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61" i="7"/>
  <c r="L261" s="1"/>
  <c r="K81"/>
  <c r="M81" s="1"/>
  <c r="L43"/>
  <c r="M43" s="1"/>
  <c r="K43"/>
  <c r="L31"/>
  <c r="M31" s="1"/>
  <c r="K31"/>
  <c r="L58"/>
  <c r="K58"/>
  <c r="M58" s="1"/>
  <c r="K79"/>
  <c r="M79" s="1"/>
  <c r="K78"/>
  <c r="M78" s="1"/>
  <c r="L42"/>
  <c r="K42"/>
  <c r="M42" s="1"/>
  <c r="L37"/>
  <c r="K37"/>
  <c r="L40"/>
  <c r="K40"/>
  <c r="L15"/>
  <c r="K15"/>
  <c r="L57"/>
  <c r="K57"/>
  <c r="K71"/>
  <c r="M71" s="1"/>
  <c r="K77"/>
  <c r="M77" s="1"/>
  <c r="L38"/>
  <c r="K38"/>
  <c r="L39"/>
  <c r="K39"/>
  <c r="L34"/>
  <c r="K34"/>
  <c r="L35"/>
  <c r="K35"/>
  <c r="K250"/>
  <c r="L250" s="1"/>
  <c r="K269"/>
  <c r="L269" s="1"/>
  <c r="K76"/>
  <c r="M76" s="1"/>
  <c r="K75"/>
  <c r="M75" s="1"/>
  <c r="L32"/>
  <c r="K32"/>
  <c r="K73"/>
  <c r="M73" s="1"/>
  <c r="K74"/>
  <c r="M74" s="1"/>
  <c r="L56"/>
  <c r="L55"/>
  <c r="L30"/>
  <c r="K30"/>
  <c r="K56"/>
  <c r="K55"/>
  <c r="M40" l="1"/>
  <c r="M15"/>
  <c r="M35"/>
  <c r="M37"/>
  <c r="M38"/>
  <c r="M39"/>
  <c r="M34"/>
  <c r="M57"/>
  <c r="M32"/>
  <c r="M30"/>
  <c r="M56"/>
  <c r="M55"/>
  <c r="K72" l="1"/>
  <c r="M72" s="1"/>
  <c r="L36"/>
  <c r="K36"/>
  <c r="K70"/>
  <c r="M70" s="1"/>
  <c r="K276"/>
  <c r="L276" s="1"/>
  <c r="M36" l="1"/>
  <c r="K69"/>
  <c r="M69" s="1"/>
  <c r="L16"/>
  <c r="K16"/>
  <c r="K68"/>
  <c r="M68" s="1"/>
  <c r="K67"/>
  <c r="M67" s="1"/>
  <c r="K66"/>
  <c r="M66" s="1"/>
  <c r="K65"/>
  <c r="M65" s="1"/>
  <c r="K33"/>
  <c r="L33"/>
  <c r="L13"/>
  <c r="K13"/>
  <c r="L12"/>
  <c r="K12"/>
  <c r="M16" l="1"/>
  <c r="M33"/>
  <c r="M13"/>
  <c r="M12"/>
  <c r="L90" l="1"/>
  <c r="K90"/>
  <c r="K271"/>
  <c r="L271" s="1"/>
  <c r="M90" l="1"/>
  <c r="K263"/>
  <c r="L263" s="1"/>
  <c r="K243"/>
  <c r="L243" s="1"/>
  <c r="K268"/>
  <c r="L268" s="1"/>
  <c r="K267"/>
  <c r="L267" s="1"/>
  <c r="K270"/>
  <c r="L270" s="1"/>
  <c r="K265"/>
  <c r="L265" s="1"/>
  <c r="M7"/>
  <c r="F253"/>
  <c r="K253" s="1"/>
  <c r="L253" s="1"/>
  <c r="K254"/>
  <c r="L254" s="1"/>
  <c r="K245"/>
  <c r="L245" s="1"/>
  <c r="K248"/>
  <c r="L248" s="1"/>
  <c r="K256"/>
  <c r="L256" s="1"/>
  <c r="F247"/>
  <c r="F246"/>
  <c r="K246" s="1"/>
  <c r="L246" s="1"/>
  <c r="F244"/>
  <c r="K244" s="1"/>
  <c r="L244" s="1"/>
  <c r="F224"/>
  <c r="K224" s="1"/>
  <c r="L224" s="1"/>
  <c r="F176"/>
  <c r="K176" s="1"/>
  <c r="L176" s="1"/>
  <c r="K255"/>
  <c r="L255" s="1"/>
  <c r="K259"/>
  <c r="L259" s="1"/>
  <c r="K260"/>
  <c r="L260" s="1"/>
  <c r="K252"/>
  <c r="L252" s="1"/>
  <c r="K262"/>
  <c r="L262" s="1"/>
  <c r="K258"/>
  <c r="L258" s="1"/>
  <c r="K251"/>
  <c r="L251" s="1"/>
  <c r="K240"/>
  <c r="L240" s="1"/>
  <c r="K242"/>
  <c r="L242" s="1"/>
  <c r="K239"/>
  <c r="L239" s="1"/>
  <c r="K241"/>
  <c r="L241" s="1"/>
  <c r="K170"/>
  <c r="L170" s="1"/>
  <c r="K223"/>
  <c r="L223" s="1"/>
  <c r="K237"/>
  <c r="L237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H175"/>
  <c r="K175" s="1"/>
  <c r="L175" s="1"/>
  <c r="K172"/>
  <c r="L172" s="1"/>
  <c r="K171"/>
  <c r="L171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D7" i="6"/>
  <c r="K6" i="4"/>
  <c r="K6" i="3"/>
  <c r="L6" i="2"/>
</calcChain>
</file>

<file path=xl/sharedStrings.xml><?xml version="1.0" encoding="utf-8"?>
<sst xmlns="http://schemas.openxmlformats.org/spreadsheetml/2006/main" count="2696" uniqueCount="1035">
  <si>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</si>
  <si>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</si>
  <si>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</si>
  <si>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</si>
  <si>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</si>
  <si>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</si>
  <si>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</si>
  <si>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</si>
  <si>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</si>
  <si>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</si>
  <si>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</si>
  <si>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</si>
  <si>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</si>
  <si>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</si>
  <si>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</si>
  <si>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</si>
  <si>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</si>
  <si>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</si>
  <si>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</si>
  <si>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</si>
  <si>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</si>
  <si>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</si>
  <si>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</si>
  <si>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</si>
  <si>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</si>
  <si>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</si>
  <si>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</si>
  <si>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</si>
  <si>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</si>
  <si>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</si>
  <si>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</si>
  <si>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</si>
  <si>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</si>
  <si>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</si>
  <si>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</si>
  <si>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</si>
  <si>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</si>
  <si>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</si>
  <si>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</si>
  <si>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</si>
  <si>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</si>
  <si>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</si>
  <si>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</si>
  <si>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</si>
  <si>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</si>
  <si>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</si>
  <si>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</si>
  <si>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</si>
  <si>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</si>
  <si>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</si>
  <si>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</si>
  <si>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</si>
  <si>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</si>
  <si>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</si>
  <si>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</si>
  <si>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</si>
  <si>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</si>
  <si>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</si>
  <si>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</si>
  <si>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</si>
  <si>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</si>
  <si>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</si>
  <si>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</si>
  <si>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</si>
  <si>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</si>
  <si>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</si>
  <si>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</si>
  <si>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</si>
  <si>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</si>
  <si>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</si>
  <si>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</si>
  <si>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</si>
  <si>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</si>
  <si>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</si>
  <si>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</si>
  <si>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</si>
  <si>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</si>
  <si>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</si>
  <si>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</si>
  <si>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</si>
  <si>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</si>
  <si>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</si>
  <si>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</si>
  <si>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</si>
  <si>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</si>
  <si>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</si>
  <si>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</si>
  <si>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</si>
  <si>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</si>
  <si>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</si>
  <si>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</si>
  <si>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</si>
  <si>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</si>
  <si>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</si>
  <si>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</si>
  <si>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</si>
  <si>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</si>
  <si>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</si>
  <si>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</si>
  <si>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</si>
  <si>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</si>
  <si>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</si>
  <si>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</si>
  <si>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</si>
  <si>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</si>
  <si>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</si>
  <si>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</si>
  <si>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</si>
  <si>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</si>
  <si>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</si>
  <si>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</si>
  <si>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</si>
  <si>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</si>
  <si>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</si>
  <si>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</si>
  <si>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</si>
  <si>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</si>
  <si>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</si>
  <si>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</si>
  <si>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</si>
  <si>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</si>
  <si>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</si>
  <si>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</si>
  <si>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</si>
  <si>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</si>
  <si>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</si>
  <si>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</si>
  <si>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</si>
  <si>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</si>
  <si>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</si>
  <si>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</si>
  <si>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</si>
  <si>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</si>
  <si>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</si>
  <si>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</si>
  <si>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</si>
  <si>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</si>
  <si>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</si>
  <si>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</si>
  <si>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</si>
  <si>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</si>
  <si>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</si>
  <si>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</si>
  <si>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</si>
  <si>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</si>
  <si>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</si>
  <si>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</si>
  <si>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</si>
  <si>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</si>
  <si>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</si>
  <si>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</si>
  <si>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</si>
  <si>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</si>
  <si>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</si>
  <si>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</si>
  <si>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</si>
  <si>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</si>
  <si>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</si>
  <si>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</si>
  <si>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</si>
  <si>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</si>
  <si>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</si>
  <si>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</si>
  <si>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</si>
  <si>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</si>
  <si>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</si>
  <si>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</si>
  <si>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</si>
  <si>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</si>
  <si>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</si>
  <si>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</si>
  <si>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</si>
  <si>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</si>
  <si>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</si>
  <si>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</si>
  <si>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</si>
  <si>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</si>
  <si>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</si>
  <si>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</si>
  <si>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</si>
  <si>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</si>
  <si>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</si>
  <si>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</si>
  <si>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</si>
  <si>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</si>
  <si>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</si>
  <si>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</si>
  <si>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</si>
  <si>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</si>
  <si>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</si>
  <si>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</si>
  <si>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</si>
  <si>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</si>
  <si>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</si>
  <si>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</si>
  <si>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</si>
  <si>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</si>
  <si>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</si>
  <si>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</si>
  <si>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</si>
  <si>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</si>
  <si>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</si>
  <si>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</si>
  <si>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</si>
  <si>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</si>
  <si>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</si>
  <si>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</si>
  <si>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</si>
  <si>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</si>
  <si>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</si>
  <si>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</si>
  <si>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</si>
  <si>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</si>
  <si>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</si>
  <si>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</si>
  <si>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</si>
  <si>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</si>
  <si>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</si>
  <si>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</si>
  <si>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</si>
  <si>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</si>
  <si>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</si>
  <si>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</si>
  <si>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</si>
  <si>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</si>
  <si>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</si>
  <si>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</si>
  <si>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</si>
  <si>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</si>
  <si>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</si>
  <si>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</si>
  <si>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</si>
  <si>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</si>
  <si>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</si>
  <si>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</si>
  <si>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</si>
  <si>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</si>
  <si>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</si>
  <si>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</si>
  <si>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</si>
  <si>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</si>
  <si>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</si>
  <si>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</si>
  <si>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</si>
  <si>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</si>
  <si>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</si>
  <si>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</si>
  <si>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</si>
  <si>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</si>
  <si>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</si>
  <si>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</si>
  <si>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</si>
  <si>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</si>
  <si>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</si>
  <si>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</si>
  <si>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</si>
  <si>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</si>
  <si>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</si>
  <si>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</si>
  <si>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</si>
  <si>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</si>
  <si>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</si>
  <si>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</si>
  <si>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</si>
  <si>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</si>
  <si>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</si>
  <si>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</si>
  <si>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</si>
  <si>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</si>
  <si>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</si>
  <si>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</si>
  <si>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</si>
  <si>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</si>
  <si>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</si>
  <si>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</si>
  <si>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</si>
  <si>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</si>
  <si>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</si>
  <si>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</si>
  <si>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</si>
  <si>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</si>
  <si>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</si>
  <si>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</si>
  <si>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</si>
  <si>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</si>
  <si>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</si>
  <si>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</si>
  <si>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</si>
  <si>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</si>
  <si>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</si>
  <si>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</si>
  <si>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</si>
  <si>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</si>
  <si>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</si>
  <si>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</si>
  <si>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</si>
  <si>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</si>
  <si>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</si>
  <si>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</si>
  <si>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</si>
  <si>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</si>
  <si>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</si>
  <si>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</si>
  <si>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</si>
  <si>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</si>
  <si>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</si>
  <si>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</si>
  <si>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</si>
  <si>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</si>
  <si>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</si>
  <si>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</si>
  <si>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</si>
  <si>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</si>
  <si>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</si>
  <si>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</si>
  <si>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</si>
  <si>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</si>
  <si>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</si>
  <si>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</si>
  <si>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</si>
  <si>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</si>
  <si>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</si>
  <si>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</si>
  <si>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</si>
  <si>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</si>
  <si>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</si>
  <si>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</si>
  <si>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</si>
  <si>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</si>
  <si>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</si>
  <si>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</si>
  <si>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</si>
  <si>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</si>
  <si>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</si>
  <si>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</si>
  <si>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</si>
  <si>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</si>
  <si>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</si>
  <si>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</si>
  <si>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</si>
  <si>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</si>
  <si>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</si>
  <si>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</si>
  <si>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</si>
  <si>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</si>
  <si>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</si>
  <si>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</si>
  <si>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</si>
  <si>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</si>
  <si>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</si>
  <si>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</si>
  <si>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</si>
  <si>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</si>
  <si>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</si>
  <si>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</si>
  <si>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</si>
  <si>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</si>
  <si>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</si>
  <si>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</si>
  <si>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</si>
  <si>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</si>
  <si>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</si>
  <si>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</si>
  <si>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</si>
  <si>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</si>
  <si>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</si>
  <si>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</si>
  <si>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</si>
  <si>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</si>
  <si>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</si>
  <si>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</si>
  <si>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</si>
  <si>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</si>
  <si>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</si>
  <si>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</si>
  <si>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</si>
  <si>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</si>
  <si>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</si>
  <si>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</si>
  <si>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</si>
  <si>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</si>
  <si>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</si>
  <si>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</si>
  <si>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</si>
  <si>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</si>
  <si>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</si>
  <si>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</si>
  <si>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</si>
  <si>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</si>
  <si>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</si>
  <si>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</si>
  <si>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</si>
  <si>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</si>
  <si>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</si>
  <si>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</si>
  <si>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</si>
  <si>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</si>
  <si>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</si>
  <si>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</si>
  <si>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</si>
  <si>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</si>
  <si>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</si>
  <si>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</si>
  <si>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</si>
  <si>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</si>
  <si>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</si>
  <si>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</si>
  <si>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</si>
  <si>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</si>
  <si>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</si>
  <si>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</si>
  <si>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</si>
  <si>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</si>
  <si>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</si>
  <si>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</si>
  <si>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</si>
  <si>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</si>
  <si>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</si>
  <si>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</si>
  <si>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</si>
  <si>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</si>
  <si>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</si>
  <si>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</si>
  <si>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</si>
  <si>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</si>
  <si>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</si>
  <si>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</si>
  <si>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</si>
  <si>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</si>
  <si>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</si>
  <si>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</si>
  <si>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</si>
  <si>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</si>
  <si>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</si>
  <si>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</si>
  <si>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</si>
  <si>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</si>
  <si>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</si>
  <si>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</si>
  <si>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</si>
  <si>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</si>
  <si>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</si>
  <si>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</si>
  <si>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</si>
  <si>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</si>
  <si>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</si>
  <si>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</si>
  <si>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</si>
  <si>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</si>
  <si>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</si>
  <si>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</si>
  <si>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</si>
  <si>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</si>
  <si>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</si>
  <si>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</si>
  <si>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</si>
  <si>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</si>
  <si>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</si>
  <si>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</si>
  <si>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</si>
  <si>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</si>
  <si>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</si>
  <si>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</si>
  <si>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</si>
  <si>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</si>
  <si>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</si>
  <si>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</si>
  <si>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</si>
  <si>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</si>
  <si>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</si>
  <si>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</si>
  <si>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</si>
  <si>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</si>
  <si>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</si>
  <si>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</si>
  <si>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</si>
  <si>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</si>
  <si>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</si>
  <si>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</si>
  <si>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</si>
  <si>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</si>
  <si>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</si>
  <si>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</si>
  <si>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</si>
  <si>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</si>
  <si>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</si>
  <si>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</si>
  <si>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</si>
  <si>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</si>
  <si>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</si>
  <si>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</si>
  <si>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</si>
  <si>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</si>
  <si>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</si>
  <si>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</si>
  <si>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</si>
  <si>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</si>
  <si>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</si>
  <si>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</si>
  <si>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</si>
  <si>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</si>
  <si>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</si>
  <si>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</si>
  <si>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</si>
  <si>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</si>
  <si>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</si>
  <si>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</si>
  <si>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</si>
  <si>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</si>
  <si>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</si>
  <si>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</si>
  <si>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</si>
  <si>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</si>
  <si>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</si>
  <si>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</si>
  <si>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</si>
  <si>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</si>
  <si>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</si>
  <si>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</si>
  <si>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</si>
  <si>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</si>
  <si>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</si>
  <si>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</si>
  <si>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</si>
  <si>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</si>
  <si>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</si>
  <si>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</si>
  <si>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</si>
  <si>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</si>
  <si>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</si>
  <si>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</si>
  <si>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</si>
  <si>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</si>
  <si>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</si>
  <si>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</si>
  <si>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</si>
  <si>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</si>
  <si>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</si>
  <si>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</si>
  <si>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</si>
  <si>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</si>
  <si>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</si>
  <si>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</si>
  <si>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</si>
  <si>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</si>
  <si>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</si>
  <si>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</si>
  <si>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</si>
  <si>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</si>
  <si>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</si>
  <si>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</si>
  <si>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</si>
  <si>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</si>
  <si>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</si>
  <si>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</si>
  <si>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</si>
  <si>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</si>
  <si>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</si>
  <si>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</si>
  <si>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</si>
  <si>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</si>
  <si>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</si>
  <si>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</si>
  <si>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</si>
  <si>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</si>
  <si>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</si>
  <si>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</si>
  <si>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</si>
  <si>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</si>
  <si>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</si>
  <si>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</si>
  <si>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</si>
  <si>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</si>
  <si>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</si>
  <si>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</si>
  <si>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</si>
  <si>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</si>
  <si>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</si>
  <si>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</si>
  <si>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</si>
  <si>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</si>
  <si>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</si>
  <si>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</si>
  <si>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</si>
  <si>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</si>
  <si>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</si>
  <si>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</si>
  <si>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</si>
  <si>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</si>
  <si>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</si>
  <si>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</si>
  <si>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</si>
  <si>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</si>
  <si>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</si>
  <si>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</si>
  <si>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</si>
  <si>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</si>
  <si>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</si>
  <si>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</si>
  <si>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</si>
  <si>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</si>
  <si>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</si>
  <si>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</si>
  <si>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</si>
  <si>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</si>
  <si>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</si>
  <si>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</si>
  <si>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</si>
  <si>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</si>
  <si>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</si>
  <si>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</si>
  <si>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</si>
  <si>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</si>
  <si>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</si>
  <si>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</si>
  <si>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</si>
  <si>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</si>
  <si>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</si>
  <si>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</si>
  <si>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</si>
  <si>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</si>
  <si>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</si>
  <si>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</si>
  <si>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</si>
  <si>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</si>
  <si>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</si>
  <si>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</si>
  <si>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</si>
  <si>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</si>
  <si>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</si>
  <si>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</si>
  <si>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</si>
  <si>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</si>
  <si>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</si>
  <si>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</si>
  <si>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</si>
  <si>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</si>
  <si>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</si>
  <si>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</si>
  <si>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</si>
  <si>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</si>
  <si>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</si>
  <si>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</si>
  <si>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</si>
  <si>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</si>
  <si>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</si>
  <si>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</si>
  <si>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</si>
  <si>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</si>
  <si>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</si>
  <si>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</si>
  <si>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</si>
  <si>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</si>
  <si>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</si>
  <si>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</si>
  <si>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</si>
  <si>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</si>
  <si>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</si>
  <si>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</si>
  <si>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</si>
  <si>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</si>
  <si>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</si>
  <si>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</si>
  <si>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</si>
  <si>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</si>
  <si>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</si>
  <si>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</si>
  <si>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</si>
  <si>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</si>
  <si>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</si>
  <si>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</si>
  <si>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</si>
  <si>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</si>
  <si>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</si>
  <si>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</si>
  <si>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</si>
  <si>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</si>
  <si>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</si>
  <si>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</si>
  <si>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</si>
  <si>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</si>
  <si>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</si>
  <si>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</si>
  <si>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</si>
  <si>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</si>
  <si>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</si>
  <si>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</si>
  <si>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</si>
  <si>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</si>
  <si>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</si>
  <si>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</si>
  <si>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</si>
  <si>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</si>
  <si>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</si>
  <si>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</si>
  <si>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</si>
  <si>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</si>
  <si>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</si>
  <si>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</si>
  <si>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</si>
  <si>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</si>
  <si>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</si>
  <si>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</si>
  <si>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</si>
  <si>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</si>
  <si>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</si>
  <si>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</si>
  <si>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</si>
  <si>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</si>
  <si>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</si>
  <si>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</si>
  <si>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</si>
  <si>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</si>
  <si>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</si>
  <si>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</si>
  <si>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</si>
  <si>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</si>
  <si>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</si>
  <si>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</si>
  <si>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</si>
  <si>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</si>
  <si>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</si>
  <si>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</si>
  <si>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</si>
  <si>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</si>
  <si>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</si>
  <si>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</si>
  <si>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</si>
  <si>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</si>
  <si>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</si>
  <si>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</si>
  <si>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</si>
  <si>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</si>
  <si>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</si>
  <si>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</si>
  <si>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</si>
  <si>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</si>
  <si>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</si>
  <si>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</si>
  <si>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</si>
  <si>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</si>
  <si>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</si>
  <si>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</si>
  <si>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</si>
  <si>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</si>
  <si>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</si>
  <si>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</si>
  <si>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</si>
  <si>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</si>
  <si>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</si>
  <si>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</si>
  <si>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</si>
  <si>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</si>
  <si>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</si>
  <si>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</si>
  <si>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</si>
  <si>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</si>
  <si>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</si>
  <si>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</si>
  <si>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</si>
  <si>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</si>
  <si>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</si>
  <si>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</si>
  <si>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</si>
  <si>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</si>
  <si>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</si>
  <si>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</si>
  <si>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</si>
  <si>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</si>
  <si>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</si>
  <si>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</si>
  <si>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</si>
  <si>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</si>
  <si>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</si>
  <si>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</si>
  <si>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</si>
  <si>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</si>
  <si>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</si>
  <si>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</si>
  <si>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</si>
  <si>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</si>
  <si>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</si>
  <si>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</si>
  <si>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</si>
  <si>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</si>
  <si>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</si>
  <si>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</si>
  <si>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</si>
  <si>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</si>
  <si>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</si>
  <si>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</si>
  <si>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</si>
  <si>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</si>
  <si>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</si>
  <si>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</si>
  <si>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</si>
  <si>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</si>
  <si>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</si>
  <si>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</si>
  <si>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</si>
  <si>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</si>
  <si>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</si>
  <si>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</si>
  <si>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</si>
  <si>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</si>
  <si>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</si>
  <si>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</si>
  <si>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</si>
  <si>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</si>
  <si>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</si>
  <si>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</si>
  <si>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</si>
  <si>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</si>
  <si>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</si>
  <si>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</si>
  <si>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</si>
  <si>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</si>
  <si>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</si>
  <si>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</si>
  <si>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</si>
  <si>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</si>
  <si>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</si>
  <si>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</si>
  <si>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</si>
  <si>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</si>
  <si>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</si>
  <si>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</si>
  <si>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</si>
  <si>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</si>
  <si>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</si>
  <si>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</si>
  <si>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</si>
  <si>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</si>
  <si>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</si>
  <si>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</si>
  <si>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</si>
  <si>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</si>
  <si>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</si>
  <si>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</si>
  <si>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</si>
  <si>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</si>
  <si>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</si>
  <si>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</si>
  <si>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</si>
  <si>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</si>
  <si>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</si>
  <si>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1430-1450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</si>
  <si>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</si>
  <si>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</si>
  <si>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</si>
  <si>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</si>
  <si>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</si>
  <si>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</si>
  <si>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</si>
  <si>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</si>
  <si>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</si>
  <si>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</si>
  <si>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 xml:space="preserve">SUMICHEM 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</si>
  <si>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</si>
  <si>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</si>
  <si>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</si>
  <si>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</si>
  <si>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</si>
  <si>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</si>
  <si>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</si>
  <si>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</si>
  <si>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</si>
  <si>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</si>
  <si>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</si>
  <si>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</si>
  <si>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</si>
  <si>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</si>
  <si>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</si>
  <si>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</si>
  <si>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Profit of Rs.31.50/-</t>
  </si>
  <si>
    <t>HDFC 2500 CE MAY</t>
  </si>
  <si>
    <t>Profit of Rs.6.5/-</t>
  </si>
  <si>
    <t>CIPLA MAY FUT</t>
  </si>
  <si>
    <t>Profit of Rs.108/-</t>
  </si>
  <si>
    <t>ACEWIN</t>
  </si>
  <si>
    <t>TOPGAIN FINANCE PRIVATE LIMITED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</si>
  <si>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</si>
  <si>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</si>
  <si>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</si>
  <si>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</si>
  <si>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</si>
  <si>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</si>
  <si>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</si>
  <si>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</si>
  <si>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</si>
  <si>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</si>
  <si>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</si>
  <si>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</si>
  <si>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</si>
  <si>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</si>
  <si>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</si>
  <si>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</si>
  <si>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</si>
  <si>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Loss of Rs. 19/-</t>
  </si>
  <si>
    <t>Profit of Rs.22.5/-</t>
  </si>
  <si>
    <t>Profit of Rs.19/-</t>
  </si>
  <si>
    <t>2545-2555</t>
  </si>
  <si>
    <t>2700-2720</t>
  </si>
  <si>
    <t>NIFTY 14900 PE 12-MAY</t>
  </si>
  <si>
    <t>Profit of Rs.11/-</t>
  </si>
  <si>
    <t>Profit of Rs.107.5/-</t>
  </si>
  <si>
    <t>Profit of Rs.265/-</t>
  </si>
  <si>
    <t>QE SECURITIES</t>
  </si>
  <si>
    <t>GRAVITON RESEARCH CAPITAL LLP</t>
  </si>
  <si>
    <t>RELINFRA</t>
  </si>
  <si>
    <t>Reliance Infrastructu Ltd</t>
  </si>
  <si>
    <t>SAKHTISUG</t>
  </si>
  <si>
    <t>Sakthi Sugars Ltd.</t>
  </si>
  <si>
    <t>ASSET RECONSTRUCTION COMPANY INDIA LIMITED</t>
  </si>
  <si>
    <t>Part Profit of Rs.12.5/-</t>
  </si>
  <si>
    <t>Profit of Rs.11.5/-</t>
  </si>
  <si>
    <t>Profit of Rs.40.5/-</t>
  </si>
  <si>
    <t>CIPLA 930 CE MAY</t>
  </si>
  <si>
    <t>26-27</t>
  </si>
  <si>
    <t>45-50</t>
  </si>
  <si>
    <t>15-17</t>
  </si>
  <si>
    <t>Profit of Rs.2/-</t>
  </si>
  <si>
    <t>NIFTY 14850 PE 12-MAY</t>
  </si>
  <si>
    <t>1900-1920</t>
  </si>
  <si>
    <t>237-241</t>
  </si>
  <si>
    <t>280-290</t>
  </si>
  <si>
    <t>SIVAKUMARAN</t>
  </si>
  <si>
    <t>CANOPYFIN</t>
  </si>
  <si>
    <t>AKTA GOENKA</t>
  </si>
  <si>
    <t>OSIAJEE</t>
  </si>
  <si>
    <t>ACVC FOREX PRIVATE LIMITED</t>
  </si>
  <si>
    <t>SSPNFIN</t>
  </si>
  <si>
    <t>VARIMAN</t>
  </si>
  <si>
    <t>VISWAM SEEDS PRIVATE LIMITED</t>
  </si>
  <si>
    <t>AJOONI</t>
  </si>
  <si>
    <t>Ajooni Biotech Limited</t>
  </si>
  <si>
    <t>BAJAJHIND</t>
  </si>
  <si>
    <t>Bajaj Hindustan Sugar Ltd</t>
  </si>
  <si>
    <t>Bharat Heavy Elect Ltd.</t>
  </si>
  <si>
    <t>HRTI PRIVATE LIMITED</t>
  </si>
  <si>
    <t>JUMP TRADING FINANCIAL INDIA PRIVATE LIMITED</t>
  </si>
  <si>
    <t>HSIL Limited</t>
  </si>
  <si>
    <t>NK SECURITIES RESEARCH PRIVATE LIMITED</t>
  </si>
  <si>
    <t>MANSI SHARES &amp; STOCK ADVISORS PVT LTD</t>
  </si>
  <si>
    <t>PILANIINVS</t>
  </si>
  <si>
    <t>Pilani Inv &amp; Ind Cor Ltd</t>
  </si>
  <si>
    <t>RCOM</t>
  </si>
  <si>
    <t>Reliance Comm. Ltd.</t>
  </si>
  <si>
    <t>RPOWER</t>
  </si>
  <si>
    <t>Reliance Power Limited</t>
  </si>
  <si>
    <t>XTX MARKETS LLP</t>
  </si>
  <si>
    <t>VIKASECO</t>
  </si>
  <si>
    <t>Vikas EcoTech Limited</t>
  </si>
  <si>
    <t>ADROIT FINANCIAL SERVICES PVT LTD</t>
  </si>
  <si>
    <t>PRITIKA AUTO INDUSTRIES LIMITED</t>
  </si>
  <si>
    <t>AMBANIORG</t>
  </si>
  <si>
    <t>Ambani Organics Limited</t>
  </si>
  <si>
    <t>ARYAMAN CAPITAL MARKETS LIMITED</t>
  </si>
  <si>
    <t>523-525</t>
  </si>
  <si>
    <t>Profit of Rs.13.5/-</t>
  </si>
  <si>
    <t>Profit of Rs.41/-</t>
  </si>
  <si>
    <t>Loss of Rs. 26.5/-</t>
  </si>
  <si>
    <t>PIDILITIND 1900 CE MAY</t>
  </si>
  <si>
    <t>50-55</t>
  </si>
  <si>
    <t>Profit of Rs.5.5/-</t>
  </si>
  <si>
    <t>382-385</t>
  </si>
  <si>
    <t>450-470</t>
  </si>
  <si>
    <t>DABUR 545 CE MAY</t>
  </si>
  <si>
    <t>Sell</t>
  </si>
  <si>
    <t>6-6.2</t>
  </si>
  <si>
    <t>24.5-25.5</t>
  </si>
  <si>
    <t>40-45</t>
  </si>
  <si>
    <t>7.0-8.0</t>
  </si>
  <si>
    <t>14-16</t>
  </si>
  <si>
    <t>Part Profit of Rs.191.50/-</t>
  </si>
  <si>
    <t>Profit of Rs.30/-</t>
  </si>
  <si>
    <t>3IINFOTECH</t>
  </si>
  <si>
    <t>ARCHITORG</t>
  </si>
  <si>
    <t>SWETSAM STOCK HOLDING PRIVATE LIMITED</t>
  </si>
  <si>
    <t>PATEL SANJAYKUMAR RAMESHBHAI</t>
  </si>
  <si>
    <t>CYIENT ASSOCIATE STOCK OPTION SCHEME 2021 TRUST</t>
  </si>
  <si>
    <t>GENNEX</t>
  </si>
  <si>
    <t>JAIKARNI HOLDINGS PVT LTD</t>
  </si>
  <si>
    <t>GLADIATOR VYAPAAR PRIVATE LIMITED</t>
  </si>
  <si>
    <t>SAHARSH YARN PRIVATE LIMITED</t>
  </si>
  <si>
    <t>HINDALUMI</t>
  </si>
  <si>
    <t>KANJI PITAMBER FOREX PVT LTD</t>
  </si>
  <si>
    <t>KAPILRAJ</t>
  </si>
  <si>
    <t>RAM SINGH PAWARIYA</t>
  </si>
  <si>
    <t>RITA KISHOR BHIMJIYANI</t>
  </si>
  <si>
    <t>KRETTOSYS</t>
  </si>
  <si>
    <t>RUPAL BHAVIN SHAH</t>
  </si>
  <si>
    <t>ONTIC</t>
  </si>
  <si>
    <t>VAISHALIBEN RAJESHBHAI MODI</t>
  </si>
  <si>
    <t>VARSHABEN RAJNIKANT SHAH</t>
  </si>
  <si>
    <t>DEEPAL PRAVINBHAI SHAH HUF</t>
  </si>
  <si>
    <t>REGENCY</t>
  </si>
  <si>
    <t>VEENA MITTAL</t>
  </si>
  <si>
    <t>AHMED ABDUL QADER</t>
  </si>
  <si>
    <t>INDERJEET KAUR WADHWA</t>
  </si>
  <si>
    <t>ASHOK KUMAR SINGH</t>
  </si>
  <si>
    <t>ESPS FINSERVE PRIVATE LIMITED</t>
  </si>
  <si>
    <t>VMV</t>
  </si>
  <si>
    <t>SUNIL KUMAR SINGH</t>
  </si>
  <si>
    <t>JAY YAGNESH MEHTA</t>
  </si>
  <si>
    <t>AKSHARCHEM</t>
  </si>
  <si>
    <t>AksharChem India Limited</t>
  </si>
  <si>
    <t>ARIES</t>
  </si>
  <si>
    <t>Aries Agro Limited</t>
  </si>
  <si>
    <t>JATESH JAIN</t>
  </si>
  <si>
    <t>AUSOMENT</t>
  </si>
  <si>
    <t>Ausom Enterprise Limited</t>
  </si>
  <si>
    <t>MANMOHAN CHAUHAN</t>
  </si>
  <si>
    <t>RAMLAL KANWARLAL JAIN</t>
  </si>
  <si>
    <t>GUFICBIO</t>
  </si>
  <si>
    <t>Gufic Biosciences Limited</t>
  </si>
  <si>
    <t>KECL</t>
  </si>
  <si>
    <t>Kirloskar Electric Co Ltd</t>
  </si>
  <si>
    <t>KEERTI</t>
  </si>
  <si>
    <t>Keerti Know &amp; Skill Ltd.</t>
  </si>
  <si>
    <t>OLGA TRADING PRIVATE LIMITED</t>
  </si>
  <si>
    <t>MAJESCO</t>
  </si>
  <si>
    <t>Majesco Limited</t>
  </si>
  <si>
    <t>URMILA  DOSHI</t>
  </si>
  <si>
    <t>RIIL</t>
  </si>
  <si>
    <t>Reliance Indl Infra Ltd</t>
  </si>
  <si>
    <t>TAKE</t>
  </si>
  <si>
    <t>Take Solutions Limited</t>
  </si>
  <si>
    <t>UGARSUGAR</t>
  </si>
  <si>
    <t>The Ugar Sugar Works Ltd</t>
  </si>
  <si>
    <t>Venky's (India) Limited</t>
  </si>
  <si>
    <t>VAIBHAV STOCK AND DERIVATIVES BROKING PRIVATE LIMITED</t>
  </si>
  <si>
    <t>NAVODYA ENTERPRISES</t>
  </si>
  <si>
    <t>VERTOZ</t>
  </si>
  <si>
    <t>Vertoz Advertising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</si>
</sst>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9" fillId="57" borderId="35" xfId="0" applyFont="1" applyFill="1" applyBorder="1"/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4" fontId="46" fillId="58" borderId="35" xfId="0" applyNumberFormat="1" applyFon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46" fillId="58" borderId="35" xfId="0" applyFont="1" applyFill="1" applyBorder="1" applyAlignment="1">
      <alignment horizontal="center" vertical="center"/>
    </xf>
    <xf numFmtId="0" fontId="0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16" fontId="46" fillId="2" borderId="35" xfId="0" applyNumberFormat="1" applyFont="1" applyFill="1" applyBorder="1" applyAlignment="1">
      <alignment horizontal="center" vertical="center"/>
    </xf>
    <xf numFmtId="1" fontId="0" fillId="59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9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9" borderId="11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2" sqref="B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44330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Q11" sqref="Q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44330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30" t="s">
        <v>16</v>
      </c>
      <c r="B9" s="532" t="s">
        <v>17</v>
      </c>
      <c r="C9" s="532" t="s">
        <v>18</v>
      </c>
      <c r="D9" s="532" t="s">
        <v>829</v>
      </c>
      <c r="E9" s="251" t="s">
        <v>19</v>
      </c>
      <c r="F9" s="251" t="s">
        <v>20</v>
      </c>
      <c r="G9" s="527" t="s">
        <v>21</v>
      </c>
      <c r="H9" s="528"/>
      <c r="I9" s="529"/>
      <c r="J9" s="527" t="s">
        <v>22</v>
      </c>
      <c r="K9" s="528"/>
      <c r="L9" s="529"/>
      <c r="M9" s="251"/>
      <c r="N9" s="258"/>
      <c r="O9" s="258"/>
      <c r="P9" s="258"/>
    </row>
    <row r="10" spans="1:16" ht="59.25" customHeight="1">
      <c r="A10" s="531"/>
      <c r="B10" s="533" t="s">
        <v>17</v>
      </c>
      <c r="C10" s="533"/>
      <c r="D10" s="533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40" t="s">
        <v>35</v>
      </c>
      <c r="D11" s="441">
        <v>44343</v>
      </c>
      <c r="E11" s="275">
        <v>32520.3</v>
      </c>
      <c r="F11" s="275">
        <v>32586.783333333336</v>
      </c>
      <c r="G11" s="287">
        <v>32356.566666666673</v>
      </c>
      <c r="H11" s="287">
        <v>32192.833333333336</v>
      </c>
      <c r="I11" s="287">
        <v>31962.616666666672</v>
      </c>
      <c r="J11" s="287">
        <v>32750.516666666674</v>
      </c>
      <c r="K11" s="287">
        <v>32980.733333333337</v>
      </c>
      <c r="L11" s="287">
        <v>33144.466666666674</v>
      </c>
      <c r="M11" s="274">
        <v>32817</v>
      </c>
      <c r="N11" s="274">
        <v>32423.05</v>
      </c>
      <c r="O11" s="438">
        <v>1481375</v>
      </c>
      <c r="P11" s="439">
        <v>8.070399416377895E-2</v>
      </c>
    </row>
    <row r="12" spans="1:16" ht="15">
      <c r="A12" s="254">
        <v>2</v>
      </c>
      <c r="B12" s="343" t="s">
        <v>34</v>
      </c>
      <c r="C12" s="440" t="s">
        <v>36</v>
      </c>
      <c r="D12" s="441">
        <v>44343</v>
      </c>
      <c r="E12" s="288">
        <v>14710.05</v>
      </c>
      <c r="F12" s="288">
        <v>14738.366666666669</v>
      </c>
      <c r="G12" s="289">
        <v>14634.633333333337</v>
      </c>
      <c r="H12" s="289">
        <v>14559.216666666669</v>
      </c>
      <c r="I12" s="289">
        <v>14455.483333333337</v>
      </c>
      <c r="J12" s="289">
        <v>14813.783333333336</v>
      </c>
      <c r="K12" s="289">
        <v>14917.516666666666</v>
      </c>
      <c r="L12" s="289">
        <v>14992.933333333336</v>
      </c>
      <c r="M12" s="276">
        <v>14842.1</v>
      </c>
      <c r="N12" s="276">
        <v>14662.95</v>
      </c>
      <c r="O12" s="291">
        <v>13050400</v>
      </c>
      <c r="P12" s="292">
        <v>2.2275923789903278E-2</v>
      </c>
    </row>
    <row r="13" spans="1:16" ht="15">
      <c r="A13" s="254">
        <v>3</v>
      </c>
      <c r="B13" s="343" t="s">
        <v>34</v>
      </c>
      <c r="C13" s="440" t="s">
        <v>827</v>
      </c>
      <c r="D13" s="441">
        <v>44343</v>
      </c>
      <c r="E13" s="404">
        <v>15523.6</v>
      </c>
      <c r="F13" s="404">
        <v>15554.533333333333</v>
      </c>
      <c r="G13" s="405">
        <v>15459.066666666666</v>
      </c>
      <c r="H13" s="405">
        <v>15394.533333333333</v>
      </c>
      <c r="I13" s="405">
        <v>15299.066666666666</v>
      </c>
      <c r="J13" s="405">
        <v>15619.066666666666</v>
      </c>
      <c r="K13" s="405">
        <v>15714.533333333333</v>
      </c>
      <c r="L13" s="405">
        <v>15779.066666666666</v>
      </c>
      <c r="M13" s="406">
        <v>15650</v>
      </c>
      <c r="N13" s="406">
        <v>15490</v>
      </c>
      <c r="O13" s="407">
        <v>20240</v>
      </c>
      <c r="P13" s="408">
        <v>0.37127371273712739</v>
      </c>
    </row>
    <row r="14" spans="1:16" ht="15">
      <c r="A14" s="254">
        <v>4</v>
      </c>
      <c r="B14" s="363" t="s">
        <v>838</v>
      </c>
      <c r="C14" s="440" t="s">
        <v>735</v>
      </c>
      <c r="D14" s="441">
        <v>44343</v>
      </c>
      <c r="E14" s="288">
        <v>1745.15</v>
      </c>
      <c r="F14" s="288">
        <v>1744.1333333333332</v>
      </c>
      <c r="G14" s="289">
        <v>1723.9666666666665</v>
      </c>
      <c r="H14" s="289">
        <v>1702.7833333333333</v>
      </c>
      <c r="I14" s="289">
        <v>1682.6166666666666</v>
      </c>
      <c r="J14" s="289">
        <v>1765.3166666666664</v>
      </c>
      <c r="K14" s="289">
        <v>1785.4833333333333</v>
      </c>
      <c r="L14" s="289">
        <v>1806.6666666666663</v>
      </c>
      <c r="M14" s="276">
        <v>1764.3</v>
      </c>
      <c r="N14" s="276">
        <v>1722.95</v>
      </c>
      <c r="O14" s="291">
        <v>897600</v>
      </c>
      <c r="P14" s="292">
        <v>-3.6056595162026472E-2</v>
      </c>
    </row>
    <row r="15" spans="1:16" ht="15">
      <c r="A15" s="254">
        <v>5</v>
      </c>
      <c r="B15" s="343" t="s">
        <v>37</v>
      </c>
      <c r="C15" s="440" t="s">
        <v>38</v>
      </c>
      <c r="D15" s="441">
        <v>44343</v>
      </c>
      <c r="E15" s="288">
        <v>1889.3</v>
      </c>
      <c r="F15" s="288">
        <v>1896.9833333333333</v>
      </c>
      <c r="G15" s="289">
        <v>1875.3166666666666</v>
      </c>
      <c r="H15" s="289">
        <v>1861.3333333333333</v>
      </c>
      <c r="I15" s="289">
        <v>1839.6666666666665</v>
      </c>
      <c r="J15" s="289">
        <v>1910.9666666666667</v>
      </c>
      <c r="K15" s="289">
        <v>1932.6333333333332</v>
      </c>
      <c r="L15" s="289">
        <v>1946.6166666666668</v>
      </c>
      <c r="M15" s="276">
        <v>1918.65</v>
      </c>
      <c r="N15" s="276">
        <v>1883</v>
      </c>
      <c r="O15" s="291">
        <v>2517500</v>
      </c>
      <c r="P15" s="292">
        <v>2.5458248472505093E-2</v>
      </c>
    </row>
    <row r="16" spans="1:16" ht="15">
      <c r="A16" s="254">
        <v>6</v>
      </c>
      <c r="B16" s="343" t="s">
        <v>39</v>
      </c>
      <c r="C16" s="440" t="s">
        <v>40</v>
      </c>
      <c r="D16" s="441">
        <v>44343</v>
      </c>
      <c r="E16" s="288">
        <v>1288.95</v>
      </c>
      <c r="F16" s="288">
        <v>1301.4666666666667</v>
      </c>
      <c r="G16" s="289">
        <v>1270.4833333333333</v>
      </c>
      <c r="H16" s="289">
        <v>1252.0166666666667</v>
      </c>
      <c r="I16" s="289">
        <v>1221.0333333333333</v>
      </c>
      <c r="J16" s="289">
        <v>1319.9333333333334</v>
      </c>
      <c r="K16" s="289">
        <v>1350.916666666667</v>
      </c>
      <c r="L16" s="289">
        <v>1369.3833333333334</v>
      </c>
      <c r="M16" s="276">
        <v>1332.45</v>
      </c>
      <c r="N16" s="276">
        <v>1283</v>
      </c>
      <c r="O16" s="291">
        <v>14197000</v>
      </c>
      <c r="P16" s="292">
        <v>2.1881523069171526E-2</v>
      </c>
    </row>
    <row r="17" spans="1:16" ht="15">
      <c r="A17" s="254">
        <v>7</v>
      </c>
      <c r="B17" s="343" t="s">
        <v>39</v>
      </c>
      <c r="C17" s="440" t="s">
        <v>41</v>
      </c>
      <c r="D17" s="441">
        <v>44343</v>
      </c>
      <c r="E17" s="288">
        <v>755.4</v>
      </c>
      <c r="F17" s="288">
        <v>760.73333333333323</v>
      </c>
      <c r="G17" s="289">
        <v>745.71666666666647</v>
      </c>
      <c r="H17" s="289">
        <v>736.03333333333319</v>
      </c>
      <c r="I17" s="289">
        <v>721.01666666666642</v>
      </c>
      <c r="J17" s="289">
        <v>770.41666666666652</v>
      </c>
      <c r="K17" s="289">
        <v>785.43333333333317</v>
      </c>
      <c r="L17" s="289">
        <v>795.11666666666656</v>
      </c>
      <c r="M17" s="276">
        <v>775.75</v>
      </c>
      <c r="N17" s="276">
        <v>751.05</v>
      </c>
      <c r="O17" s="291">
        <v>73876250</v>
      </c>
      <c r="P17" s="292">
        <v>1.5533446741240957E-2</v>
      </c>
    </row>
    <row r="18" spans="1:16" ht="15">
      <c r="A18" s="254">
        <v>8</v>
      </c>
      <c r="B18" s="343" t="s">
        <v>51</v>
      </c>
      <c r="C18" s="440" t="s">
        <v>226</v>
      </c>
      <c r="D18" s="441">
        <v>44343</v>
      </c>
      <c r="E18" s="288">
        <v>3012.05</v>
      </c>
      <c r="F18" s="288">
        <v>3010.1666666666665</v>
      </c>
      <c r="G18" s="289">
        <v>2973.833333333333</v>
      </c>
      <c r="H18" s="289">
        <v>2935.6166666666663</v>
      </c>
      <c r="I18" s="289">
        <v>2899.2833333333328</v>
      </c>
      <c r="J18" s="289">
        <v>3048.3833333333332</v>
      </c>
      <c r="K18" s="289">
        <v>3084.7166666666662</v>
      </c>
      <c r="L18" s="289">
        <v>3122.9333333333334</v>
      </c>
      <c r="M18" s="276">
        <v>3046.5</v>
      </c>
      <c r="N18" s="276">
        <v>2971.95</v>
      </c>
      <c r="O18" s="291">
        <v>422800</v>
      </c>
      <c r="P18" s="292">
        <v>3.4246575342465752E-2</v>
      </c>
    </row>
    <row r="19" spans="1:16" ht="15">
      <c r="A19" s="254">
        <v>9</v>
      </c>
      <c r="B19" s="343" t="s">
        <v>43</v>
      </c>
      <c r="C19" s="440" t="s">
        <v>44</v>
      </c>
      <c r="D19" s="441">
        <v>44343</v>
      </c>
      <c r="E19" s="288">
        <v>803.95</v>
      </c>
      <c r="F19" s="288">
        <v>802.1</v>
      </c>
      <c r="G19" s="289">
        <v>785.85</v>
      </c>
      <c r="H19" s="289">
        <v>767.75</v>
      </c>
      <c r="I19" s="289">
        <v>751.5</v>
      </c>
      <c r="J19" s="289">
        <v>820.2</v>
      </c>
      <c r="K19" s="289">
        <v>836.45</v>
      </c>
      <c r="L19" s="289">
        <v>854.55000000000007</v>
      </c>
      <c r="M19" s="276">
        <v>818.35</v>
      </c>
      <c r="N19" s="276">
        <v>784</v>
      </c>
      <c r="O19" s="291">
        <v>5296000</v>
      </c>
      <c r="P19" s="292">
        <v>2.2788721514098106E-2</v>
      </c>
    </row>
    <row r="20" spans="1:16" ht="15">
      <c r="A20" s="254">
        <v>10</v>
      </c>
      <c r="B20" s="343" t="s">
        <v>37</v>
      </c>
      <c r="C20" s="440" t="s">
        <v>45</v>
      </c>
      <c r="D20" s="441">
        <v>44343</v>
      </c>
      <c r="E20" s="288">
        <v>309.8</v>
      </c>
      <c r="F20" s="288">
        <v>311.66666666666669</v>
      </c>
      <c r="G20" s="289">
        <v>306.93333333333339</v>
      </c>
      <c r="H20" s="289">
        <v>304.06666666666672</v>
      </c>
      <c r="I20" s="289">
        <v>299.33333333333343</v>
      </c>
      <c r="J20" s="289">
        <v>314.53333333333336</v>
      </c>
      <c r="K20" s="289">
        <v>319.26666666666659</v>
      </c>
      <c r="L20" s="289">
        <v>322.13333333333333</v>
      </c>
      <c r="M20" s="276">
        <v>316.39999999999998</v>
      </c>
      <c r="N20" s="276">
        <v>308.8</v>
      </c>
      <c r="O20" s="291">
        <v>15483000</v>
      </c>
      <c r="P20" s="292">
        <v>-3.4063260340632603E-2</v>
      </c>
    </row>
    <row r="21" spans="1:16" ht="15">
      <c r="A21" s="254">
        <v>11</v>
      </c>
      <c r="B21" s="343" t="s">
        <v>51</v>
      </c>
      <c r="C21" s="440" t="s">
        <v>294</v>
      </c>
      <c r="D21" s="441">
        <v>44343</v>
      </c>
      <c r="E21" s="288">
        <v>955.55</v>
      </c>
      <c r="F21" s="288">
        <v>953.9666666666667</v>
      </c>
      <c r="G21" s="289">
        <v>942.93333333333339</v>
      </c>
      <c r="H21" s="289">
        <v>930.31666666666672</v>
      </c>
      <c r="I21" s="289">
        <v>919.28333333333342</v>
      </c>
      <c r="J21" s="289">
        <v>966.58333333333337</v>
      </c>
      <c r="K21" s="289">
        <v>977.61666666666667</v>
      </c>
      <c r="L21" s="289">
        <v>990.23333333333335</v>
      </c>
      <c r="M21" s="276">
        <v>965</v>
      </c>
      <c r="N21" s="276">
        <v>941.35</v>
      </c>
      <c r="O21" s="291">
        <v>1348600</v>
      </c>
      <c r="P21" s="292">
        <v>-4.87012987012987E-3</v>
      </c>
    </row>
    <row r="22" spans="1:16" ht="15">
      <c r="A22" s="254">
        <v>12</v>
      </c>
      <c r="B22" s="343" t="s">
        <v>39</v>
      </c>
      <c r="C22" s="440" t="s">
        <v>46</v>
      </c>
      <c r="D22" s="441">
        <v>44343</v>
      </c>
      <c r="E22" s="288">
        <v>3211.4</v>
      </c>
      <c r="F22" s="288">
        <v>3233.4833333333336</v>
      </c>
      <c r="G22" s="289">
        <v>3177.916666666667</v>
      </c>
      <c r="H22" s="289">
        <v>3144.4333333333334</v>
      </c>
      <c r="I22" s="289">
        <v>3088.8666666666668</v>
      </c>
      <c r="J22" s="289">
        <v>3266.9666666666672</v>
      </c>
      <c r="K22" s="289">
        <v>3322.5333333333338</v>
      </c>
      <c r="L22" s="289">
        <v>3356.0166666666673</v>
      </c>
      <c r="M22" s="276">
        <v>3289.05</v>
      </c>
      <c r="N22" s="276">
        <v>3200</v>
      </c>
      <c r="O22" s="291">
        <v>2042750</v>
      </c>
      <c r="P22" s="292">
        <v>2.4448345035105314E-2</v>
      </c>
    </row>
    <row r="23" spans="1:16" ht="15">
      <c r="A23" s="254">
        <v>13</v>
      </c>
      <c r="B23" s="343" t="s">
        <v>43</v>
      </c>
      <c r="C23" s="440" t="s">
        <v>47</v>
      </c>
      <c r="D23" s="441">
        <v>44343</v>
      </c>
      <c r="E23" s="288">
        <v>222.15</v>
      </c>
      <c r="F23" s="288">
        <v>223.06666666666669</v>
      </c>
      <c r="G23" s="289">
        <v>219.13333333333338</v>
      </c>
      <c r="H23" s="289">
        <v>216.1166666666667</v>
      </c>
      <c r="I23" s="289">
        <v>212.18333333333339</v>
      </c>
      <c r="J23" s="289">
        <v>226.08333333333337</v>
      </c>
      <c r="K23" s="289">
        <v>230.01666666666671</v>
      </c>
      <c r="L23" s="289">
        <v>233.03333333333336</v>
      </c>
      <c r="M23" s="276">
        <v>227</v>
      </c>
      <c r="N23" s="276">
        <v>220.05</v>
      </c>
      <c r="O23" s="291">
        <v>18542500</v>
      </c>
      <c r="P23" s="292">
        <v>-6.163741122872839E-3</v>
      </c>
    </row>
    <row r="24" spans="1:16" ht="15">
      <c r="A24" s="254">
        <v>14</v>
      </c>
      <c r="B24" s="343" t="s">
        <v>43</v>
      </c>
      <c r="C24" s="440" t="s">
        <v>48</v>
      </c>
      <c r="D24" s="441">
        <v>44343</v>
      </c>
      <c r="E24" s="288">
        <v>113.9</v>
      </c>
      <c r="F24" s="288">
        <v>114.73333333333335</v>
      </c>
      <c r="G24" s="289">
        <v>112.31666666666669</v>
      </c>
      <c r="H24" s="289">
        <v>110.73333333333335</v>
      </c>
      <c r="I24" s="289">
        <v>108.31666666666669</v>
      </c>
      <c r="J24" s="289">
        <v>116.31666666666669</v>
      </c>
      <c r="K24" s="289">
        <v>118.73333333333335</v>
      </c>
      <c r="L24" s="289">
        <v>120.31666666666669</v>
      </c>
      <c r="M24" s="276">
        <v>117.15</v>
      </c>
      <c r="N24" s="276">
        <v>113.15</v>
      </c>
      <c r="O24" s="291">
        <v>32386500</v>
      </c>
      <c r="P24" s="292">
        <v>1.2806079369546862E-2</v>
      </c>
    </row>
    <row r="25" spans="1:16" ht="15">
      <c r="A25" s="254">
        <v>15</v>
      </c>
      <c r="B25" s="343" t="s">
        <v>49</v>
      </c>
      <c r="C25" s="440" t="s">
        <v>50</v>
      </c>
      <c r="D25" s="441">
        <v>44343</v>
      </c>
      <c r="E25" s="288">
        <v>2560</v>
      </c>
      <c r="F25" s="288">
        <v>2563.0166666666669</v>
      </c>
      <c r="G25" s="289">
        <v>2528.0333333333338</v>
      </c>
      <c r="H25" s="289">
        <v>2496.0666666666671</v>
      </c>
      <c r="I25" s="289">
        <v>2461.0833333333339</v>
      </c>
      <c r="J25" s="289">
        <v>2594.9833333333336</v>
      </c>
      <c r="K25" s="289">
        <v>2629.9666666666662</v>
      </c>
      <c r="L25" s="289">
        <v>2661.9333333333334</v>
      </c>
      <c r="M25" s="276">
        <v>2598</v>
      </c>
      <c r="N25" s="276">
        <v>2531.0500000000002</v>
      </c>
      <c r="O25" s="291">
        <v>5119200</v>
      </c>
      <c r="P25" s="292">
        <v>4.6904315196998124E-4</v>
      </c>
    </row>
    <row r="26" spans="1:16" ht="15">
      <c r="A26" s="254">
        <v>16</v>
      </c>
      <c r="B26" s="343" t="s">
        <v>53</v>
      </c>
      <c r="C26" s="440" t="s">
        <v>222</v>
      </c>
      <c r="D26" s="441">
        <v>44343</v>
      </c>
      <c r="E26" s="288">
        <v>955.05</v>
      </c>
      <c r="F26" s="288">
        <v>956.56666666666661</v>
      </c>
      <c r="G26" s="289">
        <v>946.13333333333321</v>
      </c>
      <c r="H26" s="289">
        <v>937.21666666666658</v>
      </c>
      <c r="I26" s="289">
        <v>926.78333333333319</v>
      </c>
      <c r="J26" s="289">
        <v>965.48333333333323</v>
      </c>
      <c r="K26" s="289">
        <v>975.91666666666663</v>
      </c>
      <c r="L26" s="289">
        <v>984.83333333333326</v>
      </c>
      <c r="M26" s="276">
        <v>967</v>
      </c>
      <c r="N26" s="276">
        <v>947.65</v>
      </c>
      <c r="O26" s="291">
        <v>3139500</v>
      </c>
      <c r="P26" s="292">
        <v>-2.1810250817884406E-2</v>
      </c>
    </row>
    <row r="27" spans="1:16" ht="15">
      <c r="A27" s="254">
        <v>17</v>
      </c>
      <c r="B27" s="343" t="s">
        <v>51</v>
      </c>
      <c r="C27" s="440" t="s">
        <v>52</v>
      </c>
      <c r="D27" s="441">
        <v>44343</v>
      </c>
      <c r="E27" s="288">
        <v>1019.4</v>
      </c>
      <c r="F27" s="288">
        <v>1024.1166666666666</v>
      </c>
      <c r="G27" s="289">
        <v>1004.2833333333331</v>
      </c>
      <c r="H27" s="289">
        <v>989.16666666666652</v>
      </c>
      <c r="I27" s="289">
        <v>969.33333333333303</v>
      </c>
      <c r="J27" s="289">
        <v>1039.2333333333331</v>
      </c>
      <c r="K27" s="289">
        <v>1059.0666666666666</v>
      </c>
      <c r="L27" s="289">
        <v>1074.1833333333332</v>
      </c>
      <c r="M27" s="276">
        <v>1043.95</v>
      </c>
      <c r="N27" s="276">
        <v>1009</v>
      </c>
      <c r="O27" s="291">
        <v>9950850</v>
      </c>
      <c r="P27" s="292">
        <v>2.1485287248949089E-2</v>
      </c>
    </row>
    <row r="28" spans="1:16" ht="15">
      <c r="A28" s="254">
        <v>18</v>
      </c>
      <c r="B28" s="343" t="s">
        <v>53</v>
      </c>
      <c r="C28" s="440" t="s">
        <v>54</v>
      </c>
      <c r="D28" s="441">
        <v>44343</v>
      </c>
      <c r="E28" s="288">
        <v>694.35</v>
      </c>
      <c r="F28" s="288">
        <v>697.94999999999993</v>
      </c>
      <c r="G28" s="289">
        <v>687.74999999999989</v>
      </c>
      <c r="H28" s="289">
        <v>681.15</v>
      </c>
      <c r="I28" s="289">
        <v>670.94999999999993</v>
      </c>
      <c r="J28" s="289">
        <v>704.54999999999984</v>
      </c>
      <c r="K28" s="289">
        <v>714.74999999999989</v>
      </c>
      <c r="L28" s="289">
        <v>721.3499999999998</v>
      </c>
      <c r="M28" s="276">
        <v>708.15</v>
      </c>
      <c r="N28" s="276">
        <v>691.35</v>
      </c>
      <c r="O28" s="291">
        <v>42457200</v>
      </c>
      <c r="P28" s="292">
        <v>5.82783716170116E-3</v>
      </c>
    </row>
    <row r="29" spans="1:16" ht="15">
      <c r="A29" s="254">
        <v>19</v>
      </c>
      <c r="B29" s="343" t="s">
        <v>43</v>
      </c>
      <c r="C29" s="440" t="s">
        <v>55</v>
      </c>
      <c r="D29" s="441">
        <v>44343</v>
      </c>
      <c r="E29" s="288">
        <v>3879.8</v>
      </c>
      <c r="F29" s="288">
        <v>3881.1333333333337</v>
      </c>
      <c r="G29" s="289">
        <v>3855.1166666666672</v>
      </c>
      <c r="H29" s="289">
        <v>3830.4333333333334</v>
      </c>
      <c r="I29" s="289">
        <v>3804.416666666667</v>
      </c>
      <c r="J29" s="289">
        <v>3905.8166666666675</v>
      </c>
      <c r="K29" s="289">
        <v>3931.8333333333339</v>
      </c>
      <c r="L29" s="289">
        <v>3956.5166666666678</v>
      </c>
      <c r="M29" s="276">
        <v>3907.15</v>
      </c>
      <c r="N29" s="276">
        <v>3856.45</v>
      </c>
      <c r="O29" s="291">
        <v>2031500</v>
      </c>
      <c r="P29" s="292">
        <v>-3.5375118708452044E-2</v>
      </c>
    </row>
    <row r="30" spans="1:16" ht="15">
      <c r="A30" s="254">
        <v>20</v>
      </c>
      <c r="B30" s="343" t="s">
        <v>56</v>
      </c>
      <c r="C30" s="440" t="s">
        <v>57</v>
      </c>
      <c r="D30" s="441">
        <v>44343</v>
      </c>
      <c r="E30" s="288">
        <v>11105.7</v>
      </c>
      <c r="F30" s="288">
        <v>11176.35</v>
      </c>
      <c r="G30" s="289">
        <v>11007.800000000001</v>
      </c>
      <c r="H30" s="289">
        <v>10909.900000000001</v>
      </c>
      <c r="I30" s="289">
        <v>10741.350000000002</v>
      </c>
      <c r="J30" s="289">
        <v>11274.25</v>
      </c>
      <c r="K30" s="289">
        <v>11442.8</v>
      </c>
      <c r="L30" s="289">
        <v>11540.699999999999</v>
      </c>
      <c r="M30" s="276">
        <v>11344.9</v>
      </c>
      <c r="N30" s="276">
        <v>11078.45</v>
      </c>
      <c r="O30" s="291">
        <v>787200</v>
      </c>
      <c r="P30" s="292">
        <v>-3.271587872085522E-2</v>
      </c>
    </row>
    <row r="31" spans="1:16" ht="15">
      <c r="A31" s="254">
        <v>21</v>
      </c>
      <c r="B31" s="343" t="s">
        <v>56</v>
      </c>
      <c r="C31" s="440" t="s">
        <v>58</v>
      </c>
      <c r="D31" s="441">
        <v>44343</v>
      </c>
      <c r="E31" s="288">
        <v>5376.6</v>
      </c>
      <c r="F31" s="288">
        <v>5393.0999999999995</v>
      </c>
      <c r="G31" s="289">
        <v>5327.4999999999991</v>
      </c>
      <c r="H31" s="289">
        <v>5278.4</v>
      </c>
      <c r="I31" s="289">
        <v>5212.7999999999993</v>
      </c>
      <c r="J31" s="289">
        <v>5442.1999999999989</v>
      </c>
      <c r="K31" s="289">
        <v>5507.7999999999993</v>
      </c>
      <c r="L31" s="289">
        <v>5556.8999999999987</v>
      </c>
      <c r="M31" s="276">
        <v>5458.7</v>
      </c>
      <c r="N31" s="276">
        <v>5344</v>
      </c>
      <c r="O31" s="291">
        <v>3819000</v>
      </c>
      <c r="P31" s="292">
        <v>1.3030936038993335E-2</v>
      </c>
    </row>
    <row r="32" spans="1:16" ht="15">
      <c r="A32" s="254">
        <v>22</v>
      </c>
      <c r="B32" s="343" t="s">
        <v>43</v>
      </c>
      <c r="C32" s="440" t="s">
        <v>59</v>
      </c>
      <c r="D32" s="441">
        <v>44343</v>
      </c>
      <c r="E32" s="288">
        <v>1926.8</v>
      </c>
      <c r="F32" s="288">
        <v>1935.9666666666665</v>
      </c>
      <c r="G32" s="289">
        <v>1901.9333333333329</v>
      </c>
      <c r="H32" s="289">
        <v>1877.0666666666664</v>
      </c>
      <c r="I32" s="289">
        <v>1843.0333333333328</v>
      </c>
      <c r="J32" s="289">
        <v>1960.833333333333</v>
      </c>
      <c r="K32" s="289">
        <v>1994.8666666666663</v>
      </c>
      <c r="L32" s="289">
        <v>2019.7333333333331</v>
      </c>
      <c r="M32" s="276">
        <v>1970</v>
      </c>
      <c r="N32" s="276">
        <v>1911.1</v>
      </c>
      <c r="O32" s="291">
        <v>1661200</v>
      </c>
      <c r="P32" s="292">
        <v>-2.6716662760721818E-2</v>
      </c>
    </row>
    <row r="33" spans="1:16" ht="15">
      <c r="A33" s="254">
        <v>23</v>
      </c>
      <c r="B33" s="343" t="s">
        <v>53</v>
      </c>
      <c r="C33" s="440" t="s">
        <v>229</v>
      </c>
      <c r="D33" s="441">
        <v>44343</v>
      </c>
      <c r="E33" s="288">
        <v>289.45</v>
      </c>
      <c r="F33" s="288">
        <v>290.15000000000003</v>
      </c>
      <c r="G33" s="289">
        <v>286.80000000000007</v>
      </c>
      <c r="H33" s="289">
        <v>284.15000000000003</v>
      </c>
      <c r="I33" s="289">
        <v>280.80000000000007</v>
      </c>
      <c r="J33" s="289">
        <v>292.80000000000007</v>
      </c>
      <c r="K33" s="289">
        <v>296.15000000000009</v>
      </c>
      <c r="L33" s="289">
        <v>298.80000000000007</v>
      </c>
      <c r="M33" s="276">
        <v>293.5</v>
      </c>
      <c r="N33" s="276">
        <v>287.5</v>
      </c>
      <c r="O33" s="291">
        <v>24100200</v>
      </c>
      <c r="P33" s="292">
        <v>3.1510015408320491E-2</v>
      </c>
    </row>
    <row r="34" spans="1:16" ht="15">
      <c r="A34" s="254">
        <v>24</v>
      </c>
      <c r="B34" s="343" t="s">
        <v>53</v>
      </c>
      <c r="C34" s="440" t="s">
        <v>60</v>
      </c>
      <c r="D34" s="441">
        <v>44343</v>
      </c>
      <c r="E34" s="288">
        <v>77.8</v>
      </c>
      <c r="F34" s="288">
        <v>77.433333333333323</v>
      </c>
      <c r="G34" s="289">
        <v>74.46666666666664</v>
      </c>
      <c r="H34" s="289">
        <v>71.133333333333312</v>
      </c>
      <c r="I34" s="289">
        <v>68.166666666666629</v>
      </c>
      <c r="J34" s="289">
        <v>80.766666666666652</v>
      </c>
      <c r="K34" s="289">
        <v>83.73333333333332</v>
      </c>
      <c r="L34" s="289">
        <v>87.066666666666663</v>
      </c>
      <c r="M34" s="276">
        <v>80.400000000000006</v>
      </c>
      <c r="N34" s="276">
        <v>74.099999999999994</v>
      </c>
      <c r="O34" s="291">
        <v>130431600</v>
      </c>
      <c r="P34" s="292">
        <v>0.13246647704185291</v>
      </c>
    </row>
    <row r="35" spans="1:16" ht="15">
      <c r="A35" s="254">
        <v>25</v>
      </c>
      <c r="B35" s="343" t="s">
        <v>49</v>
      </c>
      <c r="C35" s="440" t="s">
        <v>62</v>
      </c>
      <c r="D35" s="441">
        <v>44343</v>
      </c>
      <c r="E35" s="288">
        <v>1354.3</v>
      </c>
      <c r="F35" s="288">
        <v>1362.55</v>
      </c>
      <c r="G35" s="289">
        <v>1341.25</v>
      </c>
      <c r="H35" s="289">
        <v>1328.2</v>
      </c>
      <c r="I35" s="289">
        <v>1306.9000000000001</v>
      </c>
      <c r="J35" s="289">
        <v>1375.6</v>
      </c>
      <c r="K35" s="289">
        <v>1396.8999999999996</v>
      </c>
      <c r="L35" s="289">
        <v>1409.9499999999998</v>
      </c>
      <c r="M35" s="276">
        <v>1383.85</v>
      </c>
      <c r="N35" s="276">
        <v>1349.5</v>
      </c>
      <c r="O35" s="291">
        <v>1217700</v>
      </c>
      <c r="P35" s="292">
        <v>5.2281368821292779E-2</v>
      </c>
    </row>
    <row r="36" spans="1:16" ht="15">
      <c r="A36" s="254">
        <v>26</v>
      </c>
      <c r="B36" s="343" t="s">
        <v>63</v>
      </c>
      <c r="C36" s="440" t="s">
        <v>64</v>
      </c>
      <c r="D36" s="441">
        <v>44343</v>
      </c>
      <c r="E36" s="288">
        <v>146.69999999999999</v>
      </c>
      <c r="F36" s="288">
        <v>149.46666666666667</v>
      </c>
      <c r="G36" s="289">
        <v>143.18333333333334</v>
      </c>
      <c r="H36" s="289">
        <v>139.66666666666666</v>
      </c>
      <c r="I36" s="289">
        <v>133.38333333333333</v>
      </c>
      <c r="J36" s="289">
        <v>152.98333333333335</v>
      </c>
      <c r="K36" s="289">
        <v>159.26666666666671</v>
      </c>
      <c r="L36" s="289">
        <v>162.78333333333336</v>
      </c>
      <c r="M36" s="276">
        <v>155.75</v>
      </c>
      <c r="N36" s="276">
        <v>145.94999999999999</v>
      </c>
      <c r="O36" s="291">
        <v>33462800</v>
      </c>
      <c r="P36" s="292">
        <v>-0.18846189291309556</v>
      </c>
    </row>
    <row r="37" spans="1:16" ht="15">
      <c r="A37" s="254">
        <v>27</v>
      </c>
      <c r="B37" s="343" t="s">
        <v>49</v>
      </c>
      <c r="C37" s="440" t="s">
        <v>65</v>
      </c>
      <c r="D37" s="441">
        <v>44343</v>
      </c>
      <c r="E37" s="288">
        <v>735.05</v>
      </c>
      <c r="F37" s="288">
        <v>736.28333333333342</v>
      </c>
      <c r="G37" s="289">
        <v>727.71666666666681</v>
      </c>
      <c r="H37" s="289">
        <v>720.38333333333344</v>
      </c>
      <c r="I37" s="289">
        <v>711.81666666666683</v>
      </c>
      <c r="J37" s="289">
        <v>743.61666666666679</v>
      </c>
      <c r="K37" s="289">
        <v>752.18333333333339</v>
      </c>
      <c r="L37" s="289">
        <v>759.51666666666677</v>
      </c>
      <c r="M37" s="276">
        <v>744.85</v>
      </c>
      <c r="N37" s="276">
        <v>728.95</v>
      </c>
      <c r="O37" s="291">
        <v>3105300</v>
      </c>
      <c r="P37" s="292">
        <v>1.583303346527528E-2</v>
      </c>
    </row>
    <row r="38" spans="1:16" ht="15">
      <c r="A38" s="254">
        <v>28</v>
      </c>
      <c r="B38" s="343" t="s">
        <v>43</v>
      </c>
      <c r="C38" s="440" t="s">
        <v>66</v>
      </c>
      <c r="D38" s="441">
        <v>44343</v>
      </c>
      <c r="E38" s="288">
        <v>665.55</v>
      </c>
      <c r="F38" s="288">
        <v>663.19999999999993</v>
      </c>
      <c r="G38" s="289">
        <v>654.49999999999989</v>
      </c>
      <c r="H38" s="289">
        <v>643.44999999999993</v>
      </c>
      <c r="I38" s="289">
        <v>634.74999999999989</v>
      </c>
      <c r="J38" s="289">
        <v>674.24999999999989</v>
      </c>
      <c r="K38" s="289">
        <v>682.94999999999993</v>
      </c>
      <c r="L38" s="289">
        <v>693.99999999999989</v>
      </c>
      <c r="M38" s="276">
        <v>671.9</v>
      </c>
      <c r="N38" s="276">
        <v>652.15</v>
      </c>
      <c r="O38" s="291">
        <v>6439500</v>
      </c>
      <c r="P38" s="292">
        <v>-1.7620137299771167E-2</v>
      </c>
    </row>
    <row r="39" spans="1:16" ht="15">
      <c r="A39" s="254">
        <v>29</v>
      </c>
      <c r="B39" s="343" t="s">
        <v>67</v>
      </c>
      <c r="C39" s="440" t="s">
        <v>68</v>
      </c>
      <c r="D39" s="441">
        <v>44343</v>
      </c>
      <c r="E39" s="288">
        <v>562.65</v>
      </c>
      <c r="F39" s="288">
        <v>564.4</v>
      </c>
      <c r="G39" s="289">
        <v>557.25</v>
      </c>
      <c r="H39" s="289">
        <v>551.85</v>
      </c>
      <c r="I39" s="289">
        <v>544.70000000000005</v>
      </c>
      <c r="J39" s="289">
        <v>569.79999999999995</v>
      </c>
      <c r="K39" s="289">
        <v>576.94999999999982</v>
      </c>
      <c r="L39" s="289">
        <v>582.34999999999991</v>
      </c>
      <c r="M39" s="276">
        <v>571.54999999999995</v>
      </c>
      <c r="N39" s="276">
        <v>559</v>
      </c>
      <c r="O39" s="291">
        <v>95994711</v>
      </c>
      <c r="P39" s="292">
        <v>-5.236505927034181E-3</v>
      </c>
    </row>
    <row r="40" spans="1:16" ht="15">
      <c r="A40" s="254">
        <v>30</v>
      </c>
      <c r="B40" s="343" t="s">
        <v>63</v>
      </c>
      <c r="C40" s="440" t="s">
        <v>69</v>
      </c>
      <c r="D40" s="441">
        <v>44343</v>
      </c>
      <c r="E40" s="288">
        <v>71.7</v>
      </c>
      <c r="F40" s="288">
        <v>72.38333333333334</v>
      </c>
      <c r="G40" s="289">
        <v>68.066666666666677</v>
      </c>
      <c r="H40" s="289">
        <v>64.433333333333337</v>
      </c>
      <c r="I40" s="289">
        <v>60.116666666666674</v>
      </c>
      <c r="J40" s="289">
        <v>76.01666666666668</v>
      </c>
      <c r="K40" s="289">
        <v>80.333333333333343</v>
      </c>
      <c r="L40" s="289">
        <v>83.966666666666683</v>
      </c>
      <c r="M40" s="276">
        <v>76.7</v>
      </c>
      <c r="N40" s="276">
        <v>68.75</v>
      </c>
      <c r="O40" s="291">
        <v>118419000</v>
      </c>
      <c r="P40" s="292">
        <v>4.3637011310000895E-3</v>
      </c>
    </row>
    <row r="41" spans="1:16" ht="15">
      <c r="A41" s="254">
        <v>31</v>
      </c>
      <c r="B41" s="343" t="s">
        <v>51</v>
      </c>
      <c r="C41" s="440" t="s">
        <v>70</v>
      </c>
      <c r="D41" s="441">
        <v>44343</v>
      </c>
      <c r="E41" s="288">
        <v>387.15</v>
      </c>
      <c r="F41" s="288">
        <v>388.48333333333335</v>
      </c>
      <c r="G41" s="289">
        <v>384.66666666666669</v>
      </c>
      <c r="H41" s="289">
        <v>382.18333333333334</v>
      </c>
      <c r="I41" s="289">
        <v>378.36666666666667</v>
      </c>
      <c r="J41" s="289">
        <v>390.9666666666667</v>
      </c>
      <c r="K41" s="289">
        <v>394.7833333333333</v>
      </c>
      <c r="L41" s="289">
        <v>397.26666666666671</v>
      </c>
      <c r="M41" s="276">
        <v>392.3</v>
      </c>
      <c r="N41" s="276">
        <v>386</v>
      </c>
      <c r="O41" s="291">
        <v>20844900</v>
      </c>
      <c r="P41" s="292">
        <v>2.207261891623441E-4</v>
      </c>
    </row>
    <row r="42" spans="1:16" ht="15">
      <c r="A42" s="254">
        <v>32</v>
      </c>
      <c r="B42" s="343" t="s">
        <v>43</v>
      </c>
      <c r="C42" s="440" t="s">
        <v>71</v>
      </c>
      <c r="D42" s="441">
        <v>44343</v>
      </c>
      <c r="E42" s="288">
        <v>14362.75</v>
      </c>
      <c r="F42" s="288">
        <v>14273.183333333334</v>
      </c>
      <c r="G42" s="289">
        <v>14097.366666666669</v>
      </c>
      <c r="H42" s="289">
        <v>13831.983333333334</v>
      </c>
      <c r="I42" s="289">
        <v>13656.166666666668</v>
      </c>
      <c r="J42" s="289">
        <v>14538.566666666669</v>
      </c>
      <c r="K42" s="289">
        <v>14714.383333333335</v>
      </c>
      <c r="L42" s="289">
        <v>14979.76666666667</v>
      </c>
      <c r="M42" s="276">
        <v>14449</v>
      </c>
      <c r="N42" s="276">
        <v>14007.8</v>
      </c>
      <c r="O42" s="291">
        <v>109700</v>
      </c>
      <c r="P42" s="292">
        <v>2.6672905942910621E-2</v>
      </c>
    </row>
    <row r="43" spans="1:16" ht="15">
      <c r="A43" s="254">
        <v>33</v>
      </c>
      <c r="B43" s="343" t="s">
        <v>72</v>
      </c>
      <c r="C43" s="440" t="s">
        <v>73</v>
      </c>
      <c r="D43" s="441">
        <v>44343</v>
      </c>
      <c r="E43" s="288">
        <v>450.2</v>
      </c>
      <c r="F43" s="288">
        <v>455.39999999999992</v>
      </c>
      <c r="G43" s="289">
        <v>441.94999999999982</v>
      </c>
      <c r="H43" s="289">
        <v>433.69999999999987</v>
      </c>
      <c r="I43" s="289">
        <v>420.24999999999977</v>
      </c>
      <c r="J43" s="289">
        <v>463.64999999999986</v>
      </c>
      <c r="K43" s="289">
        <v>477.1</v>
      </c>
      <c r="L43" s="289">
        <v>485.34999999999991</v>
      </c>
      <c r="M43" s="276">
        <v>468.85</v>
      </c>
      <c r="N43" s="276">
        <v>447.15</v>
      </c>
      <c r="O43" s="291">
        <v>43745400</v>
      </c>
      <c r="P43" s="292">
        <v>-5.7276111770240973E-3</v>
      </c>
    </row>
    <row r="44" spans="1:16" ht="15">
      <c r="A44" s="254">
        <v>34</v>
      </c>
      <c r="B44" s="343" t="s">
        <v>49</v>
      </c>
      <c r="C44" s="440" t="s">
        <v>74</v>
      </c>
      <c r="D44" s="441">
        <v>44343</v>
      </c>
      <c r="E44" s="288">
        <v>3432.95</v>
      </c>
      <c r="F44" s="288">
        <v>3423.1333333333332</v>
      </c>
      <c r="G44" s="289">
        <v>3408.2666666666664</v>
      </c>
      <c r="H44" s="289">
        <v>3383.583333333333</v>
      </c>
      <c r="I44" s="289">
        <v>3368.7166666666662</v>
      </c>
      <c r="J44" s="289">
        <v>3447.8166666666666</v>
      </c>
      <c r="K44" s="289">
        <v>3462.6833333333334</v>
      </c>
      <c r="L44" s="289">
        <v>3487.3666666666668</v>
      </c>
      <c r="M44" s="276">
        <v>3438</v>
      </c>
      <c r="N44" s="276">
        <v>3398.45</v>
      </c>
      <c r="O44" s="291">
        <v>1991000</v>
      </c>
      <c r="P44" s="292">
        <v>-1.1714484264866475E-2</v>
      </c>
    </row>
    <row r="45" spans="1:16" ht="15">
      <c r="A45" s="254">
        <v>35</v>
      </c>
      <c r="B45" s="343" t="s">
        <v>51</v>
      </c>
      <c r="C45" s="440" t="s">
        <v>75</v>
      </c>
      <c r="D45" s="441">
        <v>44343</v>
      </c>
      <c r="E45" s="288">
        <v>650.20000000000005</v>
      </c>
      <c r="F45" s="288">
        <v>653.58333333333337</v>
      </c>
      <c r="G45" s="289">
        <v>630.66666666666674</v>
      </c>
      <c r="H45" s="289">
        <v>611.13333333333333</v>
      </c>
      <c r="I45" s="289">
        <v>588.2166666666667</v>
      </c>
      <c r="J45" s="289">
        <v>673.11666666666679</v>
      </c>
      <c r="K45" s="289">
        <v>696.03333333333353</v>
      </c>
      <c r="L45" s="289">
        <v>715.56666666666683</v>
      </c>
      <c r="M45" s="276">
        <v>676.5</v>
      </c>
      <c r="N45" s="276">
        <v>634.04999999999995</v>
      </c>
      <c r="O45" s="291">
        <v>25005200</v>
      </c>
      <c r="P45" s="292">
        <v>0.16098059244126661</v>
      </c>
    </row>
    <row r="46" spans="1:16" ht="15">
      <c r="A46" s="254">
        <v>36</v>
      </c>
      <c r="B46" s="343" t="s">
        <v>53</v>
      </c>
      <c r="C46" s="440" t="s">
        <v>76</v>
      </c>
      <c r="D46" s="441">
        <v>44343</v>
      </c>
      <c r="E46" s="288">
        <v>152.35</v>
      </c>
      <c r="F46" s="288">
        <v>152.13333333333333</v>
      </c>
      <c r="G46" s="289">
        <v>148.31666666666666</v>
      </c>
      <c r="H46" s="289">
        <v>144.28333333333333</v>
      </c>
      <c r="I46" s="289">
        <v>140.46666666666667</v>
      </c>
      <c r="J46" s="289">
        <v>156.16666666666666</v>
      </c>
      <c r="K46" s="289">
        <v>159.98333333333332</v>
      </c>
      <c r="L46" s="289">
        <v>164.01666666666665</v>
      </c>
      <c r="M46" s="276">
        <v>155.94999999999999</v>
      </c>
      <c r="N46" s="276">
        <v>148.1</v>
      </c>
      <c r="O46" s="291">
        <v>64044000</v>
      </c>
      <c r="P46" s="292">
        <v>-0.10611998794091046</v>
      </c>
    </row>
    <row r="47" spans="1:16" ht="15">
      <c r="A47" s="254">
        <v>37</v>
      </c>
      <c r="B47" s="343" t="s">
        <v>56</v>
      </c>
      <c r="C47" s="440" t="s">
        <v>81</v>
      </c>
      <c r="D47" s="441">
        <v>44343</v>
      </c>
      <c r="E47" s="288">
        <v>523.6</v>
      </c>
      <c r="F47" s="288">
        <v>534.06666666666661</v>
      </c>
      <c r="G47" s="289">
        <v>508.63333333333321</v>
      </c>
      <c r="H47" s="289">
        <v>493.66666666666663</v>
      </c>
      <c r="I47" s="289">
        <v>468.23333333333323</v>
      </c>
      <c r="J47" s="289">
        <v>549.03333333333319</v>
      </c>
      <c r="K47" s="289">
        <v>574.46666666666658</v>
      </c>
      <c r="L47" s="289">
        <v>589.43333333333317</v>
      </c>
      <c r="M47" s="276">
        <v>559.5</v>
      </c>
      <c r="N47" s="276">
        <v>519.1</v>
      </c>
      <c r="O47" s="291">
        <v>7313750</v>
      </c>
      <c r="P47" s="292">
        <v>0.12002297090352221</v>
      </c>
    </row>
    <row r="48" spans="1:16" ht="15">
      <c r="A48" s="254">
        <v>38</v>
      </c>
      <c r="B48" s="363" t="s">
        <v>51</v>
      </c>
      <c r="C48" s="440" t="s">
        <v>82</v>
      </c>
      <c r="D48" s="441">
        <v>44343</v>
      </c>
      <c r="E48" s="288">
        <v>900.35</v>
      </c>
      <c r="F48" s="288">
        <v>898.7833333333333</v>
      </c>
      <c r="G48" s="289">
        <v>888.81666666666661</v>
      </c>
      <c r="H48" s="289">
        <v>877.2833333333333</v>
      </c>
      <c r="I48" s="289">
        <v>867.31666666666661</v>
      </c>
      <c r="J48" s="289">
        <v>910.31666666666661</v>
      </c>
      <c r="K48" s="289">
        <v>920.2833333333333</v>
      </c>
      <c r="L48" s="289">
        <v>931.81666666666661</v>
      </c>
      <c r="M48" s="276">
        <v>908.75</v>
      </c>
      <c r="N48" s="276">
        <v>887.25</v>
      </c>
      <c r="O48" s="291">
        <v>17195750</v>
      </c>
      <c r="P48" s="292">
        <v>-4.0283111211505155E-3</v>
      </c>
    </row>
    <row r="49" spans="1:16" ht="15">
      <c r="A49" s="254">
        <v>39</v>
      </c>
      <c r="B49" s="343" t="s">
        <v>39</v>
      </c>
      <c r="C49" s="440" t="s">
        <v>83</v>
      </c>
      <c r="D49" s="441">
        <v>44343</v>
      </c>
      <c r="E49" s="288">
        <v>154.25</v>
      </c>
      <c r="F49" s="288">
        <v>155.63333333333335</v>
      </c>
      <c r="G49" s="289">
        <v>151.16666666666671</v>
      </c>
      <c r="H49" s="289">
        <v>148.08333333333337</v>
      </c>
      <c r="I49" s="289">
        <v>143.61666666666673</v>
      </c>
      <c r="J49" s="289">
        <v>158.7166666666667</v>
      </c>
      <c r="K49" s="289">
        <v>163.18333333333334</v>
      </c>
      <c r="L49" s="289">
        <v>166.26666666666668</v>
      </c>
      <c r="M49" s="276">
        <v>160.1</v>
      </c>
      <c r="N49" s="276">
        <v>152.55000000000001</v>
      </c>
      <c r="O49" s="291">
        <v>48480600</v>
      </c>
      <c r="P49" s="292">
        <v>3.9909909909909912E-2</v>
      </c>
    </row>
    <row r="50" spans="1:16" ht="15">
      <c r="A50" s="254">
        <v>40</v>
      </c>
      <c r="B50" s="343" t="s">
        <v>106</v>
      </c>
      <c r="C50" s="440" t="s">
        <v>821</v>
      </c>
      <c r="D50" s="441">
        <v>44343</v>
      </c>
      <c r="E50" s="288">
        <v>3386.2</v>
      </c>
      <c r="F50" s="288">
        <v>3385.85</v>
      </c>
      <c r="G50" s="289">
        <v>3334.2999999999997</v>
      </c>
      <c r="H50" s="289">
        <v>3282.3999999999996</v>
      </c>
      <c r="I50" s="289">
        <v>3230.8499999999995</v>
      </c>
      <c r="J50" s="289">
        <v>3437.75</v>
      </c>
      <c r="K50" s="289">
        <v>3489.3</v>
      </c>
      <c r="L50" s="289">
        <v>3541.2000000000003</v>
      </c>
      <c r="M50" s="276">
        <v>3437.4</v>
      </c>
      <c r="N50" s="276">
        <v>3333.95</v>
      </c>
      <c r="O50" s="291">
        <v>967525</v>
      </c>
      <c r="P50" s="292">
        <v>-6.2839015885315763E-2</v>
      </c>
    </row>
    <row r="51" spans="1:16" ht="15">
      <c r="A51" s="254">
        <v>41</v>
      </c>
      <c r="B51" s="343" t="s">
        <v>49</v>
      </c>
      <c r="C51" s="440" t="s">
        <v>84</v>
      </c>
      <c r="D51" s="441">
        <v>44343</v>
      </c>
      <c r="E51" s="288">
        <v>1532.75</v>
      </c>
      <c r="F51" s="288">
        <v>1535.9333333333334</v>
      </c>
      <c r="G51" s="289">
        <v>1523.0666666666668</v>
      </c>
      <c r="H51" s="289">
        <v>1513.3833333333334</v>
      </c>
      <c r="I51" s="289">
        <v>1500.5166666666669</v>
      </c>
      <c r="J51" s="289">
        <v>1545.6166666666668</v>
      </c>
      <c r="K51" s="289">
        <v>1558.4833333333336</v>
      </c>
      <c r="L51" s="289">
        <v>1568.1666666666667</v>
      </c>
      <c r="M51" s="276">
        <v>1548.8</v>
      </c>
      <c r="N51" s="276">
        <v>1526.25</v>
      </c>
      <c r="O51" s="291">
        <v>3277400</v>
      </c>
      <c r="P51" s="292">
        <v>-1.4315789473684211E-2</v>
      </c>
    </row>
    <row r="52" spans="1:16" ht="15">
      <c r="A52" s="254">
        <v>42</v>
      </c>
      <c r="B52" s="343" t="s">
        <v>39</v>
      </c>
      <c r="C52" s="440" t="s">
        <v>85</v>
      </c>
      <c r="D52" s="441">
        <v>44343</v>
      </c>
      <c r="E52" s="288">
        <v>599.79999999999995</v>
      </c>
      <c r="F52" s="288">
        <v>607.2166666666667</v>
      </c>
      <c r="G52" s="289">
        <v>589.23333333333335</v>
      </c>
      <c r="H52" s="289">
        <v>578.66666666666663</v>
      </c>
      <c r="I52" s="289">
        <v>560.68333333333328</v>
      </c>
      <c r="J52" s="289">
        <v>617.78333333333342</v>
      </c>
      <c r="K52" s="289">
        <v>635.76666666666677</v>
      </c>
      <c r="L52" s="289">
        <v>646.33333333333348</v>
      </c>
      <c r="M52" s="276">
        <v>625.20000000000005</v>
      </c>
      <c r="N52" s="276">
        <v>596.65</v>
      </c>
      <c r="O52" s="291">
        <v>7897839</v>
      </c>
      <c r="P52" s="292">
        <v>-9.2156862745098045E-3</v>
      </c>
    </row>
    <row r="53" spans="1:16" ht="15">
      <c r="A53" s="254">
        <v>43</v>
      </c>
      <c r="B53" s="343" t="s">
        <v>53</v>
      </c>
      <c r="C53" s="440" t="s">
        <v>231</v>
      </c>
      <c r="D53" s="441">
        <v>44343</v>
      </c>
      <c r="E53" s="288">
        <v>166.25</v>
      </c>
      <c r="F53" s="288">
        <v>166.81666666666666</v>
      </c>
      <c r="G53" s="289">
        <v>164.63333333333333</v>
      </c>
      <c r="H53" s="289">
        <v>163.01666666666665</v>
      </c>
      <c r="I53" s="289">
        <v>160.83333333333331</v>
      </c>
      <c r="J53" s="289">
        <v>168.43333333333334</v>
      </c>
      <c r="K53" s="289">
        <v>170.61666666666667</v>
      </c>
      <c r="L53" s="289">
        <v>172.23333333333335</v>
      </c>
      <c r="M53" s="276">
        <v>169</v>
      </c>
      <c r="N53" s="276">
        <v>165.2</v>
      </c>
      <c r="O53" s="291">
        <v>5654400</v>
      </c>
      <c r="P53" s="292">
        <v>1.5590200445434299E-2</v>
      </c>
    </row>
    <row r="54" spans="1:16" ht="15">
      <c r="A54" s="254">
        <v>44</v>
      </c>
      <c r="B54" s="343" t="s">
        <v>63</v>
      </c>
      <c r="C54" s="440" t="s">
        <v>86</v>
      </c>
      <c r="D54" s="441">
        <v>44343</v>
      </c>
      <c r="E54" s="288">
        <v>834.7</v>
      </c>
      <c r="F54" s="288">
        <v>845.91666666666663</v>
      </c>
      <c r="G54" s="289">
        <v>819.2833333333333</v>
      </c>
      <c r="H54" s="289">
        <v>803.86666666666667</v>
      </c>
      <c r="I54" s="289">
        <v>777.23333333333335</v>
      </c>
      <c r="J54" s="289">
        <v>861.33333333333326</v>
      </c>
      <c r="K54" s="289">
        <v>887.9666666666667</v>
      </c>
      <c r="L54" s="289">
        <v>903.38333333333321</v>
      </c>
      <c r="M54" s="276">
        <v>872.55</v>
      </c>
      <c r="N54" s="276">
        <v>830.5</v>
      </c>
      <c r="O54" s="291">
        <v>1335000</v>
      </c>
      <c r="P54" s="292">
        <v>8.3252190847127552E-2</v>
      </c>
    </row>
    <row r="55" spans="1:16" ht="15">
      <c r="A55" s="254">
        <v>45</v>
      </c>
      <c r="B55" s="343" t="s">
        <v>49</v>
      </c>
      <c r="C55" s="440" t="s">
        <v>87</v>
      </c>
      <c r="D55" s="441">
        <v>44343</v>
      </c>
      <c r="E55" s="288">
        <v>530.79999999999995</v>
      </c>
      <c r="F55" s="288">
        <v>530.98333333333323</v>
      </c>
      <c r="G55" s="289">
        <v>526.96666666666647</v>
      </c>
      <c r="H55" s="289">
        <v>523.13333333333321</v>
      </c>
      <c r="I55" s="289">
        <v>519.11666666666645</v>
      </c>
      <c r="J55" s="289">
        <v>534.81666666666649</v>
      </c>
      <c r="K55" s="289">
        <v>538.83333333333314</v>
      </c>
      <c r="L55" s="289">
        <v>542.66666666666652</v>
      </c>
      <c r="M55" s="276">
        <v>535</v>
      </c>
      <c r="N55" s="276">
        <v>527.15</v>
      </c>
      <c r="O55" s="291">
        <v>13556250</v>
      </c>
      <c r="P55" s="292">
        <v>-5.5020632737276479E-3</v>
      </c>
    </row>
    <row r="56" spans="1:16" ht="15">
      <c r="A56" s="254">
        <v>46</v>
      </c>
      <c r="B56" s="343" t="s">
        <v>838</v>
      </c>
      <c r="C56" s="440" t="s">
        <v>342</v>
      </c>
      <c r="D56" s="441">
        <v>44343</v>
      </c>
      <c r="E56" s="288">
        <v>1799.1</v>
      </c>
      <c r="F56" s="288">
        <v>1801.7</v>
      </c>
      <c r="G56" s="289">
        <v>1782.4</v>
      </c>
      <c r="H56" s="289">
        <v>1765.7</v>
      </c>
      <c r="I56" s="289">
        <v>1746.4</v>
      </c>
      <c r="J56" s="289">
        <v>1818.4</v>
      </c>
      <c r="K56" s="289">
        <v>1837.6999999999998</v>
      </c>
      <c r="L56" s="289">
        <v>1854.4</v>
      </c>
      <c r="M56" s="276">
        <v>1821</v>
      </c>
      <c r="N56" s="276">
        <v>1785</v>
      </c>
      <c r="O56" s="291">
        <v>1697000</v>
      </c>
      <c r="P56" s="292">
        <v>-2.1055667724257283E-2</v>
      </c>
    </row>
    <row r="57" spans="1:16" ht="15">
      <c r="A57" s="254">
        <v>47</v>
      </c>
      <c r="B57" s="343" t="s">
        <v>51</v>
      </c>
      <c r="C57" s="440" t="s">
        <v>90</v>
      </c>
      <c r="D57" s="441">
        <v>44343</v>
      </c>
      <c r="E57" s="288">
        <v>4075.05</v>
      </c>
      <c r="F57" s="288">
        <v>4088.4</v>
      </c>
      <c r="G57" s="289">
        <v>4043.3500000000004</v>
      </c>
      <c r="H57" s="289">
        <v>4011.65</v>
      </c>
      <c r="I57" s="289">
        <v>3966.6000000000004</v>
      </c>
      <c r="J57" s="289">
        <v>4120.1000000000004</v>
      </c>
      <c r="K57" s="289">
        <v>4165.1500000000005</v>
      </c>
      <c r="L57" s="289">
        <v>4196.8500000000004</v>
      </c>
      <c r="M57" s="276">
        <v>4133.45</v>
      </c>
      <c r="N57" s="276">
        <v>4056.7</v>
      </c>
      <c r="O57" s="291">
        <v>2634400</v>
      </c>
      <c r="P57" s="292">
        <v>-8.3440794963210191E-4</v>
      </c>
    </row>
    <row r="58" spans="1:16" ht="15">
      <c r="A58" s="254">
        <v>48</v>
      </c>
      <c r="B58" s="343" t="s">
        <v>91</v>
      </c>
      <c r="C58" s="440" t="s">
        <v>92</v>
      </c>
      <c r="D58" s="441">
        <v>44343</v>
      </c>
      <c r="E58" s="288">
        <v>265.75</v>
      </c>
      <c r="F58" s="288">
        <v>266.95</v>
      </c>
      <c r="G58" s="289">
        <v>262.39999999999998</v>
      </c>
      <c r="H58" s="289">
        <v>259.05</v>
      </c>
      <c r="I58" s="289">
        <v>254.5</v>
      </c>
      <c r="J58" s="289">
        <v>270.29999999999995</v>
      </c>
      <c r="K58" s="289">
        <v>274.85000000000002</v>
      </c>
      <c r="L58" s="289">
        <v>278.19999999999993</v>
      </c>
      <c r="M58" s="276">
        <v>271.5</v>
      </c>
      <c r="N58" s="276">
        <v>263.60000000000002</v>
      </c>
      <c r="O58" s="291">
        <v>28723200</v>
      </c>
      <c r="P58" s="292">
        <v>-3.5489410417859188E-3</v>
      </c>
    </row>
    <row r="59" spans="1:16" ht="15">
      <c r="A59" s="254">
        <v>49</v>
      </c>
      <c r="B59" s="343" t="s">
        <v>51</v>
      </c>
      <c r="C59" s="440" t="s">
        <v>93</v>
      </c>
      <c r="D59" s="441">
        <v>44343</v>
      </c>
      <c r="E59" s="288">
        <v>5321.25</v>
      </c>
      <c r="F59" s="288">
        <v>5322.0333333333338</v>
      </c>
      <c r="G59" s="289">
        <v>5280.3166666666675</v>
      </c>
      <c r="H59" s="289">
        <v>5239.3833333333341</v>
      </c>
      <c r="I59" s="289">
        <v>5197.6666666666679</v>
      </c>
      <c r="J59" s="289">
        <v>5362.9666666666672</v>
      </c>
      <c r="K59" s="289">
        <v>5404.6833333333325</v>
      </c>
      <c r="L59" s="289">
        <v>5445.6166666666668</v>
      </c>
      <c r="M59" s="276">
        <v>5363.75</v>
      </c>
      <c r="N59" s="276">
        <v>5281.1</v>
      </c>
      <c r="O59" s="291">
        <v>3254625</v>
      </c>
      <c r="P59" s="292">
        <v>-1.1803552451798998E-2</v>
      </c>
    </row>
    <row r="60" spans="1:16" ht="15">
      <c r="A60" s="254">
        <v>50</v>
      </c>
      <c r="B60" s="343" t="s">
        <v>43</v>
      </c>
      <c r="C60" s="440" t="s">
        <v>94</v>
      </c>
      <c r="D60" s="441">
        <v>44343</v>
      </c>
      <c r="E60" s="288">
        <v>2460.1999999999998</v>
      </c>
      <c r="F60" s="288">
        <v>2466.1666666666665</v>
      </c>
      <c r="G60" s="289">
        <v>2435.7833333333328</v>
      </c>
      <c r="H60" s="289">
        <v>2411.3666666666663</v>
      </c>
      <c r="I60" s="289">
        <v>2380.9833333333327</v>
      </c>
      <c r="J60" s="289">
        <v>2490.583333333333</v>
      </c>
      <c r="K60" s="289">
        <v>2520.9666666666672</v>
      </c>
      <c r="L60" s="289">
        <v>2545.3833333333332</v>
      </c>
      <c r="M60" s="276">
        <v>2496.5500000000002</v>
      </c>
      <c r="N60" s="276">
        <v>2441.75</v>
      </c>
      <c r="O60" s="291">
        <v>2622200</v>
      </c>
      <c r="P60" s="292">
        <v>-7.024519549370444E-3</v>
      </c>
    </row>
    <row r="61" spans="1:16" ht="15">
      <c r="A61" s="254">
        <v>51</v>
      </c>
      <c r="B61" s="343" t="s">
        <v>43</v>
      </c>
      <c r="C61" s="440" t="s">
        <v>96</v>
      </c>
      <c r="D61" s="441">
        <v>44343</v>
      </c>
      <c r="E61" s="288">
        <v>1172.8</v>
      </c>
      <c r="F61" s="288">
        <v>1177.2666666666667</v>
      </c>
      <c r="G61" s="289">
        <v>1160.5333333333333</v>
      </c>
      <c r="H61" s="289">
        <v>1148.2666666666667</v>
      </c>
      <c r="I61" s="289">
        <v>1131.5333333333333</v>
      </c>
      <c r="J61" s="289">
        <v>1189.5333333333333</v>
      </c>
      <c r="K61" s="289">
        <v>1206.2666666666664</v>
      </c>
      <c r="L61" s="289">
        <v>1218.5333333333333</v>
      </c>
      <c r="M61" s="276">
        <v>1194</v>
      </c>
      <c r="N61" s="276">
        <v>1165</v>
      </c>
      <c r="O61" s="291">
        <v>2924900</v>
      </c>
      <c r="P61" s="292">
        <v>-1.8094534711964549E-2</v>
      </c>
    </row>
    <row r="62" spans="1:16" ht="15">
      <c r="A62" s="254">
        <v>52</v>
      </c>
      <c r="B62" s="343" t="s">
        <v>43</v>
      </c>
      <c r="C62" s="440" t="s">
        <v>97</v>
      </c>
      <c r="D62" s="441">
        <v>44343</v>
      </c>
      <c r="E62" s="288">
        <v>186.8</v>
      </c>
      <c r="F62" s="288">
        <v>186.93333333333331</v>
      </c>
      <c r="G62" s="289">
        <v>183.01666666666662</v>
      </c>
      <c r="H62" s="289">
        <v>179.23333333333332</v>
      </c>
      <c r="I62" s="289">
        <v>175.31666666666663</v>
      </c>
      <c r="J62" s="289">
        <v>190.71666666666661</v>
      </c>
      <c r="K62" s="289">
        <v>194.6333333333333</v>
      </c>
      <c r="L62" s="289">
        <v>198.4166666666666</v>
      </c>
      <c r="M62" s="276">
        <v>190.85</v>
      </c>
      <c r="N62" s="276">
        <v>183.15</v>
      </c>
      <c r="O62" s="291">
        <v>13309200</v>
      </c>
      <c r="P62" s="292">
        <v>8.0994152046783632E-2</v>
      </c>
    </row>
    <row r="63" spans="1:16" ht="15">
      <c r="A63" s="254">
        <v>53</v>
      </c>
      <c r="B63" s="343" t="s">
        <v>53</v>
      </c>
      <c r="C63" s="440" t="s">
        <v>98</v>
      </c>
      <c r="D63" s="441">
        <v>44343</v>
      </c>
      <c r="E63" s="288">
        <v>81.900000000000006</v>
      </c>
      <c r="F63" s="288">
        <v>82.433333333333323</v>
      </c>
      <c r="G63" s="289">
        <v>80.316666666666649</v>
      </c>
      <c r="H63" s="289">
        <v>78.73333333333332</v>
      </c>
      <c r="I63" s="289">
        <v>76.616666666666646</v>
      </c>
      <c r="J63" s="289">
        <v>84.016666666666652</v>
      </c>
      <c r="K63" s="289">
        <v>86.133333333333326</v>
      </c>
      <c r="L63" s="289">
        <v>87.716666666666654</v>
      </c>
      <c r="M63" s="276">
        <v>84.55</v>
      </c>
      <c r="N63" s="276">
        <v>80.849999999999994</v>
      </c>
      <c r="O63" s="291">
        <v>70410000</v>
      </c>
      <c r="P63" s="292">
        <v>1.5724177726485863E-2</v>
      </c>
    </row>
    <row r="64" spans="1:16" ht="15">
      <c r="A64" s="254">
        <v>54</v>
      </c>
      <c r="B64" s="363" t="s">
        <v>72</v>
      </c>
      <c r="C64" s="440" t="s">
        <v>99</v>
      </c>
      <c r="D64" s="441">
        <v>44343</v>
      </c>
      <c r="E64" s="288">
        <v>161.35</v>
      </c>
      <c r="F64" s="288">
        <v>162.20000000000002</v>
      </c>
      <c r="G64" s="289">
        <v>158.30000000000004</v>
      </c>
      <c r="H64" s="289">
        <v>155.25000000000003</v>
      </c>
      <c r="I64" s="289">
        <v>151.35000000000005</v>
      </c>
      <c r="J64" s="289">
        <v>165.25000000000003</v>
      </c>
      <c r="K64" s="289">
        <v>169.15</v>
      </c>
      <c r="L64" s="289">
        <v>172.20000000000002</v>
      </c>
      <c r="M64" s="276">
        <v>166.1</v>
      </c>
      <c r="N64" s="276">
        <v>159.15</v>
      </c>
      <c r="O64" s="291">
        <v>31768800</v>
      </c>
      <c r="P64" s="292">
        <v>-5.9248554913294796E-2</v>
      </c>
    </row>
    <row r="65" spans="1:16" ht="15">
      <c r="A65" s="254">
        <v>55</v>
      </c>
      <c r="B65" s="343" t="s">
        <v>51</v>
      </c>
      <c r="C65" s="440" t="s">
        <v>100</v>
      </c>
      <c r="D65" s="441">
        <v>44343</v>
      </c>
      <c r="E65" s="288">
        <v>626.25</v>
      </c>
      <c r="F65" s="288">
        <v>630.06666666666672</v>
      </c>
      <c r="G65" s="289">
        <v>617.18333333333339</v>
      </c>
      <c r="H65" s="289">
        <v>608.11666666666667</v>
      </c>
      <c r="I65" s="289">
        <v>595.23333333333335</v>
      </c>
      <c r="J65" s="289">
        <v>639.13333333333344</v>
      </c>
      <c r="K65" s="289">
        <v>652.01666666666688</v>
      </c>
      <c r="L65" s="289">
        <v>661.08333333333348</v>
      </c>
      <c r="M65" s="276">
        <v>642.95000000000005</v>
      </c>
      <c r="N65" s="276">
        <v>621</v>
      </c>
      <c r="O65" s="291">
        <v>8485850</v>
      </c>
      <c r="P65" s="292">
        <v>-1.0857908847184987E-2</v>
      </c>
    </row>
    <row r="66" spans="1:16" ht="15">
      <c r="A66" s="254">
        <v>56</v>
      </c>
      <c r="B66" s="343" t="s">
        <v>101</v>
      </c>
      <c r="C66" s="440" t="s">
        <v>102</v>
      </c>
      <c r="D66" s="441">
        <v>44343</v>
      </c>
      <c r="E66" s="288">
        <v>25.1</v>
      </c>
      <c r="F66" s="288">
        <v>25.283333333333331</v>
      </c>
      <c r="G66" s="289">
        <v>24.816666666666663</v>
      </c>
      <c r="H66" s="289">
        <v>24.533333333333331</v>
      </c>
      <c r="I66" s="289">
        <v>24.066666666666663</v>
      </c>
      <c r="J66" s="289">
        <v>25.566666666666663</v>
      </c>
      <c r="K66" s="289">
        <v>26.033333333333331</v>
      </c>
      <c r="L66" s="289">
        <v>26.316666666666663</v>
      </c>
      <c r="M66" s="276">
        <v>25.75</v>
      </c>
      <c r="N66" s="276">
        <v>25</v>
      </c>
      <c r="O66" s="291">
        <v>139657500</v>
      </c>
      <c r="P66" s="292">
        <v>-2.090032154340836E-3</v>
      </c>
    </row>
    <row r="67" spans="1:16" ht="15">
      <c r="A67" s="254">
        <v>57</v>
      </c>
      <c r="B67" s="343" t="s">
        <v>49</v>
      </c>
      <c r="C67" s="440" t="s">
        <v>103</v>
      </c>
      <c r="D67" s="441">
        <v>44343</v>
      </c>
      <c r="E67" s="404">
        <v>873.65</v>
      </c>
      <c r="F67" s="404">
        <v>848.51666666666677</v>
      </c>
      <c r="G67" s="405">
        <v>803.03333333333353</v>
      </c>
      <c r="H67" s="405">
        <v>732.41666666666674</v>
      </c>
      <c r="I67" s="405">
        <v>686.93333333333351</v>
      </c>
      <c r="J67" s="405">
        <v>919.13333333333355</v>
      </c>
      <c r="K67" s="405">
        <v>964.6166666666669</v>
      </c>
      <c r="L67" s="405">
        <v>1035.2333333333336</v>
      </c>
      <c r="M67" s="406">
        <v>894</v>
      </c>
      <c r="N67" s="406">
        <v>777.9</v>
      </c>
      <c r="O67" s="407">
        <v>4966000</v>
      </c>
      <c r="P67" s="408">
        <v>8.2624809243514286E-2</v>
      </c>
    </row>
    <row r="68" spans="1:16" ht="15">
      <c r="A68" s="254">
        <v>58</v>
      </c>
      <c r="B68" s="343" t="s">
        <v>91</v>
      </c>
      <c r="C68" s="440" t="s">
        <v>244</v>
      </c>
      <c r="D68" s="441">
        <v>44343</v>
      </c>
      <c r="E68" s="288">
        <v>1246.3499999999999</v>
      </c>
      <c r="F68" s="288">
        <v>1253.6833333333334</v>
      </c>
      <c r="G68" s="289">
        <v>1234.6666666666667</v>
      </c>
      <c r="H68" s="289">
        <v>1222.9833333333333</v>
      </c>
      <c r="I68" s="289">
        <v>1203.9666666666667</v>
      </c>
      <c r="J68" s="289">
        <v>1265.3666666666668</v>
      </c>
      <c r="K68" s="289">
        <v>1284.3833333333332</v>
      </c>
      <c r="L68" s="289">
        <v>1296.0666666666668</v>
      </c>
      <c r="M68" s="276">
        <v>1272.7</v>
      </c>
      <c r="N68" s="276">
        <v>1242</v>
      </c>
      <c r="O68" s="291">
        <v>1831700</v>
      </c>
      <c r="P68" s="292">
        <v>6.500377928949358E-2</v>
      </c>
    </row>
    <row r="69" spans="1:16" ht="15">
      <c r="A69" s="254">
        <v>59</v>
      </c>
      <c r="B69" s="363" t="s">
        <v>51</v>
      </c>
      <c r="C69" s="440" t="s">
        <v>367</v>
      </c>
      <c r="D69" s="441">
        <v>44343</v>
      </c>
      <c r="E69" s="288">
        <v>337.45</v>
      </c>
      <c r="F69" s="288">
        <v>343.38333333333338</v>
      </c>
      <c r="G69" s="289">
        <v>328.26666666666677</v>
      </c>
      <c r="H69" s="289">
        <v>319.08333333333337</v>
      </c>
      <c r="I69" s="289">
        <v>303.96666666666675</v>
      </c>
      <c r="J69" s="289">
        <v>352.56666666666678</v>
      </c>
      <c r="K69" s="289">
        <v>367.68333333333345</v>
      </c>
      <c r="L69" s="289">
        <v>376.86666666666679</v>
      </c>
      <c r="M69" s="276">
        <v>358.5</v>
      </c>
      <c r="N69" s="276">
        <v>334.2</v>
      </c>
      <c r="O69" s="291">
        <v>9453450</v>
      </c>
      <c r="P69" s="292">
        <v>0.11153635866593767</v>
      </c>
    </row>
    <row r="70" spans="1:16" ht="15">
      <c r="A70" s="254">
        <v>60</v>
      </c>
      <c r="B70" s="343" t="s">
        <v>37</v>
      </c>
      <c r="C70" s="440" t="s">
        <v>104</v>
      </c>
      <c r="D70" s="441">
        <v>44343</v>
      </c>
      <c r="E70" s="288">
        <v>1416.9</v>
      </c>
      <c r="F70" s="288">
        <v>1429.3333333333333</v>
      </c>
      <c r="G70" s="289">
        <v>1400.5666666666666</v>
      </c>
      <c r="H70" s="289">
        <v>1384.2333333333333</v>
      </c>
      <c r="I70" s="289">
        <v>1355.4666666666667</v>
      </c>
      <c r="J70" s="289">
        <v>1445.6666666666665</v>
      </c>
      <c r="K70" s="289">
        <v>1474.4333333333334</v>
      </c>
      <c r="L70" s="289">
        <v>1490.7666666666664</v>
      </c>
      <c r="M70" s="276">
        <v>1458.1</v>
      </c>
      <c r="N70" s="276">
        <v>1413</v>
      </c>
      <c r="O70" s="291">
        <v>14314125</v>
      </c>
      <c r="P70" s="292">
        <v>-1.0864570340707674E-2</v>
      </c>
    </row>
    <row r="71" spans="1:16" ht="15">
      <c r="A71" s="254">
        <v>61</v>
      </c>
      <c r="B71" s="343" t="s">
        <v>72</v>
      </c>
      <c r="C71" s="440" t="s">
        <v>372</v>
      </c>
      <c r="D71" s="441">
        <v>44343</v>
      </c>
      <c r="E71" s="288">
        <v>520.45000000000005</v>
      </c>
      <c r="F71" s="288">
        <v>523.1</v>
      </c>
      <c r="G71" s="289">
        <v>514.40000000000009</v>
      </c>
      <c r="H71" s="289">
        <v>508.35</v>
      </c>
      <c r="I71" s="289">
        <v>499.65000000000009</v>
      </c>
      <c r="J71" s="289">
        <v>529.15000000000009</v>
      </c>
      <c r="K71" s="289">
        <v>537.85000000000014</v>
      </c>
      <c r="L71" s="289">
        <v>543.90000000000009</v>
      </c>
      <c r="M71" s="276">
        <v>531.79999999999995</v>
      </c>
      <c r="N71" s="276">
        <v>517.04999999999995</v>
      </c>
      <c r="O71" s="291">
        <v>1198750</v>
      </c>
      <c r="P71" s="292">
        <v>3.3405172413793101E-2</v>
      </c>
    </row>
    <row r="72" spans="1:16" ht="15">
      <c r="A72" s="254">
        <v>62</v>
      </c>
      <c r="B72" s="343" t="s">
        <v>63</v>
      </c>
      <c r="C72" s="440" t="s">
        <v>105</v>
      </c>
      <c r="D72" s="441">
        <v>44343</v>
      </c>
      <c r="E72" s="288">
        <v>1010.45</v>
      </c>
      <c r="F72" s="288">
        <v>1018.1666666666666</v>
      </c>
      <c r="G72" s="289">
        <v>997.58333333333326</v>
      </c>
      <c r="H72" s="289">
        <v>984.71666666666658</v>
      </c>
      <c r="I72" s="289">
        <v>964.13333333333321</v>
      </c>
      <c r="J72" s="289">
        <v>1031.0333333333333</v>
      </c>
      <c r="K72" s="289">
        <v>1051.6166666666666</v>
      </c>
      <c r="L72" s="289">
        <v>1064.4833333333333</v>
      </c>
      <c r="M72" s="276">
        <v>1038.75</v>
      </c>
      <c r="N72" s="276">
        <v>1005.3</v>
      </c>
      <c r="O72" s="291">
        <v>4696500</v>
      </c>
      <c r="P72" s="292">
        <v>-3.1449783460507322E-2</v>
      </c>
    </row>
    <row r="73" spans="1:16" ht="15">
      <c r="A73" s="254">
        <v>63</v>
      </c>
      <c r="B73" s="343" t="s">
        <v>106</v>
      </c>
      <c r="C73" s="440" t="s">
        <v>107</v>
      </c>
      <c r="D73" s="441">
        <v>44343</v>
      </c>
      <c r="E73" s="288">
        <v>907.85</v>
      </c>
      <c r="F73" s="288">
        <v>905.44999999999993</v>
      </c>
      <c r="G73" s="289">
        <v>899.39999999999986</v>
      </c>
      <c r="H73" s="289">
        <v>890.94999999999993</v>
      </c>
      <c r="I73" s="289">
        <v>884.89999999999986</v>
      </c>
      <c r="J73" s="289">
        <v>913.89999999999986</v>
      </c>
      <c r="K73" s="289">
        <v>919.94999999999982</v>
      </c>
      <c r="L73" s="289">
        <v>928.39999999999986</v>
      </c>
      <c r="M73" s="276">
        <v>911.5</v>
      </c>
      <c r="N73" s="276">
        <v>897</v>
      </c>
      <c r="O73" s="291">
        <v>23304400</v>
      </c>
      <c r="P73" s="292">
        <v>-7.9265748852732579E-3</v>
      </c>
    </row>
    <row r="74" spans="1:16" ht="15">
      <c r="A74" s="254">
        <v>64</v>
      </c>
      <c r="B74" s="343" t="s">
        <v>56</v>
      </c>
      <c r="C74" s="440" t="s">
        <v>108</v>
      </c>
      <c r="D74" s="441">
        <v>44343</v>
      </c>
      <c r="E74" s="288">
        <v>2442.25</v>
      </c>
      <c r="F74" s="288">
        <v>2437.8333333333335</v>
      </c>
      <c r="G74" s="289">
        <v>2421.916666666667</v>
      </c>
      <c r="H74" s="289">
        <v>2401.5833333333335</v>
      </c>
      <c r="I74" s="289">
        <v>2385.666666666667</v>
      </c>
      <c r="J74" s="289">
        <v>2458.166666666667</v>
      </c>
      <c r="K74" s="289">
        <v>2474.0833333333339</v>
      </c>
      <c r="L74" s="289">
        <v>2494.416666666667</v>
      </c>
      <c r="M74" s="276">
        <v>2453.75</v>
      </c>
      <c r="N74" s="276">
        <v>2417.5</v>
      </c>
      <c r="O74" s="291">
        <v>15914100</v>
      </c>
      <c r="P74" s="292">
        <v>-8.281921854552253E-3</v>
      </c>
    </row>
    <row r="75" spans="1:16" ht="15">
      <c r="A75" s="254">
        <v>65</v>
      </c>
      <c r="B75" s="343" t="s">
        <v>56</v>
      </c>
      <c r="C75" s="440" t="s">
        <v>248</v>
      </c>
      <c r="D75" s="441">
        <v>44343</v>
      </c>
      <c r="E75" s="288">
        <v>2821.85</v>
      </c>
      <c r="F75" s="288">
        <v>2814.2333333333336</v>
      </c>
      <c r="G75" s="289">
        <v>2783.4666666666672</v>
      </c>
      <c r="H75" s="289">
        <v>2745.0833333333335</v>
      </c>
      <c r="I75" s="289">
        <v>2714.3166666666671</v>
      </c>
      <c r="J75" s="289">
        <v>2852.6166666666672</v>
      </c>
      <c r="K75" s="289">
        <v>2883.3833333333337</v>
      </c>
      <c r="L75" s="289">
        <v>2921.7666666666673</v>
      </c>
      <c r="M75" s="276">
        <v>2845</v>
      </c>
      <c r="N75" s="276">
        <v>2775.85</v>
      </c>
      <c r="O75" s="291">
        <v>749400</v>
      </c>
      <c r="P75" s="292">
        <v>-4.0706605222734255E-2</v>
      </c>
    </row>
    <row r="76" spans="1:16" ht="15">
      <c r="A76" s="254">
        <v>66</v>
      </c>
      <c r="B76" s="343" t="s">
        <v>53</v>
      </c>
      <c r="C76" t="s">
        <v>109</v>
      </c>
      <c r="D76" s="441">
        <v>44343</v>
      </c>
      <c r="E76" s="404">
        <v>1396.95</v>
      </c>
      <c r="F76" s="404">
        <v>1398.0333333333335</v>
      </c>
      <c r="G76" s="405">
        <v>1389.0666666666671</v>
      </c>
      <c r="H76" s="405">
        <v>1381.1833333333336</v>
      </c>
      <c r="I76" s="405">
        <v>1372.2166666666672</v>
      </c>
      <c r="J76" s="405">
        <v>1405.916666666667</v>
      </c>
      <c r="K76" s="405">
        <v>1414.8833333333337</v>
      </c>
      <c r="L76" s="405">
        <v>1422.7666666666669</v>
      </c>
      <c r="M76" s="406">
        <v>1407</v>
      </c>
      <c r="N76" s="406">
        <v>1390.15</v>
      </c>
      <c r="O76" s="407">
        <v>26882900</v>
      </c>
      <c r="P76" s="408">
        <v>4.4401709401709399E-2</v>
      </c>
    </row>
    <row r="77" spans="1:16" ht="15">
      <c r="A77" s="254">
        <v>67</v>
      </c>
      <c r="B77" s="343" t="s">
        <v>56</v>
      </c>
      <c r="C77" s="440" t="s">
        <v>249</v>
      </c>
      <c r="D77" s="441">
        <v>44343</v>
      </c>
      <c r="E77" s="288">
        <v>671.3</v>
      </c>
      <c r="F77" s="288">
        <v>671.96666666666658</v>
      </c>
      <c r="G77" s="289">
        <v>666.03333333333319</v>
      </c>
      <c r="H77" s="289">
        <v>660.76666666666665</v>
      </c>
      <c r="I77" s="289">
        <v>654.83333333333326</v>
      </c>
      <c r="J77" s="289">
        <v>677.23333333333312</v>
      </c>
      <c r="K77" s="289">
        <v>683.16666666666652</v>
      </c>
      <c r="L77" s="289">
        <v>688.43333333333305</v>
      </c>
      <c r="M77" s="276">
        <v>677.9</v>
      </c>
      <c r="N77" s="276">
        <v>666.7</v>
      </c>
      <c r="O77" s="291">
        <v>14155900</v>
      </c>
      <c r="P77" s="292">
        <v>3.0839474527395067E-2</v>
      </c>
    </row>
    <row r="78" spans="1:16" ht="15">
      <c r="A78" s="254">
        <v>68</v>
      </c>
      <c r="B78" s="363" t="s">
        <v>43</v>
      </c>
      <c r="C78" s="440" t="s">
        <v>110</v>
      </c>
      <c r="D78" s="441">
        <v>44343</v>
      </c>
      <c r="E78" s="288">
        <v>2849.05</v>
      </c>
      <c r="F78" s="288">
        <v>2847.1833333333329</v>
      </c>
      <c r="G78" s="289">
        <v>2828.3666666666659</v>
      </c>
      <c r="H78" s="289">
        <v>2807.6833333333329</v>
      </c>
      <c r="I78" s="289">
        <v>2788.8666666666659</v>
      </c>
      <c r="J78" s="289">
        <v>2867.8666666666659</v>
      </c>
      <c r="K78" s="289">
        <v>2886.6833333333325</v>
      </c>
      <c r="L78" s="289">
        <v>2907.3666666666659</v>
      </c>
      <c r="M78" s="276">
        <v>2866</v>
      </c>
      <c r="N78" s="276">
        <v>2826.5</v>
      </c>
      <c r="O78" s="291">
        <v>3916500</v>
      </c>
      <c r="P78" s="292">
        <v>-9.4840667678300454E-3</v>
      </c>
    </row>
    <row r="79" spans="1:16" ht="15">
      <c r="A79" s="254">
        <v>69</v>
      </c>
      <c r="B79" s="343" t="s">
        <v>111</v>
      </c>
      <c r="C79" s="440" t="s">
        <v>112</v>
      </c>
      <c r="D79" s="441">
        <v>44343</v>
      </c>
      <c r="E79" s="288">
        <v>400</v>
      </c>
      <c r="F79" s="288">
        <v>404.5</v>
      </c>
      <c r="G79" s="289">
        <v>390.05</v>
      </c>
      <c r="H79" s="289">
        <v>380.1</v>
      </c>
      <c r="I79" s="289">
        <v>365.65000000000003</v>
      </c>
      <c r="J79" s="289">
        <v>414.45</v>
      </c>
      <c r="K79" s="289">
        <v>428.90000000000003</v>
      </c>
      <c r="L79" s="289">
        <v>438.84999999999997</v>
      </c>
      <c r="M79" s="276">
        <v>418.95</v>
      </c>
      <c r="N79" s="276">
        <v>394.55</v>
      </c>
      <c r="O79" s="291">
        <v>35922200</v>
      </c>
      <c r="P79" s="292">
        <v>-1.5613032463324104E-2</v>
      </c>
    </row>
    <row r="80" spans="1:16" ht="15">
      <c r="A80" s="254">
        <v>70</v>
      </c>
      <c r="B80" s="343" t="s">
        <v>72</v>
      </c>
      <c r="C80" s="440" t="s">
        <v>113</v>
      </c>
      <c r="D80" s="441">
        <v>44343</v>
      </c>
      <c r="E80" s="288">
        <v>263.3</v>
      </c>
      <c r="F80" s="288">
        <v>264.51666666666665</v>
      </c>
      <c r="G80" s="289">
        <v>258.33333333333331</v>
      </c>
      <c r="H80" s="289">
        <v>253.36666666666667</v>
      </c>
      <c r="I80" s="289">
        <v>247.18333333333334</v>
      </c>
      <c r="J80" s="289">
        <v>269.48333333333329</v>
      </c>
      <c r="K80" s="289">
        <v>275.66666666666669</v>
      </c>
      <c r="L80" s="289">
        <v>280.63333333333327</v>
      </c>
      <c r="M80" s="276">
        <v>270.7</v>
      </c>
      <c r="N80" s="276">
        <v>259.55</v>
      </c>
      <c r="O80" s="291">
        <v>27704700</v>
      </c>
      <c r="P80" s="292">
        <v>-1.7992152359077425E-2</v>
      </c>
    </row>
    <row r="81" spans="1:16" ht="15">
      <c r="A81" s="254">
        <v>71</v>
      </c>
      <c r="B81" s="343" t="s">
        <v>49</v>
      </c>
      <c r="C81" s="440" t="s">
        <v>114</v>
      </c>
      <c r="D81" s="441">
        <v>44343</v>
      </c>
      <c r="E81" s="288">
        <v>2339.35</v>
      </c>
      <c r="F81" s="288">
        <v>2357.8666666666663</v>
      </c>
      <c r="G81" s="289">
        <v>2317.0333333333328</v>
      </c>
      <c r="H81" s="289">
        <v>2294.7166666666667</v>
      </c>
      <c r="I81" s="289">
        <v>2253.8833333333332</v>
      </c>
      <c r="J81" s="289">
        <v>2380.1833333333325</v>
      </c>
      <c r="K81" s="289">
        <v>2421.0166666666655</v>
      </c>
      <c r="L81" s="289">
        <v>2443.3333333333321</v>
      </c>
      <c r="M81" s="276">
        <v>2398.6999999999998</v>
      </c>
      <c r="N81" s="276">
        <v>2335.5500000000002</v>
      </c>
      <c r="O81" s="291">
        <v>7744500</v>
      </c>
      <c r="P81" s="292">
        <v>5.729849279161206E-2</v>
      </c>
    </row>
    <row r="82" spans="1:16" ht="15">
      <c r="A82" s="254">
        <v>72</v>
      </c>
      <c r="B82" s="343" t="s">
        <v>56</v>
      </c>
      <c r="C82" s="440" t="s">
        <v>115</v>
      </c>
      <c r="D82" s="441">
        <v>44343</v>
      </c>
      <c r="E82" s="288">
        <v>188.15</v>
      </c>
      <c r="F82" s="288">
        <v>188.86666666666667</v>
      </c>
      <c r="G82" s="289">
        <v>184.18333333333334</v>
      </c>
      <c r="H82" s="289">
        <v>180.21666666666667</v>
      </c>
      <c r="I82" s="289">
        <v>175.53333333333333</v>
      </c>
      <c r="J82" s="289">
        <v>192.83333333333334</v>
      </c>
      <c r="K82" s="289">
        <v>197.51666666666668</v>
      </c>
      <c r="L82" s="289">
        <v>201.48333333333335</v>
      </c>
      <c r="M82" s="276">
        <v>193.55</v>
      </c>
      <c r="N82" s="276">
        <v>184.9</v>
      </c>
      <c r="O82" s="291">
        <v>28191400</v>
      </c>
      <c r="P82" s="292">
        <v>2.6526696015351618E-2</v>
      </c>
    </row>
    <row r="83" spans="1:16" ht="15">
      <c r="A83" s="254">
        <v>73</v>
      </c>
      <c r="B83" s="343" t="s">
        <v>53</v>
      </c>
      <c r="C83" s="440" t="s">
        <v>116</v>
      </c>
      <c r="D83" s="441">
        <v>44343</v>
      </c>
      <c r="E83" s="288">
        <v>597.35</v>
      </c>
      <c r="F83" s="288">
        <v>600.36666666666667</v>
      </c>
      <c r="G83" s="289">
        <v>592.88333333333333</v>
      </c>
      <c r="H83" s="289">
        <v>588.41666666666663</v>
      </c>
      <c r="I83" s="289">
        <v>580.93333333333328</v>
      </c>
      <c r="J83" s="289">
        <v>604.83333333333337</v>
      </c>
      <c r="K83" s="289">
        <v>612.31666666666672</v>
      </c>
      <c r="L83" s="289">
        <v>616.78333333333342</v>
      </c>
      <c r="M83" s="276">
        <v>607.85</v>
      </c>
      <c r="N83" s="276">
        <v>595.9</v>
      </c>
      <c r="O83" s="291">
        <v>71201625</v>
      </c>
      <c r="P83" s="292">
        <v>-1.6691352398313774E-2</v>
      </c>
    </row>
    <row r="84" spans="1:16" ht="15">
      <c r="A84" s="254">
        <v>74</v>
      </c>
      <c r="B84" s="343" t="s">
        <v>56</v>
      </c>
      <c r="C84" s="440" t="s">
        <v>252</v>
      </c>
      <c r="D84" s="441">
        <v>44343</v>
      </c>
      <c r="E84" s="288">
        <v>1485.85</v>
      </c>
      <c r="F84" s="288">
        <v>1484.4166666666667</v>
      </c>
      <c r="G84" s="289">
        <v>1469.9833333333336</v>
      </c>
      <c r="H84" s="289">
        <v>1454.1166666666668</v>
      </c>
      <c r="I84" s="289">
        <v>1439.6833333333336</v>
      </c>
      <c r="J84" s="289">
        <v>1500.2833333333335</v>
      </c>
      <c r="K84" s="289">
        <v>1514.7166666666665</v>
      </c>
      <c r="L84" s="289">
        <v>1530.5833333333335</v>
      </c>
      <c r="M84" s="276">
        <v>1498.85</v>
      </c>
      <c r="N84" s="276">
        <v>1468.55</v>
      </c>
      <c r="O84" s="291">
        <v>1217200</v>
      </c>
      <c r="P84" s="292">
        <v>-9.3393289519197505E-3</v>
      </c>
    </row>
    <row r="85" spans="1:16" ht="15">
      <c r="A85" s="254">
        <v>75</v>
      </c>
      <c r="B85" s="343" t="s">
        <v>56</v>
      </c>
      <c r="C85" s="440" t="s">
        <v>117</v>
      </c>
      <c r="D85" s="441">
        <v>44343</v>
      </c>
      <c r="E85" s="288">
        <v>553.65</v>
      </c>
      <c r="F85" s="288">
        <v>558.11666666666667</v>
      </c>
      <c r="G85" s="289">
        <v>547.48333333333335</v>
      </c>
      <c r="H85" s="289">
        <v>541.31666666666672</v>
      </c>
      <c r="I85" s="289">
        <v>530.68333333333339</v>
      </c>
      <c r="J85" s="289">
        <v>564.2833333333333</v>
      </c>
      <c r="K85" s="289">
        <v>574.91666666666674</v>
      </c>
      <c r="L85" s="289">
        <v>581.08333333333326</v>
      </c>
      <c r="M85" s="276">
        <v>568.75</v>
      </c>
      <c r="N85" s="276">
        <v>551.95000000000005</v>
      </c>
      <c r="O85" s="291">
        <v>7477500</v>
      </c>
      <c r="P85" s="292">
        <v>-5.7838053450339055E-3</v>
      </c>
    </row>
    <row r="86" spans="1:16" ht="15">
      <c r="A86" s="254">
        <v>76</v>
      </c>
      <c r="B86" s="343" t="s">
        <v>67</v>
      </c>
      <c r="C86" s="440" t="s">
        <v>118</v>
      </c>
      <c r="D86" s="441">
        <v>44343</v>
      </c>
      <c r="E86" s="288">
        <v>8.85</v>
      </c>
      <c r="F86" s="288">
        <v>8.7333333333333325</v>
      </c>
      <c r="G86" s="289">
        <v>8.2666666666666657</v>
      </c>
      <c r="H86" s="289">
        <v>7.6833333333333336</v>
      </c>
      <c r="I86" s="289">
        <v>7.2166666666666668</v>
      </c>
      <c r="J86" s="289">
        <v>9.3166666666666647</v>
      </c>
      <c r="K86" s="289">
        <v>9.7833333333333297</v>
      </c>
      <c r="L86" s="289">
        <v>10.366666666666664</v>
      </c>
      <c r="M86" s="276">
        <v>9.1999999999999993</v>
      </c>
      <c r="N86" s="276">
        <v>8.15</v>
      </c>
      <c r="O86" s="291">
        <v>634200000</v>
      </c>
      <c r="P86" s="292">
        <v>1.7863161442534546E-2</v>
      </c>
    </row>
    <row r="87" spans="1:16" ht="15">
      <c r="A87" s="254">
        <v>77</v>
      </c>
      <c r="B87" s="343" t="s">
        <v>53</v>
      </c>
      <c r="C87" s="440" t="s">
        <v>119</v>
      </c>
      <c r="D87" s="441">
        <v>44343</v>
      </c>
      <c r="E87" s="288">
        <v>55.35</v>
      </c>
      <c r="F87" s="288">
        <v>55.85</v>
      </c>
      <c r="G87" s="289">
        <v>54.6</v>
      </c>
      <c r="H87" s="289">
        <v>53.85</v>
      </c>
      <c r="I87" s="289">
        <v>52.6</v>
      </c>
      <c r="J87" s="289">
        <v>56.6</v>
      </c>
      <c r="K87" s="289">
        <v>57.85</v>
      </c>
      <c r="L87" s="289">
        <v>58.6</v>
      </c>
      <c r="M87" s="276">
        <v>57.1</v>
      </c>
      <c r="N87" s="276">
        <v>55.1</v>
      </c>
      <c r="O87" s="291">
        <v>135840500</v>
      </c>
      <c r="P87" s="292">
        <v>-6.2547779553825842E-3</v>
      </c>
    </row>
    <row r="88" spans="1:16" ht="15">
      <c r="A88" s="254">
        <v>78</v>
      </c>
      <c r="B88" s="343" t="s">
        <v>72</v>
      </c>
      <c r="C88" s="440" t="s">
        <v>120</v>
      </c>
      <c r="D88" s="441">
        <v>44343</v>
      </c>
      <c r="E88" s="288">
        <v>518.79999999999995</v>
      </c>
      <c r="F88" s="288">
        <v>522.86666666666667</v>
      </c>
      <c r="G88" s="289">
        <v>513.73333333333335</v>
      </c>
      <c r="H88" s="289">
        <v>508.66666666666663</v>
      </c>
      <c r="I88" s="289">
        <v>499.5333333333333</v>
      </c>
      <c r="J88" s="289">
        <v>527.93333333333339</v>
      </c>
      <c r="K88" s="289">
        <v>537.06666666666683</v>
      </c>
      <c r="L88" s="289">
        <v>542.13333333333344</v>
      </c>
      <c r="M88" s="276">
        <v>532</v>
      </c>
      <c r="N88" s="276">
        <v>517.79999999999995</v>
      </c>
      <c r="O88" s="291">
        <v>4907375</v>
      </c>
      <c r="P88" s="292">
        <v>8.1920903954802258E-3</v>
      </c>
    </row>
    <row r="89" spans="1:16" ht="15">
      <c r="A89" s="254">
        <v>79</v>
      </c>
      <c r="B89" s="343" t="s">
        <v>39</v>
      </c>
      <c r="C89" s="440" t="s">
        <v>121</v>
      </c>
      <c r="D89" s="441">
        <v>44343</v>
      </c>
      <c r="E89" s="288">
        <v>1682.65</v>
      </c>
      <c r="F89" s="288">
        <v>1680.1166666666668</v>
      </c>
      <c r="G89" s="289">
        <v>1665.5333333333335</v>
      </c>
      <c r="H89" s="289">
        <v>1648.4166666666667</v>
      </c>
      <c r="I89" s="289">
        <v>1633.8333333333335</v>
      </c>
      <c r="J89" s="289">
        <v>1697.2333333333336</v>
      </c>
      <c r="K89" s="289">
        <v>1711.8166666666666</v>
      </c>
      <c r="L89" s="289">
        <v>1728.9333333333336</v>
      </c>
      <c r="M89" s="276">
        <v>1694.7</v>
      </c>
      <c r="N89" s="276">
        <v>1663</v>
      </c>
      <c r="O89" s="291">
        <v>3766500</v>
      </c>
      <c r="P89" s="292">
        <v>-1.5680125441003528E-2</v>
      </c>
    </row>
    <row r="90" spans="1:16" ht="15">
      <c r="A90" s="254">
        <v>80</v>
      </c>
      <c r="B90" s="343" t="s">
        <v>53</v>
      </c>
      <c r="C90" s="440" t="s">
        <v>122</v>
      </c>
      <c r="D90" s="441">
        <v>44343</v>
      </c>
      <c r="E90" s="288">
        <v>918.4</v>
      </c>
      <c r="F90" s="288">
        <v>929.38333333333333</v>
      </c>
      <c r="G90" s="289">
        <v>904.01666666666665</v>
      </c>
      <c r="H90" s="289">
        <v>889.63333333333333</v>
      </c>
      <c r="I90" s="289">
        <v>864.26666666666665</v>
      </c>
      <c r="J90" s="289">
        <v>943.76666666666665</v>
      </c>
      <c r="K90" s="289">
        <v>969.13333333333321</v>
      </c>
      <c r="L90" s="289">
        <v>983.51666666666665</v>
      </c>
      <c r="M90" s="276">
        <v>954.75</v>
      </c>
      <c r="N90" s="276">
        <v>915</v>
      </c>
      <c r="O90" s="291">
        <v>19514700</v>
      </c>
      <c r="P90" s="292">
        <v>8.605451669922784E-3</v>
      </c>
    </row>
    <row r="91" spans="1:16" ht="15">
      <c r="A91" s="254">
        <v>81</v>
      </c>
      <c r="B91" s="343" t="s">
        <v>67</v>
      </c>
      <c r="C91" s="440" t="s">
        <v>824</v>
      </c>
      <c r="D91" s="441">
        <v>44343</v>
      </c>
      <c r="E91" s="288">
        <v>252.45</v>
      </c>
      <c r="F91" s="288">
        <v>253.81666666666669</v>
      </c>
      <c r="G91" s="289">
        <v>249.63333333333338</v>
      </c>
      <c r="H91" s="289">
        <v>246.81666666666669</v>
      </c>
      <c r="I91" s="289">
        <v>242.63333333333338</v>
      </c>
      <c r="J91" s="289">
        <v>256.63333333333338</v>
      </c>
      <c r="K91" s="289">
        <v>260.81666666666672</v>
      </c>
      <c r="L91" s="289">
        <v>263.63333333333338</v>
      </c>
      <c r="M91" s="276">
        <v>258</v>
      </c>
      <c r="N91" s="276">
        <v>251</v>
      </c>
      <c r="O91" s="291">
        <v>10108000</v>
      </c>
      <c r="P91" s="292">
        <v>3.1428571428571431E-2</v>
      </c>
    </row>
    <row r="92" spans="1:16" ht="15">
      <c r="A92" s="254">
        <v>82</v>
      </c>
      <c r="B92" s="343" t="s">
        <v>106</v>
      </c>
      <c r="C92" s="440" t="s">
        <v>124</v>
      </c>
      <c r="D92" s="441">
        <v>44343</v>
      </c>
      <c r="E92" s="404">
        <v>1329</v>
      </c>
      <c r="F92" s="404">
        <v>1327.0666666666666</v>
      </c>
      <c r="G92" s="405">
        <v>1318.8833333333332</v>
      </c>
      <c r="H92" s="405">
        <v>1308.7666666666667</v>
      </c>
      <c r="I92" s="405">
        <v>1300.5833333333333</v>
      </c>
      <c r="J92" s="405">
        <v>1337.1833333333332</v>
      </c>
      <c r="K92" s="405">
        <v>1345.3666666666666</v>
      </c>
      <c r="L92" s="405">
        <v>1355.4833333333331</v>
      </c>
      <c r="M92" s="406">
        <v>1335.25</v>
      </c>
      <c r="N92" s="406">
        <v>1316.95</v>
      </c>
      <c r="O92" s="407">
        <v>32920800</v>
      </c>
      <c r="P92" s="408">
        <v>7.1130241295664699E-4</v>
      </c>
    </row>
    <row r="93" spans="1:16" ht="15">
      <c r="A93" s="254">
        <v>83</v>
      </c>
      <c r="B93" s="343" t="s">
        <v>72</v>
      </c>
      <c r="C93" s="440" t="s">
        <v>125</v>
      </c>
      <c r="D93" s="441">
        <v>44343</v>
      </c>
      <c r="E93" s="288">
        <v>103.3</v>
      </c>
      <c r="F93" s="288">
        <v>104.36666666666666</v>
      </c>
      <c r="G93" s="289">
        <v>101.63333333333333</v>
      </c>
      <c r="H93" s="289">
        <v>99.966666666666669</v>
      </c>
      <c r="I93" s="289">
        <v>97.233333333333334</v>
      </c>
      <c r="J93" s="289">
        <v>106.03333333333332</v>
      </c>
      <c r="K93" s="289">
        <v>108.76666666666664</v>
      </c>
      <c r="L93" s="289">
        <v>110.43333333333331</v>
      </c>
      <c r="M93" s="276">
        <v>107.1</v>
      </c>
      <c r="N93" s="276">
        <v>102.7</v>
      </c>
      <c r="O93" s="291">
        <v>70947500</v>
      </c>
      <c r="P93" s="292">
        <v>2.1812394682643701E-2</v>
      </c>
    </row>
    <row r="94" spans="1:16" ht="15">
      <c r="A94" s="254">
        <v>84</v>
      </c>
      <c r="B94" s="363" t="s">
        <v>39</v>
      </c>
      <c r="C94" s="440" t="s">
        <v>772</v>
      </c>
      <c r="D94" s="441">
        <v>44343</v>
      </c>
      <c r="E94" s="288">
        <v>1749.05</v>
      </c>
      <c r="F94" s="288">
        <v>1766.6833333333332</v>
      </c>
      <c r="G94" s="289">
        <v>1720.4666666666662</v>
      </c>
      <c r="H94" s="289">
        <v>1691.883333333333</v>
      </c>
      <c r="I94" s="289">
        <v>1645.6666666666661</v>
      </c>
      <c r="J94" s="289">
        <v>1795.2666666666664</v>
      </c>
      <c r="K94" s="289">
        <v>1841.4833333333331</v>
      </c>
      <c r="L94" s="289">
        <v>1870.0666666666666</v>
      </c>
      <c r="M94" s="276">
        <v>1812.9</v>
      </c>
      <c r="N94" s="276">
        <v>1738.1</v>
      </c>
      <c r="O94" s="291">
        <v>1617525</v>
      </c>
      <c r="P94" s="292">
        <v>3.2251562185043338E-3</v>
      </c>
    </row>
    <row r="95" spans="1:16" ht="15">
      <c r="A95" s="254">
        <v>85</v>
      </c>
      <c r="B95" s="343" t="s">
        <v>49</v>
      </c>
      <c r="C95" s="440" t="s">
        <v>126</v>
      </c>
      <c r="D95" s="441">
        <v>44343</v>
      </c>
      <c r="E95" s="288">
        <v>204.25</v>
      </c>
      <c r="F95" s="288">
        <v>204.61666666666667</v>
      </c>
      <c r="G95" s="289">
        <v>202.98333333333335</v>
      </c>
      <c r="H95" s="289">
        <v>201.71666666666667</v>
      </c>
      <c r="I95" s="289">
        <v>200.08333333333334</v>
      </c>
      <c r="J95" s="289">
        <v>205.88333333333335</v>
      </c>
      <c r="K95" s="289">
        <v>207.51666666666668</v>
      </c>
      <c r="L95" s="289">
        <v>208.78333333333336</v>
      </c>
      <c r="M95" s="276">
        <v>206.25</v>
      </c>
      <c r="N95" s="276">
        <v>203.35</v>
      </c>
      <c r="O95" s="291">
        <v>122451200</v>
      </c>
      <c r="P95" s="292">
        <v>4.9418604651162788E-2</v>
      </c>
    </row>
    <row r="96" spans="1:16" ht="15">
      <c r="A96" s="254">
        <v>86</v>
      </c>
      <c r="B96" s="343" t="s">
        <v>111</v>
      </c>
      <c r="C96" s="440" t="s">
        <v>127</v>
      </c>
      <c r="D96" s="441">
        <v>44343</v>
      </c>
      <c r="E96" s="288">
        <v>458.6</v>
      </c>
      <c r="F96" s="288">
        <v>463.38333333333338</v>
      </c>
      <c r="G96" s="289">
        <v>441.96666666666675</v>
      </c>
      <c r="H96" s="289">
        <v>425.33333333333337</v>
      </c>
      <c r="I96" s="289">
        <v>403.91666666666674</v>
      </c>
      <c r="J96" s="289">
        <v>480.01666666666677</v>
      </c>
      <c r="K96" s="289">
        <v>501.43333333333339</v>
      </c>
      <c r="L96" s="289">
        <v>518.06666666666683</v>
      </c>
      <c r="M96" s="276">
        <v>484.8</v>
      </c>
      <c r="N96" s="276">
        <v>446.75</v>
      </c>
      <c r="O96" s="291">
        <v>32247500</v>
      </c>
      <c r="P96" s="292">
        <v>2.8382364665550507E-2</v>
      </c>
    </row>
    <row r="97" spans="1:16" ht="15">
      <c r="A97" s="254">
        <v>87</v>
      </c>
      <c r="B97" s="343" t="s">
        <v>111</v>
      </c>
      <c r="C97" s="440" t="s">
        <v>128</v>
      </c>
      <c r="D97" s="441">
        <v>44343</v>
      </c>
      <c r="E97" s="288">
        <v>710.65</v>
      </c>
      <c r="F97" s="288">
        <v>718.91666666666663</v>
      </c>
      <c r="G97" s="289">
        <v>694.0333333333333</v>
      </c>
      <c r="H97" s="289">
        <v>677.41666666666663</v>
      </c>
      <c r="I97" s="289">
        <v>652.5333333333333</v>
      </c>
      <c r="J97" s="289">
        <v>735.5333333333333</v>
      </c>
      <c r="K97" s="289">
        <v>760.41666666666674</v>
      </c>
      <c r="L97" s="289">
        <v>777.0333333333333</v>
      </c>
      <c r="M97" s="276">
        <v>743.8</v>
      </c>
      <c r="N97" s="276">
        <v>702.3</v>
      </c>
      <c r="O97" s="291">
        <v>36710550</v>
      </c>
      <c r="P97" s="292">
        <v>-3.7369481590034804E-3</v>
      </c>
    </row>
    <row r="98" spans="1:16" ht="15">
      <c r="A98" s="254">
        <v>88</v>
      </c>
      <c r="B98" s="343" t="s">
        <v>39</v>
      </c>
      <c r="C98" s="440" t="s">
        <v>129</v>
      </c>
      <c r="D98" s="441">
        <v>44343</v>
      </c>
      <c r="E98" s="288">
        <v>2824.4</v>
      </c>
      <c r="F98" s="288">
        <v>2819.4833333333336</v>
      </c>
      <c r="G98" s="289">
        <v>2789.1166666666672</v>
      </c>
      <c r="H98" s="289">
        <v>2753.8333333333335</v>
      </c>
      <c r="I98" s="289">
        <v>2723.4666666666672</v>
      </c>
      <c r="J98" s="289">
        <v>2854.7666666666673</v>
      </c>
      <c r="K98" s="289">
        <v>2885.1333333333341</v>
      </c>
      <c r="L98" s="289">
        <v>2920.4166666666674</v>
      </c>
      <c r="M98" s="276">
        <v>2849.85</v>
      </c>
      <c r="N98" s="276">
        <v>2784.2</v>
      </c>
      <c r="O98" s="291">
        <v>1364250</v>
      </c>
      <c r="P98" s="292">
        <v>-3.5183875530410184E-2</v>
      </c>
    </row>
    <row r="99" spans="1:16" ht="15">
      <c r="A99" s="254">
        <v>89</v>
      </c>
      <c r="B99" s="343" t="s">
        <v>53</v>
      </c>
      <c r="C99" s="440" t="s">
        <v>131</v>
      </c>
      <c r="D99" s="441">
        <v>44343</v>
      </c>
      <c r="E99" s="288">
        <v>1723.75</v>
      </c>
      <c r="F99" s="288">
        <v>1734.1333333333332</v>
      </c>
      <c r="G99" s="289">
        <v>1708.9666666666665</v>
      </c>
      <c r="H99" s="289">
        <v>1694.1833333333332</v>
      </c>
      <c r="I99" s="289">
        <v>1669.0166666666664</v>
      </c>
      <c r="J99" s="289">
        <v>1748.9166666666665</v>
      </c>
      <c r="K99" s="289">
        <v>1774.0833333333335</v>
      </c>
      <c r="L99" s="289">
        <v>1788.8666666666666</v>
      </c>
      <c r="M99" s="276">
        <v>1759.3</v>
      </c>
      <c r="N99" s="276">
        <v>1719.35</v>
      </c>
      <c r="O99" s="291">
        <v>11985200</v>
      </c>
      <c r="P99" s="292">
        <v>1.7073998642226747E-2</v>
      </c>
    </row>
    <row r="100" spans="1:16" ht="15">
      <c r="A100" s="254">
        <v>90</v>
      </c>
      <c r="B100" s="343" t="s">
        <v>56</v>
      </c>
      <c r="C100" s="440" t="s">
        <v>132</v>
      </c>
      <c r="D100" s="441">
        <v>44343</v>
      </c>
      <c r="E100" s="288">
        <v>87.2</v>
      </c>
      <c r="F100" s="288">
        <v>87.850000000000009</v>
      </c>
      <c r="G100" s="289">
        <v>86.050000000000011</v>
      </c>
      <c r="H100" s="289">
        <v>84.9</v>
      </c>
      <c r="I100" s="289">
        <v>83.100000000000009</v>
      </c>
      <c r="J100" s="289">
        <v>89.000000000000014</v>
      </c>
      <c r="K100" s="289">
        <v>90.8</v>
      </c>
      <c r="L100" s="289">
        <v>91.950000000000017</v>
      </c>
      <c r="M100" s="276">
        <v>89.65</v>
      </c>
      <c r="N100" s="276">
        <v>86.7</v>
      </c>
      <c r="O100" s="291">
        <v>44950188</v>
      </c>
      <c r="P100" s="292">
        <v>1.9222986645082964E-2</v>
      </c>
    </row>
    <row r="101" spans="1:16" ht="15">
      <c r="A101" s="254">
        <v>91</v>
      </c>
      <c r="B101" s="343" t="s">
        <v>39</v>
      </c>
      <c r="C101" s="440" t="s">
        <v>348</v>
      </c>
      <c r="D101" s="441">
        <v>44343</v>
      </c>
      <c r="E101" s="288">
        <v>2780.6</v>
      </c>
      <c r="F101" s="288">
        <v>2800.15</v>
      </c>
      <c r="G101" s="289">
        <v>2746.25</v>
      </c>
      <c r="H101" s="289">
        <v>2711.9</v>
      </c>
      <c r="I101" s="289">
        <v>2658</v>
      </c>
      <c r="J101" s="289">
        <v>2834.5</v>
      </c>
      <c r="K101" s="289">
        <v>2888.4000000000005</v>
      </c>
      <c r="L101" s="289">
        <v>2922.75</v>
      </c>
      <c r="M101" s="276">
        <v>2854.05</v>
      </c>
      <c r="N101" s="276">
        <v>2765.8</v>
      </c>
      <c r="O101" s="291">
        <v>498500</v>
      </c>
      <c r="P101" s="292">
        <v>5.2242744063324541E-2</v>
      </c>
    </row>
    <row r="102" spans="1:16" ht="15">
      <c r="A102" s="254">
        <v>92</v>
      </c>
      <c r="B102" s="343" t="s">
        <v>56</v>
      </c>
      <c r="C102" s="440" t="s">
        <v>133</v>
      </c>
      <c r="D102" s="441">
        <v>44343</v>
      </c>
      <c r="E102" s="288">
        <v>429.45</v>
      </c>
      <c r="F102" s="288">
        <v>433.09999999999997</v>
      </c>
      <c r="G102" s="289">
        <v>424.59999999999991</v>
      </c>
      <c r="H102" s="289">
        <v>419.74999999999994</v>
      </c>
      <c r="I102" s="289">
        <v>411.24999999999989</v>
      </c>
      <c r="J102" s="289">
        <v>437.94999999999993</v>
      </c>
      <c r="K102" s="289">
        <v>446.45000000000005</v>
      </c>
      <c r="L102" s="289">
        <v>451.29999999999995</v>
      </c>
      <c r="M102" s="276">
        <v>441.6</v>
      </c>
      <c r="N102" s="276">
        <v>428.25</v>
      </c>
      <c r="O102" s="291">
        <v>5948000</v>
      </c>
      <c r="P102" s="292">
        <v>3.4075104311543813E-2</v>
      </c>
    </row>
    <row r="103" spans="1:16" ht="15">
      <c r="A103" s="254">
        <v>93</v>
      </c>
      <c r="B103" s="343" t="s">
        <v>63</v>
      </c>
      <c r="C103" s="440" t="s">
        <v>134</v>
      </c>
      <c r="D103" s="441">
        <v>44343</v>
      </c>
      <c r="E103" s="288">
        <v>1390.45</v>
      </c>
      <c r="F103" s="288">
        <v>1399.8833333333332</v>
      </c>
      <c r="G103" s="289">
        <v>1371.9666666666665</v>
      </c>
      <c r="H103" s="289">
        <v>1353.4833333333333</v>
      </c>
      <c r="I103" s="289">
        <v>1325.5666666666666</v>
      </c>
      <c r="J103" s="289">
        <v>1418.3666666666663</v>
      </c>
      <c r="K103" s="289">
        <v>1446.2833333333333</v>
      </c>
      <c r="L103" s="289">
        <v>1464.7666666666662</v>
      </c>
      <c r="M103" s="276">
        <v>1427.8</v>
      </c>
      <c r="N103" s="276">
        <v>1381.4</v>
      </c>
      <c r="O103" s="291">
        <v>15579050</v>
      </c>
      <c r="P103" s="292">
        <v>7.8863179822929834E-3</v>
      </c>
    </row>
    <row r="104" spans="1:16" ht="15">
      <c r="A104" s="254">
        <v>94</v>
      </c>
      <c r="B104" s="343" t="s">
        <v>106</v>
      </c>
      <c r="C104" s="440" t="s">
        <v>260</v>
      </c>
      <c r="D104" s="441">
        <v>44343</v>
      </c>
      <c r="E104" s="288">
        <v>3677</v>
      </c>
      <c r="F104" s="288">
        <v>3671.7000000000003</v>
      </c>
      <c r="G104" s="289">
        <v>3631.4500000000007</v>
      </c>
      <c r="H104" s="289">
        <v>3585.9000000000005</v>
      </c>
      <c r="I104" s="289">
        <v>3545.650000000001</v>
      </c>
      <c r="J104" s="289">
        <v>3717.2500000000005</v>
      </c>
      <c r="K104" s="289">
        <v>3757.4999999999995</v>
      </c>
      <c r="L104" s="289">
        <v>3803.05</v>
      </c>
      <c r="M104" s="276">
        <v>3711.95</v>
      </c>
      <c r="N104" s="276">
        <v>3626.15</v>
      </c>
      <c r="O104" s="291">
        <v>639900</v>
      </c>
      <c r="P104" s="292">
        <v>-4.6860356138706655E-4</v>
      </c>
    </row>
    <row r="105" spans="1:16" ht="15">
      <c r="A105" s="254">
        <v>95</v>
      </c>
      <c r="B105" s="343" t="s">
        <v>106</v>
      </c>
      <c r="C105" s="440" t="s">
        <v>259</v>
      </c>
      <c r="D105" s="441">
        <v>44343</v>
      </c>
      <c r="E105" s="288">
        <v>2541.6</v>
      </c>
      <c r="F105" s="288">
        <v>2559.65</v>
      </c>
      <c r="G105" s="289">
        <v>2512.3000000000002</v>
      </c>
      <c r="H105" s="289">
        <v>2483</v>
      </c>
      <c r="I105" s="289">
        <v>2435.65</v>
      </c>
      <c r="J105" s="289">
        <v>2588.9500000000003</v>
      </c>
      <c r="K105" s="289">
        <v>2636.2999999999997</v>
      </c>
      <c r="L105" s="289">
        <v>2665.6000000000004</v>
      </c>
      <c r="M105" s="276">
        <v>2607</v>
      </c>
      <c r="N105" s="276">
        <v>2530.35</v>
      </c>
      <c r="O105" s="291">
        <v>529200</v>
      </c>
      <c r="P105" s="292">
        <v>-4.7173208498379547E-2</v>
      </c>
    </row>
    <row r="106" spans="1:16" ht="15">
      <c r="A106" s="254">
        <v>96</v>
      </c>
      <c r="B106" s="343" t="s">
        <v>51</v>
      </c>
      <c r="C106" s="440" t="s">
        <v>135</v>
      </c>
      <c r="D106" s="441">
        <v>44343</v>
      </c>
      <c r="E106" s="288">
        <v>1214.95</v>
      </c>
      <c r="F106" s="288">
        <v>1214.1833333333332</v>
      </c>
      <c r="G106" s="289">
        <v>1197.3666666666663</v>
      </c>
      <c r="H106" s="289">
        <v>1179.7833333333331</v>
      </c>
      <c r="I106" s="289">
        <v>1162.9666666666662</v>
      </c>
      <c r="J106" s="289">
        <v>1231.7666666666664</v>
      </c>
      <c r="K106" s="289">
        <v>1248.5833333333335</v>
      </c>
      <c r="L106" s="289">
        <v>1266.1666666666665</v>
      </c>
      <c r="M106" s="276">
        <v>1231</v>
      </c>
      <c r="N106" s="276">
        <v>1196.5999999999999</v>
      </c>
      <c r="O106" s="291">
        <v>9078000</v>
      </c>
      <c r="P106" s="292">
        <v>-5.083540703874867E-2</v>
      </c>
    </row>
    <row r="107" spans="1:16" ht="15">
      <c r="A107" s="254">
        <v>97</v>
      </c>
      <c r="B107" s="343" t="s">
        <v>43</v>
      </c>
      <c r="C107" s="440" t="s">
        <v>136</v>
      </c>
      <c r="D107" s="441">
        <v>44343</v>
      </c>
      <c r="E107" s="288">
        <v>762.6</v>
      </c>
      <c r="F107" s="288">
        <v>764.75</v>
      </c>
      <c r="G107" s="289">
        <v>755.5</v>
      </c>
      <c r="H107" s="289">
        <v>748.4</v>
      </c>
      <c r="I107" s="289">
        <v>739.15</v>
      </c>
      <c r="J107" s="289">
        <v>771.85</v>
      </c>
      <c r="K107" s="289">
        <v>781.1</v>
      </c>
      <c r="L107" s="289">
        <v>788.2</v>
      </c>
      <c r="M107" s="276">
        <v>774</v>
      </c>
      <c r="N107" s="276">
        <v>757.65</v>
      </c>
      <c r="O107" s="291">
        <v>11034100</v>
      </c>
      <c r="P107" s="292">
        <v>3.7858835923097182E-2</v>
      </c>
    </row>
    <row r="108" spans="1:16" ht="15">
      <c r="A108" s="254">
        <v>98</v>
      </c>
      <c r="B108" s="343" t="s">
        <v>56</v>
      </c>
      <c r="C108" s="440" t="s">
        <v>137</v>
      </c>
      <c r="D108" s="441">
        <v>44343</v>
      </c>
      <c r="E108" s="288">
        <v>152.9</v>
      </c>
      <c r="F108" s="288">
        <v>153.88333333333333</v>
      </c>
      <c r="G108" s="289">
        <v>151.11666666666665</v>
      </c>
      <c r="H108" s="289">
        <v>149.33333333333331</v>
      </c>
      <c r="I108" s="289">
        <v>146.56666666666663</v>
      </c>
      <c r="J108" s="289">
        <v>155.66666666666666</v>
      </c>
      <c r="K108" s="289">
        <v>158.43333333333331</v>
      </c>
      <c r="L108" s="289">
        <v>160.21666666666667</v>
      </c>
      <c r="M108" s="276">
        <v>156.65</v>
      </c>
      <c r="N108" s="276">
        <v>152.1</v>
      </c>
      <c r="O108" s="291">
        <v>32496000</v>
      </c>
      <c r="P108" s="292">
        <v>5.1922827916612714E-2</v>
      </c>
    </row>
    <row r="109" spans="1:16" ht="15">
      <c r="A109" s="254">
        <v>99</v>
      </c>
      <c r="B109" s="343" t="s">
        <v>56</v>
      </c>
      <c r="C109" s="440" t="s">
        <v>138</v>
      </c>
      <c r="D109" s="441">
        <v>44343</v>
      </c>
      <c r="E109" s="288">
        <v>153.5</v>
      </c>
      <c r="F109" s="288">
        <v>153.76666666666668</v>
      </c>
      <c r="G109" s="289">
        <v>152.43333333333337</v>
      </c>
      <c r="H109" s="289">
        <v>151.36666666666667</v>
      </c>
      <c r="I109" s="289">
        <v>150.03333333333336</v>
      </c>
      <c r="J109" s="289">
        <v>154.83333333333337</v>
      </c>
      <c r="K109" s="289">
        <v>156.16666666666669</v>
      </c>
      <c r="L109" s="289">
        <v>157.23333333333338</v>
      </c>
      <c r="M109" s="276">
        <v>155.1</v>
      </c>
      <c r="N109" s="276">
        <v>152.69999999999999</v>
      </c>
      <c r="O109" s="291">
        <v>25128000</v>
      </c>
      <c r="P109" s="292">
        <v>1.8482490272373541E-2</v>
      </c>
    </row>
    <row r="110" spans="1:16" ht="15">
      <c r="A110" s="254">
        <v>100</v>
      </c>
      <c r="B110" s="343" t="s">
        <v>49</v>
      </c>
      <c r="C110" s="440" t="s">
        <v>139</v>
      </c>
      <c r="D110" s="441">
        <v>44343</v>
      </c>
      <c r="E110" s="288">
        <v>471</v>
      </c>
      <c r="F110" s="288">
        <v>475.63333333333338</v>
      </c>
      <c r="G110" s="289">
        <v>464.11666666666679</v>
      </c>
      <c r="H110" s="289">
        <v>457.23333333333341</v>
      </c>
      <c r="I110" s="289">
        <v>445.71666666666681</v>
      </c>
      <c r="J110" s="289">
        <v>482.51666666666677</v>
      </c>
      <c r="K110" s="289">
        <v>494.0333333333333</v>
      </c>
      <c r="L110" s="289">
        <v>500.91666666666674</v>
      </c>
      <c r="M110" s="276">
        <v>487.15</v>
      </c>
      <c r="N110" s="276">
        <v>468.75</v>
      </c>
      <c r="O110" s="291">
        <v>8680000</v>
      </c>
      <c r="P110" s="292">
        <v>-2.4719101123595506E-2</v>
      </c>
    </row>
    <row r="111" spans="1:16" ht="15">
      <c r="A111" s="254">
        <v>101</v>
      </c>
      <c r="B111" s="343" t="s">
        <v>43</v>
      </c>
      <c r="C111" s="440" t="s">
        <v>140</v>
      </c>
      <c r="D111" s="441">
        <v>44343</v>
      </c>
      <c r="E111" s="288">
        <v>6828.3</v>
      </c>
      <c r="F111" s="288">
        <v>6792.0999999999995</v>
      </c>
      <c r="G111" s="289">
        <v>6737.1999999999989</v>
      </c>
      <c r="H111" s="289">
        <v>6646.0999999999995</v>
      </c>
      <c r="I111" s="289">
        <v>6591.1999999999989</v>
      </c>
      <c r="J111" s="289">
        <v>6883.1999999999989</v>
      </c>
      <c r="K111" s="289">
        <v>6938.0999999999985</v>
      </c>
      <c r="L111" s="289">
        <v>7029.1999999999989</v>
      </c>
      <c r="M111" s="276">
        <v>6847</v>
      </c>
      <c r="N111" s="276">
        <v>6701</v>
      </c>
      <c r="O111" s="291">
        <v>2421300</v>
      </c>
      <c r="P111" s="292">
        <v>-6.1693470257701999E-2</v>
      </c>
    </row>
    <row r="112" spans="1:16" ht="15">
      <c r="A112" s="254">
        <v>102</v>
      </c>
      <c r="B112" s="343" t="s">
        <v>49</v>
      </c>
      <c r="C112" s="440" t="s">
        <v>141</v>
      </c>
      <c r="D112" s="441">
        <v>44343</v>
      </c>
      <c r="E112" s="288">
        <v>561.75</v>
      </c>
      <c r="F112" s="288">
        <v>563.88333333333333</v>
      </c>
      <c r="G112" s="289">
        <v>550.76666666666665</v>
      </c>
      <c r="H112" s="289">
        <v>539.7833333333333</v>
      </c>
      <c r="I112" s="289">
        <v>526.66666666666663</v>
      </c>
      <c r="J112" s="289">
        <v>574.86666666666667</v>
      </c>
      <c r="K112" s="289">
        <v>587.98333333333323</v>
      </c>
      <c r="L112" s="289">
        <v>598.9666666666667</v>
      </c>
      <c r="M112" s="276">
        <v>577</v>
      </c>
      <c r="N112" s="276">
        <v>552.9</v>
      </c>
      <c r="O112" s="291">
        <v>13080000</v>
      </c>
      <c r="P112" s="292">
        <v>6.7973055725658302E-2</v>
      </c>
    </row>
    <row r="113" spans="1:16" ht="15">
      <c r="A113" s="254">
        <v>103</v>
      </c>
      <c r="B113" s="343" t="s">
        <v>56</v>
      </c>
      <c r="C113" s="440" t="s">
        <v>142</v>
      </c>
      <c r="D113" s="441">
        <v>44343</v>
      </c>
      <c r="E113" s="288">
        <v>894</v>
      </c>
      <c r="F113" s="288">
        <v>900.2833333333333</v>
      </c>
      <c r="G113" s="289">
        <v>882.26666666666665</v>
      </c>
      <c r="H113" s="289">
        <v>870.5333333333333</v>
      </c>
      <c r="I113" s="289">
        <v>852.51666666666665</v>
      </c>
      <c r="J113" s="289">
        <v>912.01666666666665</v>
      </c>
      <c r="K113" s="289">
        <v>930.0333333333333</v>
      </c>
      <c r="L113" s="289">
        <v>941.76666666666665</v>
      </c>
      <c r="M113" s="276">
        <v>918.3</v>
      </c>
      <c r="N113" s="276">
        <v>888.55</v>
      </c>
      <c r="O113" s="291">
        <v>2204150</v>
      </c>
      <c r="P113" s="292">
        <v>8.8547815820543094E-4</v>
      </c>
    </row>
    <row r="114" spans="1:16" ht="15">
      <c r="A114" s="254">
        <v>104</v>
      </c>
      <c r="B114" s="343" t="s">
        <v>72</v>
      </c>
      <c r="C114" s="440" t="s">
        <v>143</v>
      </c>
      <c r="D114" s="441">
        <v>44343</v>
      </c>
      <c r="E114" s="288">
        <v>1138.8</v>
      </c>
      <c r="F114" s="288">
        <v>1151.1833333333332</v>
      </c>
      <c r="G114" s="289">
        <v>1122.4666666666662</v>
      </c>
      <c r="H114" s="289">
        <v>1106.133333333333</v>
      </c>
      <c r="I114" s="289">
        <v>1077.4166666666661</v>
      </c>
      <c r="J114" s="289">
        <v>1167.5166666666664</v>
      </c>
      <c r="K114" s="289">
        <v>1196.2333333333331</v>
      </c>
      <c r="L114" s="289">
        <v>1212.5666666666666</v>
      </c>
      <c r="M114" s="276">
        <v>1179.9000000000001</v>
      </c>
      <c r="N114" s="276">
        <v>1134.8499999999999</v>
      </c>
      <c r="O114" s="291">
        <v>1612200</v>
      </c>
      <c r="P114" s="292">
        <v>7.1214392803598198E-3</v>
      </c>
    </row>
    <row r="115" spans="1:16" ht="15">
      <c r="A115" s="254">
        <v>105</v>
      </c>
      <c r="B115" s="343" t="s">
        <v>106</v>
      </c>
      <c r="C115" s="440" t="s">
        <v>144</v>
      </c>
      <c r="D115" s="441">
        <v>44343</v>
      </c>
      <c r="E115" s="288">
        <v>2168.0500000000002</v>
      </c>
      <c r="F115" s="288">
        <v>2185.9500000000003</v>
      </c>
      <c r="G115" s="289">
        <v>2142.1000000000004</v>
      </c>
      <c r="H115" s="289">
        <v>2116.15</v>
      </c>
      <c r="I115" s="289">
        <v>2072.3000000000002</v>
      </c>
      <c r="J115" s="289">
        <v>2211.9000000000005</v>
      </c>
      <c r="K115" s="289">
        <v>2255.75</v>
      </c>
      <c r="L115" s="289">
        <v>2281.7000000000007</v>
      </c>
      <c r="M115" s="276">
        <v>2229.8000000000002</v>
      </c>
      <c r="N115" s="276">
        <v>2160</v>
      </c>
      <c r="O115" s="291">
        <v>1488000</v>
      </c>
      <c r="P115" s="292">
        <v>-3.6269430051813469E-2</v>
      </c>
    </row>
    <row r="116" spans="1:16" ht="15">
      <c r="A116" s="254">
        <v>106</v>
      </c>
      <c r="B116" s="343" t="s">
        <v>43</v>
      </c>
      <c r="C116" s="440" t="s">
        <v>145</v>
      </c>
      <c r="D116" s="441">
        <v>44343</v>
      </c>
      <c r="E116" s="288">
        <v>236.45</v>
      </c>
      <c r="F116" s="288">
        <v>236.35</v>
      </c>
      <c r="G116" s="289">
        <v>230.29999999999998</v>
      </c>
      <c r="H116" s="289">
        <v>224.14999999999998</v>
      </c>
      <c r="I116" s="289">
        <v>218.09999999999997</v>
      </c>
      <c r="J116" s="289">
        <v>242.5</v>
      </c>
      <c r="K116" s="289">
        <v>248.55</v>
      </c>
      <c r="L116" s="289">
        <v>254.70000000000002</v>
      </c>
      <c r="M116" s="276">
        <v>242.4</v>
      </c>
      <c r="N116" s="276">
        <v>230.2</v>
      </c>
      <c r="O116" s="291">
        <v>30600500</v>
      </c>
      <c r="P116" s="292">
        <v>1.8760195758564437E-2</v>
      </c>
    </row>
    <row r="117" spans="1:16" ht="15">
      <c r="A117" s="254">
        <v>107</v>
      </c>
      <c r="B117" s="343" t="s">
        <v>106</v>
      </c>
      <c r="C117" s="440" t="s">
        <v>262</v>
      </c>
      <c r="D117" s="441">
        <v>44343</v>
      </c>
      <c r="E117" s="288">
        <v>1803.05</v>
      </c>
      <c r="F117" s="288">
        <v>1815.9833333333333</v>
      </c>
      <c r="G117" s="289">
        <v>1769.1166666666668</v>
      </c>
      <c r="H117" s="289">
        <v>1735.1833333333334</v>
      </c>
      <c r="I117" s="289">
        <v>1688.3166666666668</v>
      </c>
      <c r="J117" s="289">
        <v>1849.9166666666667</v>
      </c>
      <c r="K117" s="289">
        <v>1896.7833333333331</v>
      </c>
      <c r="L117" s="289">
        <v>1930.7166666666667</v>
      </c>
      <c r="M117" s="276">
        <v>1862.85</v>
      </c>
      <c r="N117" s="276">
        <v>1782.05</v>
      </c>
      <c r="O117" s="291">
        <v>379925</v>
      </c>
      <c r="P117" s="292">
        <v>-4.4934640522875817E-2</v>
      </c>
    </row>
    <row r="118" spans="1:16" ht="15">
      <c r="A118" s="254">
        <v>108</v>
      </c>
      <c r="B118" s="343" t="s">
        <v>43</v>
      </c>
      <c r="C118" s="440" t="s">
        <v>146</v>
      </c>
      <c r="D118" s="441">
        <v>44343</v>
      </c>
      <c r="E118" s="288">
        <v>77491.75</v>
      </c>
      <c r="F118" s="288">
        <v>78333.95</v>
      </c>
      <c r="G118" s="289">
        <v>76467.899999999994</v>
      </c>
      <c r="H118" s="289">
        <v>75444.05</v>
      </c>
      <c r="I118" s="289">
        <v>73578</v>
      </c>
      <c r="J118" s="289">
        <v>79357.799999999988</v>
      </c>
      <c r="K118" s="289">
        <v>81223.850000000006</v>
      </c>
      <c r="L118" s="289">
        <v>82247.699999999983</v>
      </c>
      <c r="M118" s="276">
        <v>80200</v>
      </c>
      <c r="N118" s="276">
        <v>77310.100000000006</v>
      </c>
      <c r="O118" s="291">
        <v>50020</v>
      </c>
      <c r="P118" s="292">
        <v>7.8017241379310348E-2</v>
      </c>
    </row>
    <row r="119" spans="1:16" ht="15">
      <c r="A119" s="254">
        <v>109</v>
      </c>
      <c r="B119" s="343" t="s">
        <v>56</v>
      </c>
      <c r="C119" s="440" t="s">
        <v>147</v>
      </c>
      <c r="D119" s="441">
        <v>44343</v>
      </c>
      <c r="E119" s="288">
        <v>1174.5999999999999</v>
      </c>
      <c r="F119" s="288">
        <v>1181.8999999999999</v>
      </c>
      <c r="G119" s="289">
        <v>1162.7999999999997</v>
      </c>
      <c r="H119" s="289">
        <v>1150.9999999999998</v>
      </c>
      <c r="I119" s="289">
        <v>1131.8999999999996</v>
      </c>
      <c r="J119" s="289">
        <v>1193.6999999999998</v>
      </c>
      <c r="K119" s="289">
        <v>1212.7999999999997</v>
      </c>
      <c r="L119" s="289">
        <v>1224.5999999999999</v>
      </c>
      <c r="M119" s="276">
        <v>1201</v>
      </c>
      <c r="N119" s="276">
        <v>1170.0999999999999</v>
      </c>
      <c r="O119" s="291">
        <v>2896500</v>
      </c>
      <c r="P119" s="292">
        <v>3.6500268384326358E-2</v>
      </c>
    </row>
    <row r="120" spans="1:16" ht="15">
      <c r="A120" s="254">
        <v>110</v>
      </c>
      <c r="B120" s="343" t="s">
        <v>39</v>
      </c>
      <c r="C120" s="440" t="s">
        <v>790</v>
      </c>
      <c r="D120" s="441">
        <v>44343</v>
      </c>
      <c r="E120" s="288">
        <v>346.05</v>
      </c>
      <c r="F120" s="288">
        <v>347.70000000000005</v>
      </c>
      <c r="G120" s="289">
        <v>342.55000000000007</v>
      </c>
      <c r="H120" s="289">
        <v>339.05</v>
      </c>
      <c r="I120" s="289">
        <v>333.90000000000003</v>
      </c>
      <c r="J120" s="289">
        <v>351.2000000000001</v>
      </c>
      <c r="K120" s="289">
        <v>356.35000000000008</v>
      </c>
      <c r="L120" s="289">
        <v>359.85000000000014</v>
      </c>
      <c r="M120" s="276">
        <v>352.85</v>
      </c>
      <c r="N120" s="276">
        <v>344.2</v>
      </c>
      <c r="O120" s="291">
        <v>1187200</v>
      </c>
      <c r="P120" s="292">
        <v>-0.10169491525423729</v>
      </c>
    </row>
    <row r="121" spans="1:16" ht="15">
      <c r="A121" s="254">
        <v>111</v>
      </c>
      <c r="B121" s="343" t="s">
        <v>111</v>
      </c>
      <c r="C121" s="440" t="s">
        <v>148</v>
      </c>
      <c r="D121" s="441">
        <v>44343</v>
      </c>
      <c r="E121" s="288">
        <v>75.099999999999994</v>
      </c>
      <c r="F121" s="288">
        <v>76.7</v>
      </c>
      <c r="G121" s="289">
        <v>71.400000000000006</v>
      </c>
      <c r="H121" s="289">
        <v>67.7</v>
      </c>
      <c r="I121" s="289">
        <v>62.400000000000006</v>
      </c>
      <c r="J121" s="289">
        <v>80.400000000000006</v>
      </c>
      <c r="K121" s="289">
        <v>85.699999999999989</v>
      </c>
      <c r="L121" s="289">
        <v>89.4</v>
      </c>
      <c r="M121" s="276">
        <v>82</v>
      </c>
      <c r="N121" s="276">
        <v>73</v>
      </c>
      <c r="O121" s="291">
        <v>81022000</v>
      </c>
      <c r="P121" s="292">
        <v>-5.7171117705242337E-2</v>
      </c>
    </row>
    <row r="122" spans="1:16" ht="15">
      <c r="A122" s="254">
        <v>112</v>
      </c>
      <c r="B122" s="343" t="s">
        <v>39</v>
      </c>
      <c r="C122" s="440" t="s">
        <v>256</v>
      </c>
      <c r="D122" s="441">
        <v>44343</v>
      </c>
      <c r="E122" s="288">
        <v>4375.45</v>
      </c>
      <c r="F122" s="288">
        <v>4412.5</v>
      </c>
      <c r="G122" s="289">
        <v>4325</v>
      </c>
      <c r="H122" s="289">
        <v>4274.55</v>
      </c>
      <c r="I122" s="289">
        <v>4187.05</v>
      </c>
      <c r="J122" s="289">
        <v>4462.95</v>
      </c>
      <c r="K122" s="289">
        <v>4550.45</v>
      </c>
      <c r="L122" s="289">
        <v>4600.8999999999996</v>
      </c>
      <c r="M122" s="276">
        <v>4500</v>
      </c>
      <c r="N122" s="276">
        <v>4362.05</v>
      </c>
      <c r="O122" s="291">
        <v>1305250</v>
      </c>
      <c r="P122" s="292">
        <v>0.10054806070826307</v>
      </c>
    </row>
    <row r="123" spans="1:16" ht="15">
      <c r="A123" s="254">
        <v>113</v>
      </c>
      <c r="B123" s="343" t="s">
        <v>838</v>
      </c>
      <c r="C123" s="440" t="s">
        <v>450</v>
      </c>
      <c r="D123" s="441">
        <v>44343</v>
      </c>
      <c r="E123" s="288">
        <v>3210.3</v>
      </c>
      <c r="F123" s="288">
        <v>3208.1333333333332</v>
      </c>
      <c r="G123" s="289">
        <v>3174.9166666666665</v>
      </c>
      <c r="H123" s="289">
        <v>3139.5333333333333</v>
      </c>
      <c r="I123" s="289">
        <v>3106.3166666666666</v>
      </c>
      <c r="J123" s="289">
        <v>3243.5166666666664</v>
      </c>
      <c r="K123" s="289">
        <v>3276.7333333333336</v>
      </c>
      <c r="L123" s="289">
        <v>3312.1166666666663</v>
      </c>
      <c r="M123" s="276">
        <v>3241.35</v>
      </c>
      <c r="N123" s="276">
        <v>3172.75</v>
      </c>
      <c r="O123" s="291">
        <v>491175</v>
      </c>
      <c r="P123" s="292">
        <v>2.8746465598491987E-2</v>
      </c>
    </row>
    <row r="124" spans="1:16" ht="15">
      <c r="A124" s="254">
        <v>114</v>
      </c>
      <c r="B124" s="343" t="s">
        <v>49</v>
      </c>
      <c r="C124" s="440" t="s">
        <v>151</v>
      </c>
      <c r="D124" s="441">
        <v>44343</v>
      </c>
      <c r="E124" s="288">
        <v>16744.95</v>
      </c>
      <c r="F124" s="288">
        <v>16749.3</v>
      </c>
      <c r="G124" s="289">
        <v>16645.8</v>
      </c>
      <c r="H124" s="289">
        <v>16546.650000000001</v>
      </c>
      <c r="I124" s="289">
        <v>16443.150000000001</v>
      </c>
      <c r="J124" s="289">
        <v>16848.449999999997</v>
      </c>
      <c r="K124" s="289">
        <v>16951.949999999997</v>
      </c>
      <c r="L124" s="289">
        <v>17051.099999999995</v>
      </c>
      <c r="M124" s="276">
        <v>16852.8</v>
      </c>
      <c r="N124" s="276">
        <v>16650.150000000001</v>
      </c>
      <c r="O124" s="291">
        <v>281900</v>
      </c>
      <c r="P124" s="292">
        <v>-1.708507670850767E-2</v>
      </c>
    </row>
    <row r="125" spans="1:16" ht="15">
      <c r="A125" s="254">
        <v>115</v>
      </c>
      <c r="B125" s="343" t="s">
        <v>111</v>
      </c>
      <c r="C125" s="440" t="s">
        <v>152</v>
      </c>
      <c r="D125" s="441">
        <v>44343</v>
      </c>
      <c r="E125" s="288">
        <v>203.85</v>
      </c>
      <c r="F125" s="288">
        <v>205.56666666666669</v>
      </c>
      <c r="G125" s="289">
        <v>197.03333333333339</v>
      </c>
      <c r="H125" s="289">
        <v>190.2166666666667</v>
      </c>
      <c r="I125" s="289">
        <v>181.68333333333339</v>
      </c>
      <c r="J125" s="289">
        <v>212.38333333333338</v>
      </c>
      <c r="K125" s="289">
        <v>220.91666666666669</v>
      </c>
      <c r="L125" s="289">
        <v>227.73333333333338</v>
      </c>
      <c r="M125" s="276">
        <v>214.1</v>
      </c>
      <c r="N125" s="276">
        <v>198.75</v>
      </c>
      <c r="O125" s="291">
        <v>55911500</v>
      </c>
      <c r="P125" s="292">
        <v>6.7545094025841121E-2</v>
      </c>
    </row>
    <row r="126" spans="1:16" ht="15">
      <c r="A126" s="254">
        <v>116</v>
      </c>
      <c r="B126" s="343" t="s">
        <v>42</v>
      </c>
      <c r="C126" s="440" t="s">
        <v>153</v>
      </c>
      <c r="D126" s="441">
        <v>44343</v>
      </c>
      <c r="E126" s="288">
        <v>113.75</v>
      </c>
      <c r="F126" s="288">
        <v>114.26666666666667</v>
      </c>
      <c r="G126" s="289">
        <v>111.73333333333333</v>
      </c>
      <c r="H126" s="289">
        <v>109.71666666666667</v>
      </c>
      <c r="I126" s="289">
        <v>107.18333333333334</v>
      </c>
      <c r="J126" s="289">
        <v>116.28333333333333</v>
      </c>
      <c r="K126" s="289">
        <v>118.81666666666666</v>
      </c>
      <c r="L126" s="289">
        <v>120.83333333333333</v>
      </c>
      <c r="M126" s="276">
        <v>116.8</v>
      </c>
      <c r="N126" s="276">
        <v>112.25</v>
      </c>
      <c r="O126" s="291">
        <v>83214300</v>
      </c>
      <c r="P126" s="292">
        <v>-1.531094024011871E-2</v>
      </c>
    </row>
    <row r="127" spans="1:16" ht="15">
      <c r="A127" s="254">
        <v>117</v>
      </c>
      <c r="B127" s="343" t="s">
        <v>72</v>
      </c>
      <c r="C127" s="440" t="s">
        <v>155</v>
      </c>
      <c r="D127" s="441">
        <v>44343</v>
      </c>
      <c r="E127" s="288">
        <v>115.5</v>
      </c>
      <c r="F127" s="288">
        <v>117.01666666666667</v>
      </c>
      <c r="G127" s="289">
        <v>112.53333333333333</v>
      </c>
      <c r="H127" s="289">
        <v>109.56666666666666</v>
      </c>
      <c r="I127" s="289">
        <v>105.08333333333333</v>
      </c>
      <c r="J127" s="289">
        <v>119.98333333333333</v>
      </c>
      <c r="K127" s="289">
        <v>124.46666666666665</v>
      </c>
      <c r="L127" s="289">
        <v>127.43333333333334</v>
      </c>
      <c r="M127" s="276">
        <v>121.5</v>
      </c>
      <c r="N127" s="276">
        <v>114.05</v>
      </c>
      <c r="O127" s="291">
        <v>47716900</v>
      </c>
      <c r="P127" s="292">
        <v>-3.5336239103362393E-2</v>
      </c>
    </row>
    <row r="128" spans="1:16" ht="15">
      <c r="A128" s="254">
        <v>118</v>
      </c>
      <c r="B128" s="343" t="s">
        <v>78</v>
      </c>
      <c r="C128" s="440" t="s">
        <v>156</v>
      </c>
      <c r="D128" s="441">
        <v>44343</v>
      </c>
      <c r="E128" s="288">
        <v>28297</v>
      </c>
      <c r="F128" s="288">
        <v>28521.066666666666</v>
      </c>
      <c r="G128" s="289">
        <v>28002.133333333331</v>
      </c>
      <c r="H128" s="289">
        <v>27707.266666666666</v>
      </c>
      <c r="I128" s="289">
        <v>27188.333333333332</v>
      </c>
      <c r="J128" s="289">
        <v>28815.933333333331</v>
      </c>
      <c r="K128" s="289">
        <v>29334.866666666665</v>
      </c>
      <c r="L128" s="289">
        <v>29629.73333333333</v>
      </c>
      <c r="M128" s="276">
        <v>29040</v>
      </c>
      <c r="N128" s="276">
        <v>28226.2</v>
      </c>
      <c r="O128" s="291">
        <v>65100</v>
      </c>
      <c r="P128" s="292">
        <v>-3.2154340836012861E-3</v>
      </c>
    </row>
    <row r="129" spans="1:16" ht="15">
      <c r="A129" s="254">
        <v>119</v>
      </c>
      <c r="B129" s="363" t="s">
        <v>51</v>
      </c>
      <c r="C129" s="440" t="s">
        <v>157</v>
      </c>
      <c r="D129" s="441">
        <v>44343</v>
      </c>
      <c r="E129" s="288">
        <v>1698.95</v>
      </c>
      <c r="F129" s="288">
        <v>1699.8833333333332</v>
      </c>
      <c r="G129" s="289">
        <v>1674.9166666666665</v>
      </c>
      <c r="H129" s="289">
        <v>1650.8833333333332</v>
      </c>
      <c r="I129" s="289">
        <v>1625.9166666666665</v>
      </c>
      <c r="J129" s="289">
        <v>1723.9166666666665</v>
      </c>
      <c r="K129" s="289">
        <v>1748.8833333333332</v>
      </c>
      <c r="L129" s="289">
        <v>1772.9166666666665</v>
      </c>
      <c r="M129" s="276">
        <v>1724.85</v>
      </c>
      <c r="N129" s="276">
        <v>1675.85</v>
      </c>
      <c r="O129" s="291">
        <v>3451250</v>
      </c>
      <c r="P129" s="292">
        <v>9.7352964840292863E-3</v>
      </c>
    </row>
    <row r="130" spans="1:16" ht="15">
      <c r="A130" s="254">
        <v>120</v>
      </c>
      <c r="B130" s="343" t="s">
        <v>72</v>
      </c>
      <c r="C130" s="440" t="s">
        <v>158</v>
      </c>
      <c r="D130" s="441">
        <v>44343</v>
      </c>
      <c r="E130" s="288">
        <v>248.15</v>
      </c>
      <c r="F130" s="288">
        <v>247.79999999999998</v>
      </c>
      <c r="G130" s="289">
        <v>245.19999999999996</v>
      </c>
      <c r="H130" s="289">
        <v>242.24999999999997</v>
      </c>
      <c r="I130" s="289">
        <v>239.64999999999995</v>
      </c>
      <c r="J130" s="289">
        <v>250.74999999999997</v>
      </c>
      <c r="K130" s="289">
        <v>253.35</v>
      </c>
      <c r="L130" s="289">
        <v>256.29999999999995</v>
      </c>
      <c r="M130" s="276">
        <v>250.4</v>
      </c>
      <c r="N130" s="276">
        <v>244.85</v>
      </c>
      <c r="O130" s="291">
        <v>16482000</v>
      </c>
      <c r="P130" s="292">
        <v>-2.4849130280440185E-2</v>
      </c>
    </row>
    <row r="131" spans="1:16" ht="15">
      <c r="A131" s="254">
        <v>121</v>
      </c>
      <c r="B131" s="343" t="s">
        <v>56</v>
      </c>
      <c r="C131" s="440" t="s">
        <v>159</v>
      </c>
      <c r="D131" s="441">
        <v>44343</v>
      </c>
      <c r="E131" s="288">
        <v>115.5</v>
      </c>
      <c r="F131" s="288">
        <v>116.63333333333333</v>
      </c>
      <c r="G131" s="289">
        <v>113.66666666666666</v>
      </c>
      <c r="H131" s="289">
        <v>111.83333333333333</v>
      </c>
      <c r="I131" s="289">
        <v>108.86666666666666</v>
      </c>
      <c r="J131" s="289">
        <v>118.46666666666665</v>
      </c>
      <c r="K131" s="289">
        <v>121.43333333333332</v>
      </c>
      <c r="L131" s="289">
        <v>123.26666666666665</v>
      </c>
      <c r="M131" s="276">
        <v>119.6</v>
      </c>
      <c r="N131" s="276">
        <v>114.8</v>
      </c>
      <c r="O131" s="291">
        <v>39487800</v>
      </c>
      <c r="P131" s="292">
        <v>1.5465561224489796E-2</v>
      </c>
    </row>
    <row r="132" spans="1:16" ht="15">
      <c r="A132" s="254">
        <v>122</v>
      </c>
      <c r="B132" s="343" t="s">
        <v>51</v>
      </c>
      <c r="C132" s="440" t="s">
        <v>269</v>
      </c>
      <c r="D132" s="441">
        <v>44343</v>
      </c>
      <c r="E132" s="288">
        <v>5360.75</v>
      </c>
      <c r="F132" s="288">
        <v>5388.0666666666666</v>
      </c>
      <c r="G132" s="289">
        <v>5316.6833333333334</v>
      </c>
      <c r="H132" s="289">
        <v>5272.6166666666668</v>
      </c>
      <c r="I132" s="289">
        <v>5201.2333333333336</v>
      </c>
      <c r="J132" s="289">
        <v>5432.1333333333332</v>
      </c>
      <c r="K132" s="289">
        <v>5503.5166666666664</v>
      </c>
      <c r="L132" s="289">
        <v>5547.583333333333</v>
      </c>
      <c r="M132" s="276">
        <v>5459.45</v>
      </c>
      <c r="N132" s="276">
        <v>5344</v>
      </c>
      <c r="O132" s="291">
        <v>260000</v>
      </c>
      <c r="P132" s="292">
        <v>-4.3082814743896601E-3</v>
      </c>
    </row>
    <row r="133" spans="1:16" ht="15">
      <c r="A133" s="254">
        <v>123</v>
      </c>
      <c r="B133" s="343" t="s">
        <v>49</v>
      </c>
      <c r="C133" s="440" t="s">
        <v>160</v>
      </c>
      <c r="D133" s="441">
        <v>44343</v>
      </c>
      <c r="E133" s="288">
        <v>1880.8</v>
      </c>
      <c r="F133" s="288">
        <v>1879.8833333333332</v>
      </c>
      <c r="G133" s="289">
        <v>1864.1666666666665</v>
      </c>
      <c r="H133" s="289">
        <v>1847.5333333333333</v>
      </c>
      <c r="I133" s="289">
        <v>1831.8166666666666</v>
      </c>
      <c r="J133" s="289">
        <v>1896.5166666666664</v>
      </c>
      <c r="K133" s="289">
        <v>1912.2333333333331</v>
      </c>
      <c r="L133" s="289">
        <v>1928.8666666666663</v>
      </c>
      <c r="M133" s="276">
        <v>1895.6</v>
      </c>
      <c r="N133" s="276">
        <v>1863.25</v>
      </c>
      <c r="O133" s="291">
        <v>1959500</v>
      </c>
      <c r="P133" s="292">
        <v>-3.2106693010619906E-2</v>
      </c>
    </row>
    <row r="134" spans="1:16" ht="15">
      <c r="A134" s="254">
        <v>124</v>
      </c>
      <c r="B134" s="343" t="s">
        <v>838</v>
      </c>
      <c r="C134" s="440" t="s">
        <v>267</v>
      </c>
      <c r="D134" s="441">
        <v>44343</v>
      </c>
      <c r="E134" s="288">
        <v>2682.55</v>
      </c>
      <c r="F134" s="288">
        <v>2688.9166666666665</v>
      </c>
      <c r="G134" s="289">
        <v>2655.833333333333</v>
      </c>
      <c r="H134" s="289">
        <v>2629.1166666666663</v>
      </c>
      <c r="I134" s="289">
        <v>2596.0333333333328</v>
      </c>
      <c r="J134" s="289">
        <v>2715.6333333333332</v>
      </c>
      <c r="K134" s="289">
        <v>2748.7166666666662</v>
      </c>
      <c r="L134" s="289">
        <v>2775.4333333333334</v>
      </c>
      <c r="M134" s="276">
        <v>2722</v>
      </c>
      <c r="N134" s="276">
        <v>2662.2</v>
      </c>
      <c r="O134" s="291">
        <v>369500</v>
      </c>
      <c r="P134" s="292">
        <v>-1.2032085561497326E-2</v>
      </c>
    </row>
    <row r="135" spans="1:16" ht="15">
      <c r="A135" s="254">
        <v>125</v>
      </c>
      <c r="B135" s="343" t="s">
        <v>53</v>
      </c>
      <c r="C135" s="440" t="s">
        <v>161</v>
      </c>
      <c r="D135" s="441">
        <v>44343</v>
      </c>
      <c r="E135" s="288">
        <v>36.85</v>
      </c>
      <c r="F135" s="288">
        <v>36.633333333333333</v>
      </c>
      <c r="G135" s="289">
        <v>35.416666666666664</v>
      </c>
      <c r="H135" s="289">
        <v>33.983333333333334</v>
      </c>
      <c r="I135" s="289">
        <v>32.766666666666666</v>
      </c>
      <c r="J135" s="289">
        <v>38.066666666666663</v>
      </c>
      <c r="K135" s="289">
        <v>39.283333333333331</v>
      </c>
      <c r="L135" s="289">
        <v>40.716666666666661</v>
      </c>
      <c r="M135" s="276">
        <v>37.85</v>
      </c>
      <c r="N135" s="276">
        <v>35.200000000000003</v>
      </c>
      <c r="O135" s="291">
        <v>271136000</v>
      </c>
      <c r="P135" s="292">
        <v>-0.12842668312503214</v>
      </c>
    </row>
    <row r="136" spans="1:16" ht="15">
      <c r="A136" s="254">
        <v>126</v>
      </c>
      <c r="B136" s="343" t="s">
        <v>42</v>
      </c>
      <c r="C136" s="440" t="s">
        <v>162</v>
      </c>
      <c r="D136" s="441">
        <v>44343</v>
      </c>
      <c r="E136" s="288">
        <v>226.25</v>
      </c>
      <c r="F136" s="288">
        <v>228.48333333333335</v>
      </c>
      <c r="G136" s="289">
        <v>221.3666666666667</v>
      </c>
      <c r="H136" s="289">
        <v>216.48333333333335</v>
      </c>
      <c r="I136" s="289">
        <v>209.3666666666667</v>
      </c>
      <c r="J136" s="289">
        <v>233.3666666666667</v>
      </c>
      <c r="K136" s="289">
        <v>240.48333333333338</v>
      </c>
      <c r="L136" s="289">
        <v>245.3666666666667</v>
      </c>
      <c r="M136" s="276">
        <v>235.6</v>
      </c>
      <c r="N136" s="276">
        <v>223.6</v>
      </c>
      <c r="O136" s="291">
        <v>23844000</v>
      </c>
      <c r="P136" s="292">
        <v>-1.677289500167729E-4</v>
      </c>
    </row>
    <row r="137" spans="1:16" ht="15">
      <c r="A137" s="254">
        <v>127</v>
      </c>
      <c r="B137" s="343" t="s">
        <v>88</v>
      </c>
      <c r="C137" s="440" t="s">
        <v>163</v>
      </c>
      <c r="D137" s="441">
        <v>44343</v>
      </c>
      <c r="E137" s="288">
        <v>1183.6500000000001</v>
      </c>
      <c r="F137" s="288">
        <v>1182.7</v>
      </c>
      <c r="G137" s="289">
        <v>1162.95</v>
      </c>
      <c r="H137" s="289">
        <v>1142.25</v>
      </c>
      <c r="I137" s="289">
        <v>1122.5</v>
      </c>
      <c r="J137" s="289">
        <v>1203.4000000000001</v>
      </c>
      <c r="K137" s="289">
        <v>1223.1500000000001</v>
      </c>
      <c r="L137" s="289">
        <v>1243.8500000000001</v>
      </c>
      <c r="M137" s="276">
        <v>1202.45</v>
      </c>
      <c r="N137" s="276">
        <v>1162</v>
      </c>
      <c r="O137" s="291">
        <v>1794870</v>
      </c>
      <c r="P137" s="292">
        <v>4.1568256967406708E-2</v>
      </c>
    </row>
    <row r="138" spans="1:16" ht="15">
      <c r="A138" s="254">
        <v>128</v>
      </c>
      <c r="B138" s="343" t="s">
        <v>37</v>
      </c>
      <c r="C138" s="440" t="s">
        <v>164</v>
      </c>
      <c r="D138" s="441">
        <v>44343</v>
      </c>
      <c r="E138" s="288">
        <v>936.9</v>
      </c>
      <c r="F138" s="288">
        <v>940.98333333333323</v>
      </c>
      <c r="G138" s="289">
        <v>927.96666666666647</v>
      </c>
      <c r="H138" s="289">
        <v>919.03333333333319</v>
      </c>
      <c r="I138" s="289">
        <v>906.01666666666642</v>
      </c>
      <c r="J138" s="289">
        <v>949.91666666666652</v>
      </c>
      <c r="K138" s="289">
        <v>962.93333333333317</v>
      </c>
      <c r="L138" s="289">
        <v>971.86666666666656</v>
      </c>
      <c r="M138" s="276">
        <v>954</v>
      </c>
      <c r="N138" s="276">
        <v>932.05</v>
      </c>
      <c r="O138" s="291">
        <v>2195550</v>
      </c>
      <c r="P138" s="292">
        <v>1.9739439399921042E-2</v>
      </c>
    </row>
    <row r="139" spans="1:16" ht="15">
      <c r="A139" s="254">
        <v>129</v>
      </c>
      <c r="B139" s="343" t="s">
        <v>53</v>
      </c>
      <c r="C139" s="440" t="s">
        <v>165</v>
      </c>
      <c r="D139" s="441">
        <v>44343</v>
      </c>
      <c r="E139" s="288">
        <v>188.75</v>
      </c>
      <c r="F139" s="288">
        <v>188.65</v>
      </c>
      <c r="G139" s="289">
        <v>186.15</v>
      </c>
      <c r="H139" s="289">
        <v>183.55</v>
      </c>
      <c r="I139" s="289">
        <v>181.05</v>
      </c>
      <c r="J139" s="289">
        <v>191.25</v>
      </c>
      <c r="K139" s="289">
        <v>193.75</v>
      </c>
      <c r="L139" s="289">
        <v>196.35</v>
      </c>
      <c r="M139" s="276">
        <v>191.15</v>
      </c>
      <c r="N139" s="276">
        <v>186.05</v>
      </c>
      <c r="O139" s="291">
        <v>27842900</v>
      </c>
      <c r="P139" s="292">
        <v>-2.9078824384671307E-3</v>
      </c>
    </row>
    <row r="140" spans="1:16" ht="15">
      <c r="A140" s="254">
        <v>130</v>
      </c>
      <c r="B140" s="343" t="s">
        <v>42</v>
      </c>
      <c r="C140" s="440" t="s">
        <v>166</v>
      </c>
      <c r="D140" s="441">
        <v>44343</v>
      </c>
      <c r="E140" s="288">
        <v>140.1</v>
      </c>
      <c r="F140" s="288">
        <v>141.41666666666666</v>
      </c>
      <c r="G140" s="289">
        <v>137.58333333333331</v>
      </c>
      <c r="H140" s="289">
        <v>135.06666666666666</v>
      </c>
      <c r="I140" s="289">
        <v>131.23333333333332</v>
      </c>
      <c r="J140" s="289">
        <v>143.93333333333331</v>
      </c>
      <c r="K140" s="289">
        <v>147.76666666666662</v>
      </c>
      <c r="L140" s="289">
        <v>150.2833333333333</v>
      </c>
      <c r="M140" s="276">
        <v>145.25</v>
      </c>
      <c r="N140" s="276">
        <v>138.9</v>
      </c>
      <c r="O140" s="291">
        <v>15372000</v>
      </c>
      <c r="P140" s="292">
        <v>-7.2747014115092296E-2</v>
      </c>
    </row>
    <row r="141" spans="1:16" ht="15">
      <c r="A141" s="254">
        <v>131</v>
      </c>
      <c r="B141" s="343" t="s">
        <v>72</v>
      </c>
      <c r="C141" s="440" t="s">
        <v>167</v>
      </c>
      <c r="D141" s="441">
        <v>44343</v>
      </c>
      <c r="E141" s="288">
        <v>1916.25</v>
      </c>
      <c r="F141" s="288">
        <v>1922.6833333333334</v>
      </c>
      <c r="G141" s="289">
        <v>1903.6166666666668</v>
      </c>
      <c r="H141" s="289">
        <v>1890.9833333333333</v>
      </c>
      <c r="I141" s="289">
        <v>1871.9166666666667</v>
      </c>
      <c r="J141" s="289">
        <v>1935.3166666666668</v>
      </c>
      <c r="K141" s="289">
        <v>1954.3833333333334</v>
      </c>
      <c r="L141" s="289">
        <v>1967.0166666666669</v>
      </c>
      <c r="M141" s="276">
        <v>1941.75</v>
      </c>
      <c r="N141" s="276">
        <v>1910.05</v>
      </c>
      <c r="O141" s="291">
        <v>32000250</v>
      </c>
      <c r="P141" s="292">
        <v>1.3492006936031734E-2</v>
      </c>
    </row>
    <row r="142" spans="1:16" ht="15">
      <c r="A142" s="254">
        <v>132</v>
      </c>
      <c r="B142" s="343" t="s">
        <v>111</v>
      </c>
      <c r="C142" s="440" t="s">
        <v>168</v>
      </c>
      <c r="D142" s="441">
        <v>44343</v>
      </c>
      <c r="E142" s="288">
        <v>132.6</v>
      </c>
      <c r="F142" s="288">
        <v>135.31666666666666</v>
      </c>
      <c r="G142" s="289">
        <v>126.73333333333332</v>
      </c>
      <c r="H142" s="289">
        <v>120.86666666666665</v>
      </c>
      <c r="I142" s="289">
        <v>112.2833333333333</v>
      </c>
      <c r="J142" s="289">
        <v>141.18333333333334</v>
      </c>
      <c r="K142" s="289">
        <v>149.76666666666671</v>
      </c>
      <c r="L142" s="289">
        <v>155.63333333333335</v>
      </c>
      <c r="M142" s="276">
        <v>143.9</v>
      </c>
      <c r="N142" s="276">
        <v>129.44999999999999</v>
      </c>
      <c r="O142" s="291">
        <v>151734000</v>
      </c>
      <c r="P142" s="292">
        <v>-1.0592826612153874E-2</v>
      </c>
    </row>
    <row r="143" spans="1:16" ht="15">
      <c r="A143" s="254">
        <v>133</v>
      </c>
      <c r="B143" s="343" t="s">
        <v>56</v>
      </c>
      <c r="C143" s="440" t="s">
        <v>274</v>
      </c>
      <c r="D143" s="441">
        <v>44343</v>
      </c>
      <c r="E143" s="288">
        <v>977.7</v>
      </c>
      <c r="F143" s="288">
        <v>985.5</v>
      </c>
      <c r="G143" s="289">
        <v>966.25</v>
      </c>
      <c r="H143" s="289">
        <v>954.8</v>
      </c>
      <c r="I143" s="289">
        <v>935.55</v>
      </c>
      <c r="J143" s="289">
        <v>996.95</v>
      </c>
      <c r="K143" s="289">
        <v>1016.2</v>
      </c>
      <c r="L143" s="289">
        <v>1027.6500000000001</v>
      </c>
      <c r="M143" s="276">
        <v>1004.75</v>
      </c>
      <c r="N143" s="276">
        <v>974.05</v>
      </c>
      <c r="O143" s="291">
        <v>8822250</v>
      </c>
      <c r="P143" s="292">
        <v>2.3848898946818697E-2</v>
      </c>
    </row>
    <row r="144" spans="1:16" ht="15">
      <c r="A144" s="254">
        <v>134</v>
      </c>
      <c r="B144" s="343" t="s">
        <v>53</v>
      </c>
      <c r="C144" s="440" t="s">
        <v>169</v>
      </c>
      <c r="D144" s="441">
        <v>44343</v>
      </c>
      <c r="E144" s="288">
        <v>369.35</v>
      </c>
      <c r="F144" s="288">
        <v>369.2833333333333</v>
      </c>
      <c r="G144" s="289">
        <v>363.06666666666661</v>
      </c>
      <c r="H144" s="289">
        <v>356.7833333333333</v>
      </c>
      <c r="I144" s="289">
        <v>350.56666666666661</v>
      </c>
      <c r="J144" s="289">
        <v>375.56666666666661</v>
      </c>
      <c r="K144" s="289">
        <v>381.7833333333333</v>
      </c>
      <c r="L144" s="289">
        <v>388.06666666666661</v>
      </c>
      <c r="M144" s="276">
        <v>375.5</v>
      </c>
      <c r="N144" s="276">
        <v>363</v>
      </c>
      <c r="O144" s="291">
        <v>100156500</v>
      </c>
      <c r="P144" s="292">
        <v>6.4690499728928152E-2</v>
      </c>
    </row>
    <row r="145" spans="1:16" ht="15">
      <c r="A145" s="254">
        <v>135</v>
      </c>
      <c r="B145" s="343" t="s">
        <v>37</v>
      </c>
      <c r="C145" s="440" t="s">
        <v>170</v>
      </c>
      <c r="D145" s="441">
        <v>44343</v>
      </c>
      <c r="E145" s="288">
        <v>26966.35</v>
      </c>
      <c r="F145" s="288">
        <v>27113.083333333332</v>
      </c>
      <c r="G145" s="289">
        <v>26758.316666666666</v>
      </c>
      <c r="H145" s="289">
        <v>26550.283333333333</v>
      </c>
      <c r="I145" s="289">
        <v>26195.516666666666</v>
      </c>
      <c r="J145" s="289">
        <v>27321.116666666665</v>
      </c>
      <c r="K145" s="289">
        <v>27675.883333333335</v>
      </c>
      <c r="L145" s="289">
        <v>27883.916666666664</v>
      </c>
      <c r="M145" s="276">
        <v>27467.85</v>
      </c>
      <c r="N145" s="276">
        <v>26905.05</v>
      </c>
      <c r="O145" s="291">
        <v>174750</v>
      </c>
      <c r="P145" s="292">
        <v>2.7638929726551013E-2</v>
      </c>
    </row>
    <row r="146" spans="1:16" ht="15">
      <c r="A146" s="254">
        <v>136</v>
      </c>
      <c r="B146" s="343" t="s">
        <v>63</v>
      </c>
      <c r="C146" s="440" t="s">
        <v>171</v>
      </c>
      <c r="D146" s="441">
        <v>44343</v>
      </c>
      <c r="E146" s="288">
        <v>2014.2</v>
      </c>
      <c r="F146" s="288">
        <v>2053.0833333333335</v>
      </c>
      <c r="G146" s="289">
        <v>1951.166666666667</v>
      </c>
      <c r="H146" s="289">
        <v>1888.1333333333334</v>
      </c>
      <c r="I146" s="289">
        <v>1786.2166666666669</v>
      </c>
      <c r="J146" s="289">
        <v>2116.1166666666668</v>
      </c>
      <c r="K146" s="289">
        <v>2218.0333333333338</v>
      </c>
      <c r="L146" s="289">
        <v>2281.0666666666671</v>
      </c>
      <c r="M146" s="276">
        <v>2155</v>
      </c>
      <c r="N146" s="276">
        <v>1990.05</v>
      </c>
      <c r="O146" s="291">
        <v>1046925</v>
      </c>
      <c r="P146" s="292">
        <v>6.638655462184874E-2</v>
      </c>
    </row>
    <row r="147" spans="1:16" ht="15">
      <c r="A147" s="254">
        <v>137</v>
      </c>
      <c r="B147" s="343" t="s">
        <v>78</v>
      </c>
      <c r="C147" s="440" t="s">
        <v>172</v>
      </c>
      <c r="D147" s="441">
        <v>44343</v>
      </c>
      <c r="E147" s="288">
        <v>6303.25</v>
      </c>
      <c r="F147" s="288">
        <v>6291.1500000000005</v>
      </c>
      <c r="G147" s="289">
        <v>6196.3500000000013</v>
      </c>
      <c r="H147" s="289">
        <v>6089.4500000000007</v>
      </c>
      <c r="I147" s="289">
        <v>5994.6500000000015</v>
      </c>
      <c r="J147" s="289">
        <v>6398.0500000000011</v>
      </c>
      <c r="K147" s="289">
        <v>6492.85</v>
      </c>
      <c r="L147" s="289">
        <v>6599.7500000000009</v>
      </c>
      <c r="M147" s="276">
        <v>6385.95</v>
      </c>
      <c r="N147" s="276">
        <v>6184.25</v>
      </c>
      <c r="O147" s="291">
        <v>531500</v>
      </c>
      <c r="P147" s="292">
        <v>-6.6725197541703252E-2</v>
      </c>
    </row>
    <row r="148" spans="1:16" ht="15">
      <c r="A148" s="254">
        <v>138</v>
      </c>
      <c r="B148" s="343" t="s">
        <v>56</v>
      </c>
      <c r="C148" s="440" t="s">
        <v>173</v>
      </c>
      <c r="D148" s="441">
        <v>44343</v>
      </c>
      <c r="E148" s="288">
        <v>1345.2</v>
      </c>
      <c r="F148" s="288">
        <v>1347.2</v>
      </c>
      <c r="G148" s="289">
        <v>1331.8000000000002</v>
      </c>
      <c r="H148" s="289">
        <v>1318.4</v>
      </c>
      <c r="I148" s="289">
        <v>1303.0000000000002</v>
      </c>
      <c r="J148" s="289">
        <v>1360.6000000000001</v>
      </c>
      <c r="K148" s="289">
        <v>1376.0000000000002</v>
      </c>
      <c r="L148" s="289">
        <v>1389.4</v>
      </c>
      <c r="M148" s="276">
        <v>1362.6</v>
      </c>
      <c r="N148" s="276">
        <v>1333.8</v>
      </c>
      <c r="O148" s="291">
        <v>3660400</v>
      </c>
      <c r="P148" s="292">
        <v>-1.8659517426273458E-2</v>
      </c>
    </row>
    <row r="149" spans="1:16" ht="15">
      <c r="A149" s="254">
        <v>139</v>
      </c>
      <c r="B149" s="343" t="s">
        <v>51</v>
      </c>
      <c r="C149" s="440" t="s">
        <v>175</v>
      </c>
      <c r="D149" s="441">
        <v>44343</v>
      </c>
      <c r="E149" s="288">
        <v>705.9</v>
      </c>
      <c r="F149" s="288">
        <v>707.93333333333339</v>
      </c>
      <c r="G149" s="289">
        <v>699.86666666666679</v>
      </c>
      <c r="H149" s="289">
        <v>693.83333333333337</v>
      </c>
      <c r="I149" s="289">
        <v>685.76666666666677</v>
      </c>
      <c r="J149" s="289">
        <v>713.96666666666681</v>
      </c>
      <c r="K149" s="289">
        <v>722.03333333333342</v>
      </c>
      <c r="L149" s="289">
        <v>728.06666666666683</v>
      </c>
      <c r="M149" s="276">
        <v>716</v>
      </c>
      <c r="N149" s="276">
        <v>701.9</v>
      </c>
      <c r="O149" s="291">
        <v>49564200</v>
      </c>
      <c r="P149" s="292">
        <v>-3.7987506331251053E-3</v>
      </c>
    </row>
    <row r="150" spans="1:16" ht="15">
      <c r="A150" s="254">
        <v>140</v>
      </c>
      <c r="B150" s="343" t="s">
        <v>88</v>
      </c>
      <c r="C150" s="440" t="s">
        <v>176</v>
      </c>
      <c r="D150" s="441">
        <v>44343</v>
      </c>
      <c r="E150" s="288">
        <v>525.9</v>
      </c>
      <c r="F150" s="288">
        <v>528.9666666666667</v>
      </c>
      <c r="G150" s="289">
        <v>520.93333333333339</v>
      </c>
      <c r="H150" s="289">
        <v>515.9666666666667</v>
      </c>
      <c r="I150" s="289">
        <v>507.93333333333339</v>
      </c>
      <c r="J150" s="289">
        <v>533.93333333333339</v>
      </c>
      <c r="K150" s="289">
        <v>541.9666666666667</v>
      </c>
      <c r="L150" s="289">
        <v>546.93333333333339</v>
      </c>
      <c r="M150" s="276">
        <v>537</v>
      </c>
      <c r="N150" s="276">
        <v>524</v>
      </c>
      <c r="O150" s="291">
        <v>11556000</v>
      </c>
      <c r="P150" s="292">
        <v>-2.9722921914357683E-2</v>
      </c>
    </row>
    <row r="151" spans="1:16" ht="15">
      <c r="A151" s="254">
        <v>141</v>
      </c>
      <c r="B151" s="343" t="s">
        <v>838</v>
      </c>
      <c r="C151" s="440" t="s">
        <v>177</v>
      </c>
      <c r="D151" s="441">
        <v>44343</v>
      </c>
      <c r="E151" s="288">
        <v>724.55</v>
      </c>
      <c r="F151" s="288">
        <v>719.93333333333328</v>
      </c>
      <c r="G151" s="289">
        <v>700.71666666666658</v>
      </c>
      <c r="H151" s="289">
        <v>676.88333333333333</v>
      </c>
      <c r="I151" s="289">
        <v>657.66666666666663</v>
      </c>
      <c r="J151" s="289">
        <v>743.76666666666654</v>
      </c>
      <c r="K151" s="289">
        <v>762.98333333333323</v>
      </c>
      <c r="L151" s="289">
        <v>786.81666666666649</v>
      </c>
      <c r="M151" s="276">
        <v>739.15</v>
      </c>
      <c r="N151" s="276">
        <v>696.1</v>
      </c>
      <c r="O151" s="291">
        <v>10298000</v>
      </c>
      <c r="P151" s="292">
        <v>-3.214285714285714E-2</v>
      </c>
    </row>
    <row r="152" spans="1:16" ht="15">
      <c r="A152" s="254">
        <v>142</v>
      </c>
      <c r="B152" s="343" t="s">
        <v>49</v>
      </c>
      <c r="C152" s="440" t="s">
        <v>804</v>
      </c>
      <c r="D152" s="441">
        <v>44343</v>
      </c>
      <c r="E152" s="288">
        <v>640.75</v>
      </c>
      <c r="F152" s="288">
        <v>640.66666666666663</v>
      </c>
      <c r="G152" s="289">
        <v>633.63333333333321</v>
      </c>
      <c r="H152" s="289">
        <v>626.51666666666654</v>
      </c>
      <c r="I152" s="289">
        <v>619.48333333333312</v>
      </c>
      <c r="J152" s="289">
        <v>647.7833333333333</v>
      </c>
      <c r="K152" s="289">
        <v>654.81666666666683</v>
      </c>
      <c r="L152" s="289">
        <v>661.93333333333339</v>
      </c>
      <c r="M152" s="276">
        <v>647.70000000000005</v>
      </c>
      <c r="N152" s="276">
        <v>633.54999999999995</v>
      </c>
      <c r="O152" s="291">
        <v>7450650</v>
      </c>
      <c r="P152" s="292">
        <v>2.5264722273825004E-2</v>
      </c>
    </row>
    <row r="153" spans="1:16" ht="15">
      <c r="A153" s="254">
        <v>143</v>
      </c>
      <c r="B153" s="343" t="s">
        <v>43</v>
      </c>
      <c r="C153" s="440" t="s">
        <v>179</v>
      </c>
      <c r="D153" s="441">
        <v>44343</v>
      </c>
      <c r="E153" s="288">
        <v>327.25</v>
      </c>
      <c r="F153" s="288">
        <v>327</v>
      </c>
      <c r="G153" s="289">
        <v>317.55</v>
      </c>
      <c r="H153" s="289">
        <v>307.85000000000002</v>
      </c>
      <c r="I153" s="289">
        <v>298.40000000000003</v>
      </c>
      <c r="J153" s="289">
        <v>336.7</v>
      </c>
      <c r="K153" s="289">
        <v>346.15000000000003</v>
      </c>
      <c r="L153" s="289">
        <v>355.84999999999997</v>
      </c>
      <c r="M153" s="276">
        <v>336.45</v>
      </c>
      <c r="N153" s="276">
        <v>317.3</v>
      </c>
      <c r="O153" s="291">
        <v>112349850</v>
      </c>
      <c r="P153" s="292">
        <v>2.216978685889125E-2</v>
      </c>
    </row>
    <row r="154" spans="1:16" ht="15">
      <c r="A154" s="254">
        <v>144</v>
      </c>
      <c r="B154" s="343" t="s">
        <v>42</v>
      </c>
      <c r="C154" s="440" t="s">
        <v>181</v>
      </c>
      <c r="D154" s="441">
        <v>44343</v>
      </c>
      <c r="E154" s="288">
        <v>107.3</v>
      </c>
      <c r="F154" s="288">
        <v>108.03333333333332</v>
      </c>
      <c r="G154" s="289">
        <v>104.96666666666664</v>
      </c>
      <c r="H154" s="289">
        <v>102.63333333333333</v>
      </c>
      <c r="I154" s="289">
        <v>99.566666666666649</v>
      </c>
      <c r="J154" s="289">
        <v>110.36666666666663</v>
      </c>
      <c r="K154" s="289">
        <v>113.43333333333332</v>
      </c>
      <c r="L154" s="289">
        <v>115.76666666666662</v>
      </c>
      <c r="M154" s="276">
        <v>111.1</v>
      </c>
      <c r="N154" s="276">
        <v>105.7</v>
      </c>
      <c r="O154" s="291">
        <v>132563250</v>
      </c>
      <c r="P154" s="292">
        <v>1.4568373198326186E-2</v>
      </c>
    </row>
    <row r="155" spans="1:16" ht="15">
      <c r="A155" s="254">
        <v>145</v>
      </c>
      <c r="B155" s="343" t="s">
        <v>111</v>
      </c>
      <c r="C155" s="440" t="s">
        <v>182</v>
      </c>
      <c r="D155" s="441">
        <v>44343</v>
      </c>
      <c r="E155" s="288">
        <v>1181.3499999999999</v>
      </c>
      <c r="F155" s="288">
        <v>1199.3499999999999</v>
      </c>
      <c r="G155" s="289">
        <v>1149.8499999999999</v>
      </c>
      <c r="H155" s="289">
        <v>1118.3499999999999</v>
      </c>
      <c r="I155" s="289">
        <v>1068.8499999999999</v>
      </c>
      <c r="J155" s="289">
        <v>1230.8499999999999</v>
      </c>
      <c r="K155" s="289">
        <v>1280.3499999999999</v>
      </c>
      <c r="L155" s="289">
        <v>1311.85</v>
      </c>
      <c r="M155" s="276">
        <v>1248.8499999999999</v>
      </c>
      <c r="N155" s="276">
        <v>1167.8499999999999</v>
      </c>
      <c r="O155" s="291">
        <v>44507700</v>
      </c>
      <c r="P155" s="292">
        <v>-4.0567282321899739E-2</v>
      </c>
    </row>
    <row r="156" spans="1:16" ht="15">
      <c r="A156" s="254">
        <v>146</v>
      </c>
      <c r="B156" s="343" t="s">
        <v>106</v>
      </c>
      <c r="C156" s="440" t="s">
        <v>183</v>
      </c>
      <c r="D156" s="441">
        <v>44343</v>
      </c>
      <c r="E156" s="288">
        <v>3088.8</v>
      </c>
      <c r="F156" s="288">
        <v>3094.8666666666668</v>
      </c>
      <c r="G156" s="289">
        <v>3065.8333333333335</v>
      </c>
      <c r="H156" s="289">
        <v>3042.8666666666668</v>
      </c>
      <c r="I156" s="289">
        <v>3013.8333333333335</v>
      </c>
      <c r="J156" s="289">
        <v>3117.8333333333335</v>
      </c>
      <c r="K156" s="289">
        <v>3146.8666666666663</v>
      </c>
      <c r="L156" s="289">
        <v>3169.8333333333335</v>
      </c>
      <c r="M156" s="276">
        <v>3123.9</v>
      </c>
      <c r="N156" s="276">
        <v>3071.9</v>
      </c>
      <c r="O156" s="291">
        <v>6078900</v>
      </c>
      <c r="P156" s="292">
        <v>1.8190040701472288E-2</v>
      </c>
    </row>
    <row r="157" spans="1:16" ht="15">
      <c r="A157" s="254">
        <v>147</v>
      </c>
      <c r="B157" s="343" t="s">
        <v>106</v>
      </c>
      <c r="C157" s="440" t="s">
        <v>184</v>
      </c>
      <c r="D157" s="441">
        <v>44343</v>
      </c>
      <c r="E157" s="288">
        <v>966.8</v>
      </c>
      <c r="F157" s="288">
        <v>965.05000000000007</v>
      </c>
      <c r="G157" s="289">
        <v>952.65000000000009</v>
      </c>
      <c r="H157" s="289">
        <v>938.5</v>
      </c>
      <c r="I157" s="289">
        <v>926.1</v>
      </c>
      <c r="J157" s="289">
        <v>979.20000000000016</v>
      </c>
      <c r="K157" s="289">
        <v>991.6</v>
      </c>
      <c r="L157" s="289">
        <v>1005.7500000000002</v>
      </c>
      <c r="M157" s="276">
        <v>977.45</v>
      </c>
      <c r="N157" s="276">
        <v>950.9</v>
      </c>
      <c r="O157" s="291">
        <v>12698400</v>
      </c>
      <c r="P157" s="292">
        <v>1.3941455468787429E-2</v>
      </c>
    </row>
    <row r="158" spans="1:16" ht="15">
      <c r="A158" s="254">
        <v>148</v>
      </c>
      <c r="B158" s="343" t="s">
        <v>49</v>
      </c>
      <c r="C158" s="440" t="s">
        <v>185</v>
      </c>
      <c r="D158" s="441">
        <v>44343</v>
      </c>
      <c r="E158" s="288">
        <v>1457.65</v>
      </c>
      <c r="F158" s="288">
        <v>1449.7</v>
      </c>
      <c r="G158" s="289">
        <v>1436.6000000000001</v>
      </c>
      <c r="H158" s="289">
        <v>1415.5500000000002</v>
      </c>
      <c r="I158" s="289">
        <v>1402.4500000000003</v>
      </c>
      <c r="J158" s="289">
        <v>1470.75</v>
      </c>
      <c r="K158" s="289">
        <v>1483.85</v>
      </c>
      <c r="L158" s="289">
        <v>1504.8999999999999</v>
      </c>
      <c r="M158" s="276">
        <v>1462.8</v>
      </c>
      <c r="N158" s="276">
        <v>1428.65</v>
      </c>
      <c r="O158" s="291">
        <v>5424750</v>
      </c>
      <c r="P158" s="292">
        <v>2.425334349663918E-3</v>
      </c>
    </row>
    <row r="159" spans="1:16" ht="15">
      <c r="A159" s="254">
        <v>149</v>
      </c>
      <c r="B159" s="343" t="s">
        <v>51</v>
      </c>
      <c r="C159" s="440" t="s">
        <v>186</v>
      </c>
      <c r="D159" s="441">
        <v>44343</v>
      </c>
      <c r="E159" s="288">
        <v>2730.75</v>
      </c>
      <c r="F159" s="288">
        <v>2729.2833333333333</v>
      </c>
      <c r="G159" s="289">
        <v>2699.5666666666666</v>
      </c>
      <c r="H159" s="289">
        <v>2668.3833333333332</v>
      </c>
      <c r="I159" s="289">
        <v>2638.6666666666665</v>
      </c>
      <c r="J159" s="289">
        <v>2760.4666666666667</v>
      </c>
      <c r="K159" s="289">
        <v>2790.1833333333329</v>
      </c>
      <c r="L159" s="289">
        <v>2821.3666666666668</v>
      </c>
      <c r="M159" s="276">
        <v>2759</v>
      </c>
      <c r="N159" s="276">
        <v>2698.1</v>
      </c>
      <c r="O159" s="291">
        <v>951250</v>
      </c>
      <c r="P159" s="292">
        <v>-2.5608194622279128E-2</v>
      </c>
    </row>
    <row r="160" spans="1:16" ht="15">
      <c r="A160" s="254">
        <v>150</v>
      </c>
      <c r="B160" s="343" t="s">
        <v>42</v>
      </c>
      <c r="C160" s="440" t="s">
        <v>187</v>
      </c>
      <c r="D160" s="441">
        <v>44343</v>
      </c>
      <c r="E160" s="288">
        <v>437.35</v>
      </c>
      <c r="F160" s="288">
        <v>440.95</v>
      </c>
      <c r="G160" s="289">
        <v>428.2</v>
      </c>
      <c r="H160" s="289">
        <v>419.05</v>
      </c>
      <c r="I160" s="289">
        <v>406.3</v>
      </c>
      <c r="J160" s="289">
        <v>450.09999999999997</v>
      </c>
      <c r="K160" s="289">
        <v>462.84999999999997</v>
      </c>
      <c r="L160" s="289">
        <v>471.99999999999994</v>
      </c>
      <c r="M160" s="276">
        <v>453.7</v>
      </c>
      <c r="N160" s="276">
        <v>431.8</v>
      </c>
      <c r="O160" s="291">
        <v>2403000</v>
      </c>
      <c r="P160" s="292">
        <v>-2.376599634369287E-2</v>
      </c>
    </row>
    <row r="161" spans="1:16" ht="15">
      <c r="A161" s="254">
        <v>151</v>
      </c>
      <c r="B161" s="343" t="s">
        <v>39</v>
      </c>
      <c r="C161" s="440" t="s">
        <v>510</v>
      </c>
      <c r="D161" s="441">
        <v>44343</v>
      </c>
      <c r="E161" s="288">
        <v>771.25</v>
      </c>
      <c r="F161" s="288">
        <v>768.95000000000016</v>
      </c>
      <c r="G161" s="289">
        <v>759.50000000000034</v>
      </c>
      <c r="H161" s="289">
        <v>747.75000000000023</v>
      </c>
      <c r="I161" s="289">
        <v>738.30000000000041</v>
      </c>
      <c r="J161" s="289">
        <v>780.70000000000027</v>
      </c>
      <c r="K161" s="289">
        <v>790.15000000000009</v>
      </c>
      <c r="L161" s="289">
        <v>801.9000000000002</v>
      </c>
      <c r="M161" s="276">
        <v>778.4</v>
      </c>
      <c r="N161" s="276">
        <v>757.2</v>
      </c>
      <c r="O161" s="291">
        <v>978750</v>
      </c>
      <c r="P161" s="292">
        <v>-3.5714285714285712E-2</v>
      </c>
    </row>
    <row r="162" spans="1:16" ht="15">
      <c r="A162" s="254">
        <v>152</v>
      </c>
      <c r="B162" s="343" t="s">
        <v>43</v>
      </c>
      <c r="C162" s="440" t="s">
        <v>188</v>
      </c>
      <c r="D162" s="441">
        <v>44343</v>
      </c>
      <c r="E162" s="288">
        <v>615.1</v>
      </c>
      <c r="F162" s="288">
        <v>618.51666666666665</v>
      </c>
      <c r="G162" s="289">
        <v>608.63333333333333</v>
      </c>
      <c r="H162" s="289">
        <v>602.16666666666663</v>
      </c>
      <c r="I162" s="289">
        <v>592.2833333333333</v>
      </c>
      <c r="J162" s="289">
        <v>624.98333333333335</v>
      </c>
      <c r="K162" s="289">
        <v>634.86666666666656</v>
      </c>
      <c r="L162" s="289">
        <v>641.33333333333337</v>
      </c>
      <c r="M162" s="276">
        <v>628.4</v>
      </c>
      <c r="N162" s="276">
        <v>612.04999999999995</v>
      </c>
      <c r="O162" s="291">
        <v>4604600</v>
      </c>
      <c r="P162" s="292">
        <v>-3.1792758316161317E-2</v>
      </c>
    </row>
    <row r="163" spans="1:16" ht="15">
      <c r="A163" s="254">
        <v>153</v>
      </c>
      <c r="B163" s="343" t="s">
        <v>49</v>
      </c>
      <c r="C163" s="440" t="s">
        <v>189</v>
      </c>
      <c r="D163" s="441">
        <v>44343</v>
      </c>
      <c r="E163" s="288">
        <v>1206.6500000000001</v>
      </c>
      <c r="F163" s="288">
        <v>1205.75</v>
      </c>
      <c r="G163" s="289">
        <v>1193.9000000000001</v>
      </c>
      <c r="H163" s="289">
        <v>1181.1500000000001</v>
      </c>
      <c r="I163" s="289">
        <v>1169.3000000000002</v>
      </c>
      <c r="J163" s="289">
        <v>1218.5</v>
      </c>
      <c r="K163" s="289">
        <v>1230.3499999999999</v>
      </c>
      <c r="L163" s="289">
        <v>1243.0999999999999</v>
      </c>
      <c r="M163" s="276">
        <v>1217.5999999999999</v>
      </c>
      <c r="N163" s="276">
        <v>1193</v>
      </c>
      <c r="O163" s="291">
        <v>963900</v>
      </c>
      <c r="P163" s="292">
        <v>-5.8139534883720929E-2</v>
      </c>
    </row>
    <row r="164" spans="1:16" ht="15">
      <c r="A164" s="254">
        <v>154</v>
      </c>
      <c r="B164" s="343" t="s">
        <v>37</v>
      </c>
      <c r="C164" s="440" t="s">
        <v>191</v>
      </c>
      <c r="D164" s="441">
        <v>44343</v>
      </c>
      <c r="E164" s="288">
        <v>6405.85</v>
      </c>
      <c r="F164" s="288">
        <v>6436.6333333333341</v>
      </c>
      <c r="G164" s="289">
        <v>6360.2666666666682</v>
      </c>
      <c r="H164" s="289">
        <v>6314.6833333333343</v>
      </c>
      <c r="I164" s="289">
        <v>6238.3166666666684</v>
      </c>
      <c r="J164" s="289">
        <v>6482.2166666666681</v>
      </c>
      <c r="K164" s="289">
        <v>6558.5833333333348</v>
      </c>
      <c r="L164" s="289">
        <v>6604.1666666666679</v>
      </c>
      <c r="M164" s="276">
        <v>6513</v>
      </c>
      <c r="N164" s="276">
        <v>6391.05</v>
      </c>
      <c r="O164" s="291">
        <v>2671600</v>
      </c>
      <c r="P164" s="292">
        <v>2.7380403014920781E-2</v>
      </c>
    </row>
    <row r="165" spans="1:16" ht="15">
      <c r="A165" s="254">
        <v>155</v>
      </c>
      <c r="B165" s="343" t="s">
        <v>838</v>
      </c>
      <c r="C165" s="440" t="s">
        <v>193</v>
      </c>
      <c r="D165" s="441">
        <v>44343</v>
      </c>
      <c r="E165" s="288">
        <v>692.35</v>
      </c>
      <c r="F165" s="288">
        <v>693.11666666666667</v>
      </c>
      <c r="G165" s="289">
        <v>681.23333333333335</v>
      </c>
      <c r="H165" s="289">
        <v>670.11666666666667</v>
      </c>
      <c r="I165" s="289">
        <v>658.23333333333335</v>
      </c>
      <c r="J165" s="289">
        <v>704.23333333333335</v>
      </c>
      <c r="K165" s="289">
        <v>716.11666666666679</v>
      </c>
      <c r="L165" s="289">
        <v>727.23333333333335</v>
      </c>
      <c r="M165" s="276">
        <v>705</v>
      </c>
      <c r="N165" s="276">
        <v>682</v>
      </c>
      <c r="O165" s="291">
        <v>20424300</v>
      </c>
      <c r="P165" s="292">
        <v>-1.836925960637301E-2</v>
      </c>
    </row>
    <row r="166" spans="1:16" ht="15">
      <c r="A166" s="254">
        <v>156</v>
      </c>
      <c r="B166" s="343" t="s">
        <v>111</v>
      </c>
      <c r="C166" s="440" t="s">
        <v>194</v>
      </c>
      <c r="D166" s="441">
        <v>44343</v>
      </c>
      <c r="E166" s="288">
        <v>283.35000000000002</v>
      </c>
      <c r="F166" s="288">
        <v>284.40000000000003</v>
      </c>
      <c r="G166" s="289">
        <v>275.00000000000006</v>
      </c>
      <c r="H166" s="289">
        <v>266.65000000000003</v>
      </c>
      <c r="I166" s="289">
        <v>257.25000000000006</v>
      </c>
      <c r="J166" s="289">
        <v>292.75000000000006</v>
      </c>
      <c r="K166" s="289">
        <v>302.15000000000003</v>
      </c>
      <c r="L166" s="289">
        <v>310.50000000000006</v>
      </c>
      <c r="M166" s="276">
        <v>293.8</v>
      </c>
      <c r="N166" s="276">
        <v>276.05</v>
      </c>
      <c r="O166" s="291">
        <v>108369800</v>
      </c>
      <c r="P166" s="292">
        <v>1.7640894271075919E-2</v>
      </c>
    </row>
    <row r="167" spans="1:16" ht="15">
      <c r="A167" s="254">
        <v>157</v>
      </c>
      <c r="B167" s="343" t="s">
        <v>63</v>
      </c>
      <c r="C167" s="440" t="s">
        <v>195</v>
      </c>
      <c r="D167" s="441">
        <v>44343</v>
      </c>
      <c r="E167" s="288">
        <v>972.7</v>
      </c>
      <c r="F167" s="288">
        <v>985.75</v>
      </c>
      <c r="G167" s="289">
        <v>948.15</v>
      </c>
      <c r="H167" s="289">
        <v>923.6</v>
      </c>
      <c r="I167" s="289">
        <v>886</v>
      </c>
      <c r="J167" s="289">
        <v>1010.3</v>
      </c>
      <c r="K167" s="289">
        <v>1047.8999999999999</v>
      </c>
      <c r="L167" s="289">
        <v>1072.4499999999998</v>
      </c>
      <c r="M167" s="276">
        <v>1023.35</v>
      </c>
      <c r="N167" s="276">
        <v>961.2</v>
      </c>
      <c r="O167" s="291">
        <v>3989500</v>
      </c>
      <c r="P167" s="292">
        <v>5.0559578670177747E-2</v>
      </c>
    </row>
    <row r="168" spans="1:16" ht="15">
      <c r="A168" s="254">
        <v>158</v>
      </c>
      <c r="B168" s="343" t="s">
        <v>106</v>
      </c>
      <c r="C168" s="440" t="s">
        <v>196</v>
      </c>
      <c r="D168" s="441">
        <v>44343</v>
      </c>
      <c r="E168" s="288">
        <v>508.5</v>
      </c>
      <c r="F168" s="288">
        <v>512.11666666666667</v>
      </c>
      <c r="G168" s="289">
        <v>502.7833333333333</v>
      </c>
      <c r="H168" s="289">
        <v>497.06666666666661</v>
      </c>
      <c r="I168" s="289">
        <v>487.73333333333323</v>
      </c>
      <c r="J168" s="289">
        <v>517.83333333333337</v>
      </c>
      <c r="K168" s="289">
        <v>527.16666666666663</v>
      </c>
      <c r="L168" s="289">
        <v>532.88333333333344</v>
      </c>
      <c r="M168" s="276">
        <v>521.45000000000005</v>
      </c>
      <c r="N168" s="276">
        <v>506.4</v>
      </c>
      <c r="O168" s="291">
        <v>30992000</v>
      </c>
      <c r="P168" s="292">
        <v>-1.64017671253745E-2</v>
      </c>
    </row>
    <row r="169" spans="1:16" ht="15">
      <c r="A169" s="254">
        <v>159</v>
      </c>
      <c r="B169" s="343" t="s">
        <v>88</v>
      </c>
      <c r="C169" s="440" t="s">
        <v>198</v>
      </c>
      <c r="D169" s="441">
        <v>44343</v>
      </c>
      <c r="E169" s="288">
        <v>193.85</v>
      </c>
      <c r="F169" s="288">
        <v>192.1</v>
      </c>
      <c r="G169" s="289">
        <v>185.2</v>
      </c>
      <c r="H169" s="289">
        <v>176.54999999999998</v>
      </c>
      <c r="I169" s="289">
        <v>169.64999999999998</v>
      </c>
      <c r="J169" s="289">
        <v>200.75</v>
      </c>
      <c r="K169" s="289">
        <v>207.65000000000003</v>
      </c>
      <c r="L169" s="289">
        <v>216.3</v>
      </c>
      <c r="M169" s="276">
        <v>199</v>
      </c>
      <c r="N169" s="276">
        <v>183.45</v>
      </c>
      <c r="O169" s="291">
        <v>73134000</v>
      </c>
      <c r="P169" s="292">
        <v>4.6041621969534437E-2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E14" sqref="E14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44330</v>
      </c>
    </row>
    <row r="7" spans="1:15">
      <c r="A7"/>
    </row>
    <row r="8" spans="1:15" ht="28.5" customHeight="1">
      <c r="A8" s="535" t="s">
        <v>16</v>
      </c>
      <c r="B8" s="536" t="s">
        <v>18</v>
      </c>
      <c r="C8" s="534" t="s">
        <v>19</v>
      </c>
      <c r="D8" s="534" t="s">
        <v>20</v>
      </c>
      <c r="E8" s="534" t="s">
        <v>21</v>
      </c>
      <c r="F8" s="534"/>
      <c r="G8" s="534"/>
      <c r="H8" s="534" t="s">
        <v>22</v>
      </c>
      <c r="I8" s="534"/>
      <c r="J8" s="534"/>
      <c r="K8" s="251"/>
      <c r="L8" s="259"/>
      <c r="M8" s="259"/>
    </row>
    <row r="9" spans="1:15" ht="36" customHeight="1">
      <c r="A9" s="530"/>
      <c r="B9" s="532"/>
      <c r="C9" s="537" t="s">
        <v>23</v>
      </c>
      <c r="D9" s="537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14696.5</v>
      </c>
      <c r="D10" s="275">
        <v>14723.416666666666</v>
      </c>
      <c r="E10" s="275">
        <v>14622.783333333333</v>
      </c>
      <c r="F10" s="275">
        <v>14549.066666666668</v>
      </c>
      <c r="G10" s="275">
        <v>14448.433333333334</v>
      </c>
      <c r="H10" s="275">
        <v>14797.133333333331</v>
      </c>
      <c r="I10" s="275">
        <v>14897.766666666666</v>
      </c>
      <c r="J10" s="275">
        <v>14971.48333333333</v>
      </c>
      <c r="K10" s="274">
        <v>14824.05</v>
      </c>
      <c r="L10" s="274">
        <v>14649.7</v>
      </c>
      <c r="M10" s="279"/>
    </row>
    <row r="11" spans="1:15">
      <c r="A11" s="273">
        <v>2</v>
      </c>
      <c r="B11" s="254" t="s">
        <v>216</v>
      </c>
      <c r="C11" s="276">
        <v>32452.3</v>
      </c>
      <c r="D11" s="256">
        <v>32517.433333333334</v>
      </c>
      <c r="E11" s="256">
        <v>32287.166666666668</v>
      </c>
      <c r="F11" s="256">
        <v>32122.033333333333</v>
      </c>
      <c r="G11" s="256">
        <v>31891.766666666666</v>
      </c>
      <c r="H11" s="256">
        <v>32682.566666666669</v>
      </c>
      <c r="I11" s="256">
        <v>32912.833333333328</v>
      </c>
      <c r="J11" s="256">
        <v>33077.966666666674</v>
      </c>
      <c r="K11" s="276">
        <v>32747.7</v>
      </c>
      <c r="L11" s="276">
        <v>32352.3</v>
      </c>
      <c r="M11" s="279"/>
    </row>
    <row r="12" spans="1:15">
      <c r="A12" s="273">
        <v>3</v>
      </c>
      <c r="B12" s="262" t="s">
        <v>217</v>
      </c>
      <c r="C12" s="276">
        <v>2008.45</v>
      </c>
      <c r="D12" s="256">
        <v>2021.2166666666665</v>
      </c>
      <c r="E12" s="256">
        <v>1971.833333333333</v>
      </c>
      <c r="F12" s="256">
        <v>1935.2166666666665</v>
      </c>
      <c r="G12" s="256">
        <v>1885.833333333333</v>
      </c>
      <c r="H12" s="256">
        <v>2057.833333333333</v>
      </c>
      <c r="I12" s="256">
        <v>2107.2166666666667</v>
      </c>
      <c r="J12" s="256">
        <v>2143.833333333333</v>
      </c>
      <c r="K12" s="276">
        <v>2070.6</v>
      </c>
      <c r="L12" s="276">
        <v>1984.6</v>
      </c>
      <c r="M12" s="279"/>
    </row>
    <row r="13" spans="1:15">
      <c r="A13" s="273">
        <v>4</v>
      </c>
      <c r="B13" s="254" t="s">
        <v>218</v>
      </c>
      <c r="C13" s="276">
        <v>4145.05</v>
      </c>
      <c r="D13" s="256">
        <v>4159.5</v>
      </c>
      <c r="E13" s="256">
        <v>4112.8500000000004</v>
      </c>
      <c r="F13" s="256">
        <v>4080.6500000000005</v>
      </c>
      <c r="G13" s="256">
        <v>4034.0000000000009</v>
      </c>
      <c r="H13" s="256">
        <v>4191.7</v>
      </c>
      <c r="I13" s="256">
        <v>4238.3499999999995</v>
      </c>
      <c r="J13" s="256">
        <v>4270.5499999999993</v>
      </c>
      <c r="K13" s="276">
        <v>4206.1499999999996</v>
      </c>
      <c r="L13" s="276">
        <v>4127.3</v>
      </c>
      <c r="M13" s="279"/>
    </row>
    <row r="14" spans="1:15">
      <c r="A14" s="273">
        <v>5</v>
      </c>
      <c r="B14" s="254" t="s">
        <v>219</v>
      </c>
      <c r="C14" s="276">
        <v>25855.45</v>
      </c>
      <c r="D14" s="256">
        <v>25896.366666666669</v>
      </c>
      <c r="E14" s="256">
        <v>25687.533333333336</v>
      </c>
      <c r="F14" s="256">
        <v>25519.616666666669</v>
      </c>
      <c r="G14" s="256">
        <v>25310.783333333336</v>
      </c>
      <c r="H14" s="256">
        <v>26064.283333333336</v>
      </c>
      <c r="I14" s="256">
        <v>26273.116666666665</v>
      </c>
      <c r="J14" s="256">
        <v>26441.033333333336</v>
      </c>
      <c r="K14" s="276">
        <v>26105.200000000001</v>
      </c>
      <c r="L14" s="276">
        <v>25728.45</v>
      </c>
      <c r="M14" s="279"/>
    </row>
    <row r="15" spans="1:15">
      <c r="A15" s="273">
        <v>6</v>
      </c>
      <c r="B15" s="254" t="s">
        <v>220</v>
      </c>
      <c r="C15" s="276">
        <v>3493.45</v>
      </c>
      <c r="D15" s="256">
        <v>3518.85</v>
      </c>
      <c r="E15" s="256">
        <v>3434.6499999999996</v>
      </c>
      <c r="F15" s="256">
        <v>3375.85</v>
      </c>
      <c r="G15" s="256">
        <v>3291.6499999999996</v>
      </c>
      <c r="H15" s="256">
        <v>3577.6499999999996</v>
      </c>
      <c r="I15" s="256">
        <v>3661.8499999999995</v>
      </c>
      <c r="J15" s="256">
        <v>3720.6499999999996</v>
      </c>
      <c r="K15" s="276">
        <v>3603.05</v>
      </c>
      <c r="L15" s="276">
        <v>3460.05</v>
      </c>
      <c r="M15" s="279"/>
    </row>
    <row r="16" spans="1:15">
      <c r="A16" s="273">
        <v>7</v>
      </c>
      <c r="B16" s="254" t="s">
        <v>221</v>
      </c>
      <c r="C16" s="276">
        <v>6905.1</v>
      </c>
      <c r="D16" s="256">
        <v>6933.0166666666664</v>
      </c>
      <c r="E16" s="256">
        <v>6837.6333333333332</v>
      </c>
      <c r="F16" s="256">
        <v>6770.166666666667</v>
      </c>
      <c r="G16" s="256">
        <v>6674.7833333333338</v>
      </c>
      <c r="H16" s="256">
        <v>7000.4833333333327</v>
      </c>
      <c r="I16" s="256">
        <v>7095.8666666666659</v>
      </c>
      <c r="J16" s="256">
        <v>7163.3333333333321</v>
      </c>
      <c r="K16" s="276">
        <v>7028.4</v>
      </c>
      <c r="L16" s="276">
        <v>6865.55</v>
      </c>
      <c r="M16" s="279"/>
    </row>
    <row r="17" spans="1:13">
      <c r="A17" s="273">
        <v>8</v>
      </c>
      <c r="B17" s="254" t="s">
        <v>38</v>
      </c>
      <c r="C17" s="254">
        <v>1882.7</v>
      </c>
      <c r="D17" s="256">
        <v>1889.8833333333332</v>
      </c>
      <c r="E17" s="256">
        <v>1869.8166666666664</v>
      </c>
      <c r="F17" s="256">
        <v>1856.9333333333332</v>
      </c>
      <c r="G17" s="256">
        <v>1836.8666666666663</v>
      </c>
      <c r="H17" s="256">
        <v>1902.7666666666664</v>
      </c>
      <c r="I17" s="256">
        <v>1922.833333333333</v>
      </c>
      <c r="J17" s="256">
        <v>1935.7166666666665</v>
      </c>
      <c r="K17" s="254">
        <v>1909.95</v>
      </c>
      <c r="L17" s="254">
        <v>1877</v>
      </c>
      <c r="M17" s="254">
        <v>4.64947</v>
      </c>
    </row>
    <row r="18" spans="1:13">
      <c r="A18" s="273">
        <v>9</v>
      </c>
      <c r="B18" s="254" t="s">
        <v>222</v>
      </c>
      <c r="C18" s="254">
        <v>954.75</v>
      </c>
      <c r="D18" s="256">
        <v>955.55000000000007</v>
      </c>
      <c r="E18" s="256">
        <v>946.10000000000014</v>
      </c>
      <c r="F18" s="256">
        <v>937.45</v>
      </c>
      <c r="G18" s="256">
        <v>928.00000000000011</v>
      </c>
      <c r="H18" s="256">
        <v>964.20000000000016</v>
      </c>
      <c r="I18" s="256">
        <v>973.6500000000002</v>
      </c>
      <c r="J18" s="256">
        <v>982.30000000000018</v>
      </c>
      <c r="K18" s="254">
        <v>965</v>
      </c>
      <c r="L18" s="254">
        <v>946.9</v>
      </c>
      <c r="M18" s="254">
        <v>12.70987</v>
      </c>
    </row>
    <row r="19" spans="1:13">
      <c r="A19" s="273">
        <v>10</v>
      </c>
      <c r="B19" s="254" t="s">
        <v>735</v>
      </c>
      <c r="C19" s="255">
        <v>1740.55</v>
      </c>
      <c r="D19" s="256">
        <v>1741.8666666666668</v>
      </c>
      <c r="E19" s="256">
        <v>1718.7333333333336</v>
      </c>
      <c r="F19" s="256">
        <v>1696.9166666666667</v>
      </c>
      <c r="G19" s="256">
        <v>1673.7833333333335</v>
      </c>
      <c r="H19" s="256">
        <v>1763.6833333333336</v>
      </c>
      <c r="I19" s="256">
        <v>1786.8166666666668</v>
      </c>
      <c r="J19" s="256">
        <v>1808.6333333333337</v>
      </c>
      <c r="K19" s="254">
        <v>1765</v>
      </c>
      <c r="L19" s="254">
        <v>1720.05</v>
      </c>
      <c r="M19" s="254">
        <v>5.0956700000000001</v>
      </c>
    </row>
    <row r="20" spans="1:13">
      <c r="A20" s="273">
        <v>11</v>
      </c>
      <c r="B20" s="254" t="s">
        <v>288</v>
      </c>
      <c r="C20" s="254">
        <v>16158.4</v>
      </c>
      <c r="D20" s="256">
        <v>16169.483333333332</v>
      </c>
      <c r="E20" s="256">
        <v>16039.966666666664</v>
      </c>
      <c r="F20" s="256">
        <v>15921.533333333331</v>
      </c>
      <c r="G20" s="256">
        <v>15792.016666666663</v>
      </c>
      <c r="H20" s="256">
        <v>16287.916666666664</v>
      </c>
      <c r="I20" s="256">
        <v>16417.433333333331</v>
      </c>
      <c r="J20" s="256">
        <v>16535.866666666665</v>
      </c>
      <c r="K20" s="254">
        <v>16299</v>
      </c>
      <c r="L20" s="254">
        <v>16051.05</v>
      </c>
      <c r="M20" s="254">
        <v>0.15023</v>
      </c>
    </row>
    <row r="21" spans="1:13">
      <c r="A21" s="273">
        <v>12</v>
      </c>
      <c r="B21" s="254" t="s">
        <v>40</v>
      </c>
      <c r="C21" s="254">
        <v>1285.8</v>
      </c>
      <c r="D21" s="256">
        <v>1297.6333333333334</v>
      </c>
      <c r="E21" s="256">
        <v>1266.7666666666669</v>
      </c>
      <c r="F21" s="256">
        <v>1247.7333333333333</v>
      </c>
      <c r="G21" s="256">
        <v>1216.8666666666668</v>
      </c>
      <c r="H21" s="256">
        <v>1316.666666666667</v>
      </c>
      <c r="I21" s="256">
        <v>1347.5333333333333</v>
      </c>
      <c r="J21" s="256">
        <v>1366.5666666666671</v>
      </c>
      <c r="K21" s="254">
        <v>1328.5</v>
      </c>
      <c r="L21" s="254">
        <v>1278.5999999999999</v>
      </c>
      <c r="M21" s="254">
        <v>41.437309999999997</v>
      </c>
    </row>
    <row r="22" spans="1:13">
      <c r="A22" s="273">
        <v>13</v>
      </c>
      <c r="B22" s="254" t="s">
        <v>289</v>
      </c>
      <c r="C22" s="254">
        <v>1049.8</v>
      </c>
      <c r="D22" s="256">
        <v>1055.6000000000001</v>
      </c>
      <c r="E22" s="256">
        <v>1026.4000000000003</v>
      </c>
      <c r="F22" s="256">
        <v>1003.0000000000002</v>
      </c>
      <c r="G22" s="256">
        <v>973.80000000000041</v>
      </c>
      <c r="H22" s="256">
        <v>1079.0000000000002</v>
      </c>
      <c r="I22" s="256">
        <v>1108.2</v>
      </c>
      <c r="J22" s="256">
        <v>1131.6000000000001</v>
      </c>
      <c r="K22" s="254">
        <v>1084.8</v>
      </c>
      <c r="L22" s="254">
        <v>1032.2</v>
      </c>
      <c r="M22" s="254">
        <v>3.6951200000000002</v>
      </c>
    </row>
    <row r="23" spans="1:13">
      <c r="A23" s="273">
        <v>14</v>
      </c>
      <c r="B23" s="254" t="s">
        <v>41</v>
      </c>
      <c r="C23" s="254">
        <v>751.6</v>
      </c>
      <c r="D23" s="256">
        <v>757.36666666666679</v>
      </c>
      <c r="E23" s="256">
        <v>741.93333333333362</v>
      </c>
      <c r="F23" s="256">
        <v>732.26666666666688</v>
      </c>
      <c r="G23" s="256">
        <v>716.83333333333371</v>
      </c>
      <c r="H23" s="256">
        <v>767.03333333333353</v>
      </c>
      <c r="I23" s="256">
        <v>782.4666666666667</v>
      </c>
      <c r="J23" s="256">
        <v>792.13333333333344</v>
      </c>
      <c r="K23" s="254">
        <v>772.8</v>
      </c>
      <c r="L23" s="254">
        <v>747.7</v>
      </c>
      <c r="M23" s="254">
        <v>106.15003</v>
      </c>
    </row>
    <row r="24" spans="1:13">
      <c r="A24" s="273">
        <v>15</v>
      </c>
      <c r="B24" s="254" t="s">
        <v>828</v>
      </c>
      <c r="C24" s="254">
        <v>1313.45</v>
      </c>
      <c r="D24" s="256">
        <v>1323.1666666666667</v>
      </c>
      <c r="E24" s="256">
        <v>1296.3333333333335</v>
      </c>
      <c r="F24" s="256">
        <v>1279.2166666666667</v>
      </c>
      <c r="G24" s="256">
        <v>1252.3833333333334</v>
      </c>
      <c r="H24" s="256">
        <v>1340.2833333333335</v>
      </c>
      <c r="I24" s="256">
        <v>1367.116666666667</v>
      </c>
      <c r="J24" s="256">
        <v>1384.2333333333336</v>
      </c>
      <c r="K24" s="254">
        <v>1350</v>
      </c>
      <c r="L24" s="254">
        <v>1306.05</v>
      </c>
      <c r="M24" s="254">
        <v>14.831340000000001</v>
      </c>
    </row>
    <row r="25" spans="1:13">
      <c r="A25" s="273">
        <v>16</v>
      </c>
      <c r="B25" s="254" t="s">
        <v>290</v>
      </c>
      <c r="C25" s="254">
        <v>1203.55</v>
      </c>
      <c r="D25" s="256">
        <v>1197.5833333333333</v>
      </c>
      <c r="E25" s="256">
        <v>1173.1666666666665</v>
      </c>
      <c r="F25" s="256">
        <v>1142.7833333333333</v>
      </c>
      <c r="G25" s="256">
        <v>1118.3666666666666</v>
      </c>
      <c r="H25" s="256">
        <v>1227.9666666666665</v>
      </c>
      <c r="I25" s="256">
        <v>1252.383333333333</v>
      </c>
      <c r="J25" s="256">
        <v>1282.7666666666664</v>
      </c>
      <c r="K25" s="254">
        <v>1222</v>
      </c>
      <c r="L25" s="254">
        <v>1167.2</v>
      </c>
      <c r="M25" s="254">
        <v>9.4952400000000008</v>
      </c>
    </row>
    <row r="26" spans="1:13">
      <c r="A26" s="273">
        <v>17</v>
      </c>
      <c r="B26" s="254" t="s">
        <v>223</v>
      </c>
      <c r="C26" s="254">
        <v>119.4</v>
      </c>
      <c r="D26" s="256">
        <v>120.35000000000001</v>
      </c>
      <c r="E26" s="256">
        <v>117.70000000000002</v>
      </c>
      <c r="F26" s="256">
        <v>116.00000000000001</v>
      </c>
      <c r="G26" s="256">
        <v>113.35000000000002</v>
      </c>
      <c r="H26" s="256">
        <v>122.05000000000001</v>
      </c>
      <c r="I26" s="256">
        <v>124.70000000000002</v>
      </c>
      <c r="J26" s="256">
        <v>126.4</v>
      </c>
      <c r="K26" s="254">
        <v>123</v>
      </c>
      <c r="L26" s="254">
        <v>118.65</v>
      </c>
      <c r="M26" s="254">
        <v>28.06739</v>
      </c>
    </row>
    <row r="27" spans="1:13">
      <c r="A27" s="273">
        <v>18</v>
      </c>
      <c r="B27" s="254" t="s">
        <v>224</v>
      </c>
      <c r="C27" s="254">
        <v>185</v>
      </c>
      <c r="D27" s="256">
        <v>184.16666666666666</v>
      </c>
      <c r="E27" s="256">
        <v>181.43333333333331</v>
      </c>
      <c r="F27" s="256">
        <v>177.86666666666665</v>
      </c>
      <c r="G27" s="256">
        <v>175.1333333333333</v>
      </c>
      <c r="H27" s="256">
        <v>187.73333333333332</v>
      </c>
      <c r="I27" s="256">
        <v>190.46666666666667</v>
      </c>
      <c r="J27" s="256">
        <v>194.03333333333333</v>
      </c>
      <c r="K27" s="254">
        <v>186.9</v>
      </c>
      <c r="L27" s="254">
        <v>180.6</v>
      </c>
      <c r="M27" s="254">
        <v>23.273800000000001</v>
      </c>
    </row>
    <row r="28" spans="1:13">
      <c r="A28" s="273">
        <v>19</v>
      </c>
      <c r="B28" s="254" t="s">
        <v>225</v>
      </c>
      <c r="C28" s="254">
        <v>2005</v>
      </c>
      <c r="D28" s="256">
        <v>1968.3</v>
      </c>
      <c r="E28" s="256">
        <v>1926.6999999999998</v>
      </c>
      <c r="F28" s="256">
        <v>1848.3999999999999</v>
      </c>
      <c r="G28" s="256">
        <v>1806.7999999999997</v>
      </c>
      <c r="H28" s="256">
        <v>2046.6</v>
      </c>
      <c r="I28" s="256">
        <v>2088.1999999999998</v>
      </c>
      <c r="J28" s="256">
        <v>2166.5</v>
      </c>
      <c r="K28" s="254">
        <v>2009.9</v>
      </c>
      <c r="L28" s="254">
        <v>1890</v>
      </c>
      <c r="M28" s="254">
        <v>1.88951</v>
      </c>
    </row>
    <row r="29" spans="1:13">
      <c r="A29" s="273">
        <v>20</v>
      </c>
      <c r="B29" s="254" t="s">
        <v>294</v>
      </c>
      <c r="C29" s="254">
        <v>951.1</v>
      </c>
      <c r="D29" s="256">
        <v>950.51666666666677</v>
      </c>
      <c r="E29" s="256">
        <v>940.58333333333348</v>
      </c>
      <c r="F29" s="256">
        <v>930.06666666666672</v>
      </c>
      <c r="G29" s="256">
        <v>920.13333333333344</v>
      </c>
      <c r="H29" s="256">
        <v>961.03333333333353</v>
      </c>
      <c r="I29" s="256">
        <v>970.9666666666667</v>
      </c>
      <c r="J29" s="256">
        <v>981.48333333333358</v>
      </c>
      <c r="K29" s="254">
        <v>960.45</v>
      </c>
      <c r="L29" s="254">
        <v>940</v>
      </c>
      <c r="M29" s="254">
        <v>2.46286</v>
      </c>
    </row>
    <row r="30" spans="1:13">
      <c r="A30" s="273">
        <v>21</v>
      </c>
      <c r="B30" s="254" t="s">
        <v>226</v>
      </c>
      <c r="C30" s="254">
        <v>3003.6</v>
      </c>
      <c r="D30" s="256">
        <v>3007.1333333333332</v>
      </c>
      <c r="E30" s="256">
        <v>2956.0666666666666</v>
      </c>
      <c r="F30" s="256">
        <v>2908.5333333333333</v>
      </c>
      <c r="G30" s="256">
        <v>2857.4666666666667</v>
      </c>
      <c r="H30" s="256">
        <v>3054.6666666666665</v>
      </c>
      <c r="I30" s="256">
        <v>3105.7333333333331</v>
      </c>
      <c r="J30" s="256">
        <v>3153.2666666666664</v>
      </c>
      <c r="K30" s="254">
        <v>3058.2</v>
      </c>
      <c r="L30" s="254">
        <v>2959.6</v>
      </c>
      <c r="M30" s="254">
        <v>1.57982</v>
      </c>
    </row>
    <row r="31" spans="1:13">
      <c r="A31" s="273">
        <v>22</v>
      </c>
      <c r="B31" s="254" t="s">
        <v>44</v>
      </c>
      <c r="C31" s="254">
        <v>803</v>
      </c>
      <c r="D31" s="256">
        <v>799.6</v>
      </c>
      <c r="E31" s="256">
        <v>783.2</v>
      </c>
      <c r="F31" s="256">
        <v>763.4</v>
      </c>
      <c r="G31" s="256">
        <v>747</v>
      </c>
      <c r="H31" s="256">
        <v>819.40000000000009</v>
      </c>
      <c r="I31" s="256">
        <v>835.8</v>
      </c>
      <c r="J31" s="256">
        <v>855.60000000000014</v>
      </c>
      <c r="K31" s="254">
        <v>816</v>
      </c>
      <c r="L31" s="254">
        <v>779.8</v>
      </c>
      <c r="M31" s="254">
        <v>30.666689999999999</v>
      </c>
    </row>
    <row r="32" spans="1:13">
      <c r="A32" s="273">
        <v>23</v>
      </c>
      <c r="B32" s="254" t="s">
        <v>45</v>
      </c>
      <c r="C32" s="254">
        <v>309.05</v>
      </c>
      <c r="D32" s="256">
        <v>310.66666666666669</v>
      </c>
      <c r="E32" s="256">
        <v>306.43333333333339</v>
      </c>
      <c r="F32" s="256">
        <v>303.81666666666672</v>
      </c>
      <c r="G32" s="256">
        <v>299.58333333333343</v>
      </c>
      <c r="H32" s="256">
        <v>313.28333333333336</v>
      </c>
      <c r="I32" s="256">
        <v>317.51666666666659</v>
      </c>
      <c r="J32" s="256">
        <v>320.13333333333333</v>
      </c>
      <c r="K32" s="254">
        <v>314.89999999999998</v>
      </c>
      <c r="L32" s="254">
        <v>308.05</v>
      </c>
      <c r="M32" s="254">
        <v>39.748939999999997</v>
      </c>
    </row>
    <row r="33" spans="1:13">
      <c r="A33" s="273">
        <v>24</v>
      </c>
      <c r="B33" s="254" t="s">
        <v>46</v>
      </c>
      <c r="C33" s="254">
        <v>3196.75</v>
      </c>
      <c r="D33" s="256">
        <v>3219.0833333333335</v>
      </c>
      <c r="E33" s="256">
        <v>3163.2666666666669</v>
      </c>
      <c r="F33" s="256">
        <v>3129.7833333333333</v>
      </c>
      <c r="G33" s="256">
        <v>3073.9666666666667</v>
      </c>
      <c r="H33" s="256">
        <v>3252.5666666666671</v>
      </c>
      <c r="I33" s="256">
        <v>3308.3833333333337</v>
      </c>
      <c r="J33" s="256">
        <v>3341.8666666666672</v>
      </c>
      <c r="K33" s="254">
        <v>3274.9</v>
      </c>
      <c r="L33" s="254">
        <v>3185.6</v>
      </c>
      <c r="M33" s="254">
        <v>7.0337199999999998</v>
      </c>
    </row>
    <row r="34" spans="1:13">
      <c r="A34" s="273">
        <v>25</v>
      </c>
      <c r="B34" s="254" t="s">
        <v>47</v>
      </c>
      <c r="C34" s="254">
        <v>221.4</v>
      </c>
      <c r="D34" s="256">
        <v>222.45000000000002</v>
      </c>
      <c r="E34" s="256">
        <v>218.60000000000002</v>
      </c>
      <c r="F34" s="256">
        <v>215.8</v>
      </c>
      <c r="G34" s="256">
        <v>211.95000000000002</v>
      </c>
      <c r="H34" s="256">
        <v>225.25000000000003</v>
      </c>
      <c r="I34" s="256">
        <v>229.1</v>
      </c>
      <c r="J34" s="256">
        <v>231.90000000000003</v>
      </c>
      <c r="K34" s="254">
        <v>226.3</v>
      </c>
      <c r="L34" s="254">
        <v>219.65</v>
      </c>
      <c r="M34" s="254">
        <v>98.993960000000001</v>
      </c>
    </row>
    <row r="35" spans="1:13">
      <c r="A35" s="273">
        <v>26</v>
      </c>
      <c r="B35" s="254" t="s">
        <v>48</v>
      </c>
      <c r="C35" s="254">
        <v>113.45</v>
      </c>
      <c r="D35" s="256">
        <v>114.31666666666666</v>
      </c>
      <c r="E35" s="256">
        <v>111.93333333333332</v>
      </c>
      <c r="F35" s="256">
        <v>110.41666666666666</v>
      </c>
      <c r="G35" s="256">
        <v>108.03333333333332</v>
      </c>
      <c r="H35" s="256">
        <v>115.83333333333333</v>
      </c>
      <c r="I35" s="256">
        <v>118.21666666666665</v>
      </c>
      <c r="J35" s="256">
        <v>119.73333333333333</v>
      </c>
      <c r="K35" s="254">
        <v>116.7</v>
      </c>
      <c r="L35" s="254">
        <v>112.8</v>
      </c>
      <c r="M35" s="254">
        <v>110.35956</v>
      </c>
    </row>
    <row r="36" spans="1:13">
      <c r="A36" s="273">
        <v>27</v>
      </c>
      <c r="B36" s="254" t="s">
        <v>50</v>
      </c>
      <c r="C36" s="254">
        <v>2556.1999999999998</v>
      </c>
      <c r="D36" s="256">
        <v>2558.3833333333332</v>
      </c>
      <c r="E36" s="256">
        <v>2527.8166666666666</v>
      </c>
      <c r="F36" s="256">
        <v>2499.4333333333334</v>
      </c>
      <c r="G36" s="256">
        <v>2468.8666666666668</v>
      </c>
      <c r="H36" s="256">
        <v>2586.7666666666664</v>
      </c>
      <c r="I36" s="256">
        <v>2617.333333333333</v>
      </c>
      <c r="J36" s="256">
        <v>2645.7166666666662</v>
      </c>
      <c r="K36" s="254">
        <v>2588.9499999999998</v>
      </c>
      <c r="L36" s="254">
        <v>2530</v>
      </c>
      <c r="M36" s="254">
        <v>20.856300000000001</v>
      </c>
    </row>
    <row r="37" spans="1:13">
      <c r="A37" s="273">
        <v>28</v>
      </c>
      <c r="B37" s="254" t="s">
        <v>52</v>
      </c>
      <c r="C37" s="254">
        <v>1017.3</v>
      </c>
      <c r="D37" s="256">
        <v>1020.4500000000002</v>
      </c>
      <c r="E37" s="256">
        <v>1001.9000000000003</v>
      </c>
      <c r="F37" s="256">
        <v>986.50000000000011</v>
      </c>
      <c r="G37" s="256">
        <v>967.95000000000027</v>
      </c>
      <c r="H37" s="256">
        <v>1035.8500000000004</v>
      </c>
      <c r="I37" s="256">
        <v>1054.4000000000003</v>
      </c>
      <c r="J37" s="256">
        <v>1069.8000000000004</v>
      </c>
      <c r="K37" s="254">
        <v>1039</v>
      </c>
      <c r="L37" s="254">
        <v>1005.05</v>
      </c>
      <c r="M37" s="254">
        <v>27.777760000000001</v>
      </c>
    </row>
    <row r="38" spans="1:13">
      <c r="A38" s="273">
        <v>29</v>
      </c>
      <c r="B38" s="254" t="s">
        <v>227</v>
      </c>
      <c r="C38" s="254">
        <v>2856.15</v>
      </c>
      <c r="D38" s="256">
        <v>2851.2000000000003</v>
      </c>
      <c r="E38" s="256">
        <v>2832.4500000000007</v>
      </c>
      <c r="F38" s="256">
        <v>2808.7500000000005</v>
      </c>
      <c r="G38" s="256">
        <v>2790.0000000000009</v>
      </c>
      <c r="H38" s="256">
        <v>2874.9000000000005</v>
      </c>
      <c r="I38" s="256">
        <v>2893.6499999999996</v>
      </c>
      <c r="J38" s="256">
        <v>2917.3500000000004</v>
      </c>
      <c r="K38" s="254">
        <v>2869.95</v>
      </c>
      <c r="L38" s="254">
        <v>2827.5</v>
      </c>
      <c r="M38" s="254">
        <v>2.46319</v>
      </c>
    </row>
    <row r="39" spans="1:13">
      <c r="A39" s="273">
        <v>30</v>
      </c>
      <c r="B39" s="254" t="s">
        <v>54</v>
      </c>
      <c r="C39" s="254">
        <v>691.3</v>
      </c>
      <c r="D39" s="256">
        <v>695.36666666666667</v>
      </c>
      <c r="E39" s="256">
        <v>684.98333333333335</v>
      </c>
      <c r="F39" s="256">
        <v>678.66666666666663</v>
      </c>
      <c r="G39" s="256">
        <v>668.2833333333333</v>
      </c>
      <c r="H39" s="256">
        <v>701.68333333333339</v>
      </c>
      <c r="I39" s="256">
        <v>712.06666666666683</v>
      </c>
      <c r="J39" s="256">
        <v>718.38333333333344</v>
      </c>
      <c r="K39" s="254">
        <v>705.75</v>
      </c>
      <c r="L39" s="254">
        <v>689.05</v>
      </c>
      <c r="M39" s="254">
        <v>108.56583999999999</v>
      </c>
    </row>
    <row r="40" spans="1:13">
      <c r="A40" s="273">
        <v>31</v>
      </c>
      <c r="B40" s="254" t="s">
        <v>55</v>
      </c>
      <c r="C40" s="254">
        <v>3875.25</v>
      </c>
      <c r="D40" s="256">
        <v>3874.15</v>
      </c>
      <c r="E40" s="256">
        <v>3848.3</v>
      </c>
      <c r="F40" s="256">
        <v>3821.35</v>
      </c>
      <c r="G40" s="256">
        <v>3795.5</v>
      </c>
      <c r="H40" s="256">
        <v>3901.1000000000004</v>
      </c>
      <c r="I40" s="256">
        <v>3926.95</v>
      </c>
      <c r="J40" s="256">
        <v>3953.9000000000005</v>
      </c>
      <c r="K40" s="254">
        <v>3900</v>
      </c>
      <c r="L40" s="254">
        <v>3847.2</v>
      </c>
      <c r="M40" s="254">
        <v>4.9984000000000002</v>
      </c>
    </row>
    <row r="41" spans="1:13">
      <c r="A41" s="273">
        <v>32</v>
      </c>
      <c r="B41" s="254" t="s">
        <v>58</v>
      </c>
      <c r="C41" s="254">
        <v>5358.4</v>
      </c>
      <c r="D41" s="256">
        <v>5375.9333333333334</v>
      </c>
      <c r="E41" s="256">
        <v>5311.8666666666668</v>
      </c>
      <c r="F41" s="256">
        <v>5265.333333333333</v>
      </c>
      <c r="G41" s="256">
        <v>5201.2666666666664</v>
      </c>
      <c r="H41" s="256">
        <v>5422.4666666666672</v>
      </c>
      <c r="I41" s="256">
        <v>5486.5333333333347</v>
      </c>
      <c r="J41" s="256">
        <v>5533.0666666666675</v>
      </c>
      <c r="K41" s="254">
        <v>5440</v>
      </c>
      <c r="L41" s="254">
        <v>5329.4</v>
      </c>
      <c r="M41" s="254">
        <v>15.393359999999999</v>
      </c>
    </row>
    <row r="42" spans="1:13">
      <c r="A42" s="273">
        <v>33</v>
      </c>
      <c r="B42" s="254" t="s">
        <v>57</v>
      </c>
      <c r="C42" s="254">
        <v>11087.95</v>
      </c>
      <c r="D42" s="256">
        <v>11155.116666666667</v>
      </c>
      <c r="E42" s="256">
        <v>10985.233333333334</v>
      </c>
      <c r="F42" s="256">
        <v>10882.516666666666</v>
      </c>
      <c r="G42" s="256">
        <v>10712.633333333333</v>
      </c>
      <c r="H42" s="256">
        <v>11257.833333333334</v>
      </c>
      <c r="I42" s="256">
        <v>11427.716666666669</v>
      </c>
      <c r="J42" s="256">
        <v>11530.433333333334</v>
      </c>
      <c r="K42" s="254">
        <v>11325</v>
      </c>
      <c r="L42" s="254">
        <v>11052.4</v>
      </c>
      <c r="M42" s="254">
        <v>2.26953</v>
      </c>
    </row>
    <row r="43" spans="1:13">
      <c r="A43" s="273">
        <v>34</v>
      </c>
      <c r="B43" s="254" t="s">
        <v>228</v>
      </c>
      <c r="C43" s="254">
        <v>3548.6</v>
      </c>
      <c r="D43" s="256">
        <v>3524.5333333333333</v>
      </c>
      <c r="E43" s="256">
        <v>3499.0666666666666</v>
      </c>
      <c r="F43" s="256">
        <v>3449.5333333333333</v>
      </c>
      <c r="G43" s="256">
        <v>3424.0666666666666</v>
      </c>
      <c r="H43" s="256">
        <v>3574.0666666666666</v>
      </c>
      <c r="I43" s="256">
        <v>3599.5333333333328</v>
      </c>
      <c r="J43" s="256">
        <v>3649.0666666666666</v>
      </c>
      <c r="K43" s="254">
        <v>3550</v>
      </c>
      <c r="L43" s="254">
        <v>3475</v>
      </c>
      <c r="M43" s="254">
        <v>0.90656999999999999</v>
      </c>
    </row>
    <row r="44" spans="1:13">
      <c r="A44" s="273">
        <v>35</v>
      </c>
      <c r="B44" s="254" t="s">
        <v>59</v>
      </c>
      <c r="C44" s="254">
        <v>1918.3</v>
      </c>
      <c r="D44" s="256">
        <v>1931.1000000000001</v>
      </c>
      <c r="E44" s="256">
        <v>1897.2000000000003</v>
      </c>
      <c r="F44" s="256">
        <v>1876.1000000000001</v>
      </c>
      <c r="G44" s="256">
        <v>1842.2000000000003</v>
      </c>
      <c r="H44" s="256">
        <v>1952.2000000000003</v>
      </c>
      <c r="I44" s="256">
        <v>1986.1000000000004</v>
      </c>
      <c r="J44" s="256">
        <v>2007.2000000000003</v>
      </c>
      <c r="K44" s="254">
        <v>1965</v>
      </c>
      <c r="L44" s="254">
        <v>1910</v>
      </c>
      <c r="M44" s="254">
        <v>8.2777999999999992</v>
      </c>
    </row>
    <row r="45" spans="1:13">
      <c r="A45" s="273">
        <v>36</v>
      </c>
      <c r="B45" s="254" t="s">
        <v>229</v>
      </c>
      <c r="C45" s="254">
        <v>288.14999999999998</v>
      </c>
      <c r="D45" s="256">
        <v>288.88333333333338</v>
      </c>
      <c r="E45" s="256">
        <v>285.46666666666675</v>
      </c>
      <c r="F45" s="256">
        <v>282.78333333333336</v>
      </c>
      <c r="G45" s="256">
        <v>279.36666666666673</v>
      </c>
      <c r="H45" s="256">
        <v>291.56666666666678</v>
      </c>
      <c r="I45" s="256">
        <v>294.98333333333341</v>
      </c>
      <c r="J45" s="256">
        <v>297.6666666666668</v>
      </c>
      <c r="K45" s="254">
        <v>292.3</v>
      </c>
      <c r="L45" s="254">
        <v>286.2</v>
      </c>
      <c r="M45" s="254">
        <v>78.041910000000001</v>
      </c>
    </row>
    <row r="46" spans="1:13">
      <c r="A46" s="273">
        <v>37</v>
      </c>
      <c r="B46" s="254" t="s">
        <v>60</v>
      </c>
      <c r="C46" s="254">
        <v>77.400000000000006</v>
      </c>
      <c r="D46" s="256">
        <v>77.083333333333343</v>
      </c>
      <c r="E46" s="256">
        <v>74.216666666666683</v>
      </c>
      <c r="F46" s="256">
        <v>71.033333333333346</v>
      </c>
      <c r="G46" s="256">
        <v>68.166666666666686</v>
      </c>
      <c r="H46" s="256">
        <v>80.26666666666668</v>
      </c>
      <c r="I46" s="256">
        <v>83.133333333333354</v>
      </c>
      <c r="J46" s="256">
        <v>86.316666666666677</v>
      </c>
      <c r="K46" s="254">
        <v>79.95</v>
      </c>
      <c r="L46" s="254">
        <v>73.900000000000006</v>
      </c>
      <c r="M46" s="254">
        <v>1285.1317899999999</v>
      </c>
    </row>
    <row r="47" spans="1:13">
      <c r="A47" s="273">
        <v>38</v>
      </c>
      <c r="B47" s="254" t="s">
        <v>61</v>
      </c>
      <c r="C47" s="254">
        <v>72.75</v>
      </c>
      <c r="D47" s="256">
        <v>72.216666666666654</v>
      </c>
      <c r="E47" s="256">
        <v>69.833333333333314</v>
      </c>
      <c r="F47" s="256">
        <v>66.916666666666657</v>
      </c>
      <c r="G47" s="256">
        <v>64.533333333333317</v>
      </c>
      <c r="H47" s="256">
        <v>75.133333333333312</v>
      </c>
      <c r="I47" s="256">
        <v>77.516666666666666</v>
      </c>
      <c r="J47" s="256">
        <v>80.433333333333309</v>
      </c>
      <c r="K47" s="254">
        <v>74.599999999999994</v>
      </c>
      <c r="L47" s="254">
        <v>69.3</v>
      </c>
      <c r="M47" s="254">
        <v>213.76954000000001</v>
      </c>
    </row>
    <row r="48" spans="1:13">
      <c r="A48" s="273">
        <v>39</v>
      </c>
      <c r="B48" s="254" t="s">
        <v>62</v>
      </c>
      <c r="C48" s="254">
        <v>1348.75</v>
      </c>
      <c r="D48" s="256">
        <v>1357.5333333333333</v>
      </c>
      <c r="E48" s="256">
        <v>1335.3666666666666</v>
      </c>
      <c r="F48" s="256">
        <v>1321.9833333333333</v>
      </c>
      <c r="G48" s="256">
        <v>1299.8166666666666</v>
      </c>
      <c r="H48" s="256">
        <v>1370.9166666666665</v>
      </c>
      <c r="I48" s="256">
        <v>1393.0833333333335</v>
      </c>
      <c r="J48" s="256">
        <v>1406.4666666666665</v>
      </c>
      <c r="K48" s="254">
        <v>1379.7</v>
      </c>
      <c r="L48" s="254">
        <v>1344.15</v>
      </c>
      <c r="M48" s="254">
        <v>5.9218700000000002</v>
      </c>
    </row>
    <row r="49" spans="1:13">
      <c r="A49" s="273">
        <v>40</v>
      </c>
      <c r="B49" s="254" t="s">
        <v>65</v>
      </c>
      <c r="C49" s="254">
        <v>734.15</v>
      </c>
      <c r="D49" s="256">
        <v>734.48333333333323</v>
      </c>
      <c r="E49" s="256">
        <v>726.66666666666652</v>
      </c>
      <c r="F49" s="256">
        <v>719.18333333333328</v>
      </c>
      <c r="G49" s="256">
        <v>711.36666666666656</v>
      </c>
      <c r="H49" s="256">
        <v>741.96666666666647</v>
      </c>
      <c r="I49" s="256">
        <v>749.7833333333333</v>
      </c>
      <c r="J49" s="256">
        <v>757.26666666666642</v>
      </c>
      <c r="K49" s="254">
        <v>742.3</v>
      </c>
      <c r="L49" s="254">
        <v>727</v>
      </c>
      <c r="M49" s="254">
        <v>9.2533100000000008</v>
      </c>
    </row>
    <row r="50" spans="1:13">
      <c r="A50" s="273">
        <v>41</v>
      </c>
      <c r="B50" s="254" t="s">
        <v>64</v>
      </c>
      <c r="C50" s="254">
        <v>146.85</v>
      </c>
      <c r="D50" s="256">
        <v>149.41666666666666</v>
      </c>
      <c r="E50" s="256">
        <v>143.23333333333332</v>
      </c>
      <c r="F50" s="256">
        <v>139.61666666666667</v>
      </c>
      <c r="G50" s="256">
        <v>133.43333333333334</v>
      </c>
      <c r="H50" s="256">
        <v>153.0333333333333</v>
      </c>
      <c r="I50" s="256">
        <v>159.21666666666664</v>
      </c>
      <c r="J50" s="256">
        <v>162.83333333333329</v>
      </c>
      <c r="K50" s="254">
        <v>155.6</v>
      </c>
      <c r="L50" s="254">
        <v>145.80000000000001</v>
      </c>
      <c r="M50" s="254">
        <v>453.41627</v>
      </c>
    </row>
    <row r="51" spans="1:13">
      <c r="A51" s="273">
        <v>42</v>
      </c>
      <c r="B51" s="254" t="s">
        <v>66</v>
      </c>
      <c r="C51" s="254">
        <v>664.65</v>
      </c>
      <c r="D51" s="256">
        <v>661.76666666666665</v>
      </c>
      <c r="E51" s="256">
        <v>652.88333333333333</v>
      </c>
      <c r="F51" s="256">
        <v>641.11666666666667</v>
      </c>
      <c r="G51" s="256">
        <v>632.23333333333335</v>
      </c>
      <c r="H51" s="256">
        <v>673.5333333333333</v>
      </c>
      <c r="I51" s="256">
        <v>682.41666666666652</v>
      </c>
      <c r="J51" s="256">
        <v>694.18333333333328</v>
      </c>
      <c r="K51" s="254">
        <v>670.65</v>
      </c>
      <c r="L51" s="254">
        <v>650</v>
      </c>
      <c r="M51" s="254">
        <v>15.93136</v>
      </c>
    </row>
    <row r="52" spans="1:13">
      <c r="A52" s="273">
        <v>43</v>
      </c>
      <c r="B52" s="254" t="s">
        <v>69</v>
      </c>
      <c r="C52" s="254">
        <v>71.400000000000006</v>
      </c>
      <c r="D52" s="256">
        <v>72.083333333333329</v>
      </c>
      <c r="E52" s="256">
        <v>67.566666666666663</v>
      </c>
      <c r="F52" s="256">
        <v>63.733333333333334</v>
      </c>
      <c r="G52" s="256">
        <v>59.216666666666669</v>
      </c>
      <c r="H52" s="256">
        <v>75.916666666666657</v>
      </c>
      <c r="I52" s="256">
        <v>80.433333333333337</v>
      </c>
      <c r="J52" s="256">
        <v>84.266666666666652</v>
      </c>
      <c r="K52" s="254">
        <v>76.599999999999994</v>
      </c>
      <c r="L52" s="254">
        <v>68.25</v>
      </c>
      <c r="M52" s="254">
        <v>3475.0349500000002</v>
      </c>
    </row>
    <row r="53" spans="1:13">
      <c r="A53" s="273">
        <v>44</v>
      </c>
      <c r="B53" s="254" t="s">
        <v>73</v>
      </c>
      <c r="C53" s="254">
        <v>449.25</v>
      </c>
      <c r="D53" s="256">
        <v>454.58333333333331</v>
      </c>
      <c r="E53" s="256">
        <v>441.16666666666663</v>
      </c>
      <c r="F53" s="256">
        <v>433.08333333333331</v>
      </c>
      <c r="G53" s="256">
        <v>419.66666666666663</v>
      </c>
      <c r="H53" s="256">
        <v>462.66666666666663</v>
      </c>
      <c r="I53" s="256">
        <v>476.08333333333326</v>
      </c>
      <c r="J53" s="256">
        <v>484.16666666666663</v>
      </c>
      <c r="K53" s="254">
        <v>468</v>
      </c>
      <c r="L53" s="254">
        <v>446.5</v>
      </c>
      <c r="M53" s="254">
        <v>76.177970000000002</v>
      </c>
    </row>
    <row r="54" spans="1:13">
      <c r="A54" s="273">
        <v>45</v>
      </c>
      <c r="B54" s="254" t="s">
        <v>68</v>
      </c>
      <c r="C54" s="254">
        <v>561.75</v>
      </c>
      <c r="D54" s="256">
        <v>563.03333333333342</v>
      </c>
      <c r="E54" s="256">
        <v>556.91666666666686</v>
      </c>
      <c r="F54" s="256">
        <v>552.08333333333348</v>
      </c>
      <c r="G54" s="256">
        <v>545.96666666666692</v>
      </c>
      <c r="H54" s="256">
        <v>567.86666666666679</v>
      </c>
      <c r="I54" s="256">
        <v>573.98333333333335</v>
      </c>
      <c r="J54" s="256">
        <v>578.81666666666672</v>
      </c>
      <c r="K54" s="254">
        <v>569.15</v>
      </c>
      <c r="L54" s="254">
        <v>558.20000000000005</v>
      </c>
      <c r="M54" s="254">
        <v>66.894760000000005</v>
      </c>
    </row>
    <row r="55" spans="1:13">
      <c r="A55" s="273">
        <v>46</v>
      </c>
      <c r="B55" s="254" t="s">
        <v>70</v>
      </c>
      <c r="C55" s="254">
        <v>385.45</v>
      </c>
      <c r="D55" s="256">
        <v>386.7</v>
      </c>
      <c r="E55" s="256">
        <v>382.9</v>
      </c>
      <c r="F55" s="256">
        <v>380.34999999999997</v>
      </c>
      <c r="G55" s="256">
        <v>376.54999999999995</v>
      </c>
      <c r="H55" s="256">
        <v>389.25</v>
      </c>
      <c r="I55" s="256">
        <v>393.05000000000007</v>
      </c>
      <c r="J55" s="256">
        <v>395.6</v>
      </c>
      <c r="K55" s="254">
        <v>390.5</v>
      </c>
      <c r="L55" s="254">
        <v>384.15</v>
      </c>
      <c r="M55" s="254">
        <v>22.136590000000002</v>
      </c>
    </row>
    <row r="56" spans="1:13">
      <c r="A56" s="273">
        <v>47</v>
      </c>
      <c r="B56" s="254" t="s">
        <v>230</v>
      </c>
      <c r="C56" s="254">
        <v>1195.9000000000001</v>
      </c>
      <c r="D56" s="256">
        <v>1203.6333333333334</v>
      </c>
      <c r="E56" s="256">
        <v>1174.2666666666669</v>
      </c>
      <c r="F56" s="256">
        <v>1152.6333333333334</v>
      </c>
      <c r="G56" s="256">
        <v>1123.2666666666669</v>
      </c>
      <c r="H56" s="256">
        <v>1225.2666666666669</v>
      </c>
      <c r="I56" s="256">
        <v>1254.6333333333332</v>
      </c>
      <c r="J56" s="256">
        <v>1276.2666666666669</v>
      </c>
      <c r="K56" s="254">
        <v>1233</v>
      </c>
      <c r="L56" s="254">
        <v>1182</v>
      </c>
      <c r="M56" s="254">
        <v>2.5579700000000001</v>
      </c>
    </row>
    <row r="57" spans="1:13">
      <c r="A57" s="273">
        <v>48</v>
      </c>
      <c r="B57" s="254" t="s">
        <v>71</v>
      </c>
      <c r="C57" s="254">
        <v>14294.6</v>
      </c>
      <c r="D57" s="256">
        <v>14211.6</v>
      </c>
      <c r="E57" s="256">
        <v>14043.25</v>
      </c>
      <c r="F57" s="256">
        <v>13791.9</v>
      </c>
      <c r="G57" s="256">
        <v>13623.55</v>
      </c>
      <c r="H57" s="256">
        <v>14462.95</v>
      </c>
      <c r="I57" s="256">
        <v>14631.300000000003</v>
      </c>
      <c r="J57" s="256">
        <v>14882.650000000001</v>
      </c>
      <c r="K57" s="254">
        <v>14379.95</v>
      </c>
      <c r="L57" s="254">
        <v>13960.25</v>
      </c>
      <c r="M57" s="254">
        <v>0.24304000000000001</v>
      </c>
    </row>
    <row r="58" spans="1:13">
      <c r="A58" s="273">
        <v>49</v>
      </c>
      <c r="B58" s="254" t="s">
        <v>74</v>
      </c>
      <c r="C58" s="254">
        <v>3439.55</v>
      </c>
      <c r="D58" s="256">
        <v>3428.5666666666671</v>
      </c>
      <c r="E58" s="256">
        <v>3412.1333333333341</v>
      </c>
      <c r="F58" s="256">
        <v>3384.7166666666672</v>
      </c>
      <c r="G58" s="256">
        <v>3368.2833333333342</v>
      </c>
      <c r="H58" s="256">
        <v>3455.983333333334</v>
      </c>
      <c r="I58" s="256">
        <v>3472.4166666666674</v>
      </c>
      <c r="J58" s="256">
        <v>3499.8333333333339</v>
      </c>
      <c r="K58" s="254">
        <v>3445</v>
      </c>
      <c r="L58" s="254">
        <v>3401.15</v>
      </c>
      <c r="M58" s="254">
        <v>2.5249700000000002</v>
      </c>
    </row>
    <row r="59" spans="1:13">
      <c r="A59" s="273">
        <v>50</v>
      </c>
      <c r="B59" s="254" t="s">
        <v>80</v>
      </c>
      <c r="C59" s="254">
        <v>670.05</v>
      </c>
      <c r="D59" s="256">
        <v>666.23333333333323</v>
      </c>
      <c r="E59" s="256">
        <v>649.81666666666649</v>
      </c>
      <c r="F59" s="256">
        <v>629.58333333333326</v>
      </c>
      <c r="G59" s="256">
        <v>613.16666666666652</v>
      </c>
      <c r="H59" s="256">
        <v>686.46666666666647</v>
      </c>
      <c r="I59" s="256">
        <v>702.88333333333321</v>
      </c>
      <c r="J59" s="256">
        <v>723.11666666666645</v>
      </c>
      <c r="K59" s="254">
        <v>682.65</v>
      </c>
      <c r="L59" s="254">
        <v>646</v>
      </c>
      <c r="M59" s="254">
        <v>11.53729</v>
      </c>
    </row>
    <row r="60" spans="1:13">
      <c r="A60" s="273">
        <v>51</v>
      </c>
      <c r="B60" s="254" t="s">
        <v>75</v>
      </c>
      <c r="C60" s="254">
        <v>647</v>
      </c>
      <c r="D60" s="256">
        <v>651.06666666666672</v>
      </c>
      <c r="E60" s="256">
        <v>628.43333333333339</v>
      </c>
      <c r="F60" s="256">
        <v>609.86666666666667</v>
      </c>
      <c r="G60" s="256">
        <v>587.23333333333335</v>
      </c>
      <c r="H60" s="256">
        <v>669.63333333333344</v>
      </c>
      <c r="I60" s="256">
        <v>692.26666666666688</v>
      </c>
      <c r="J60" s="256">
        <v>710.83333333333348</v>
      </c>
      <c r="K60" s="254">
        <v>673.7</v>
      </c>
      <c r="L60" s="254">
        <v>632.5</v>
      </c>
      <c r="M60" s="254">
        <v>297.73435000000001</v>
      </c>
    </row>
    <row r="61" spans="1:13">
      <c r="A61" s="273">
        <v>52</v>
      </c>
      <c r="B61" s="254" t="s">
        <v>76</v>
      </c>
      <c r="C61" s="254">
        <v>152.19999999999999</v>
      </c>
      <c r="D61" s="256">
        <v>152.08333333333334</v>
      </c>
      <c r="E61" s="256">
        <v>148.4666666666667</v>
      </c>
      <c r="F61" s="256">
        <v>144.73333333333335</v>
      </c>
      <c r="G61" s="256">
        <v>141.1166666666667</v>
      </c>
      <c r="H61" s="256">
        <v>155.81666666666669</v>
      </c>
      <c r="I61" s="256">
        <v>159.43333333333331</v>
      </c>
      <c r="J61" s="256">
        <v>163.16666666666669</v>
      </c>
      <c r="K61" s="254">
        <v>155.69999999999999</v>
      </c>
      <c r="L61" s="254">
        <v>148.35</v>
      </c>
      <c r="M61" s="254">
        <v>343.87684000000002</v>
      </c>
    </row>
    <row r="62" spans="1:13">
      <c r="A62" s="273">
        <v>53</v>
      </c>
      <c r="B62" s="254" t="s">
        <v>77</v>
      </c>
      <c r="C62" s="254">
        <v>130.30000000000001</v>
      </c>
      <c r="D62" s="256">
        <v>130.35</v>
      </c>
      <c r="E62" s="256">
        <v>126.14999999999998</v>
      </c>
      <c r="F62" s="256">
        <v>121.99999999999999</v>
      </c>
      <c r="G62" s="256">
        <v>117.79999999999997</v>
      </c>
      <c r="H62" s="256">
        <v>134.5</v>
      </c>
      <c r="I62" s="256">
        <v>138.69999999999999</v>
      </c>
      <c r="J62" s="256">
        <v>142.85</v>
      </c>
      <c r="K62" s="254">
        <v>134.55000000000001</v>
      </c>
      <c r="L62" s="254">
        <v>126.2</v>
      </c>
      <c r="M62" s="254">
        <v>47.156930000000003</v>
      </c>
    </row>
    <row r="63" spans="1:13">
      <c r="A63" s="273">
        <v>54</v>
      </c>
      <c r="B63" s="254" t="s">
        <v>81</v>
      </c>
      <c r="C63" s="254">
        <v>524</v>
      </c>
      <c r="D63" s="256">
        <v>534.30000000000007</v>
      </c>
      <c r="E63" s="256">
        <v>509.70000000000016</v>
      </c>
      <c r="F63" s="256">
        <v>495.40000000000009</v>
      </c>
      <c r="G63" s="256">
        <v>470.80000000000018</v>
      </c>
      <c r="H63" s="256">
        <v>548.60000000000014</v>
      </c>
      <c r="I63" s="256">
        <v>573.20000000000005</v>
      </c>
      <c r="J63" s="256">
        <v>587.50000000000011</v>
      </c>
      <c r="K63" s="254">
        <v>558.9</v>
      </c>
      <c r="L63" s="254">
        <v>520</v>
      </c>
      <c r="M63" s="254">
        <v>85.596310000000003</v>
      </c>
    </row>
    <row r="64" spans="1:13">
      <c r="A64" s="273">
        <v>55</v>
      </c>
      <c r="B64" s="254" t="s">
        <v>82</v>
      </c>
      <c r="C64" s="254">
        <v>898.6</v>
      </c>
      <c r="D64" s="256">
        <v>896.54999999999984</v>
      </c>
      <c r="E64" s="256">
        <v>886.34999999999968</v>
      </c>
      <c r="F64" s="256">
        <v>874.0999999999998</v>
      </c>
      <c r="G64" s="256">
        <v>863.89999999999964</v>
      </c>
      <c r="H64" s="256">
        <v>908.79999999999973</v>
      </c>
      <c r="I64" s="256">
        <v>918.99999999999977</v>
      </c>
      <c r="J64" s="256">
        <v>931.24999999999977</v>
      </c>
      <c r="K64" s="254">
        <v>906.75</v>
      </c>
      <c r="L64" s="254">
        <v>884.3</v>
      </c>
      <c r="M64" s="254">
        <v>52.242400000000004</v>
      </c>
    </row>
    <row r="65" spans="1:13">
      <c r="A65" s="273">
        <v>56</v>
      </c>
      <c r="B65" s="254" t="s">
        <v>231</v>
      </c>
      <c r="C65" s="254">
        <v>165.75</v>
      </c>
      <c r="D65" s="256">
        <v>166.26666666666668</v>
      </c>
      <c r="E65" s="256">
        <v>164.28333333333336</v>
      </c>
      <c r="F65" s="256">
        <v>162.81666666666669</v>
      </c>
      <c r="G65" s="256">
        <v>160.83333333333337</v>
      </c>
      <c r="H65" s="256">
        <v>167.73333333333335</v>
      </c>
      <c r="I65" s="256">
        <v>169.71666666666664</v>
      </c>
      <c r="J65" s="256">
        <v>171.18333333333334</v>
      </c>
      <c r="K65" s="254">
        <v>168.25</v>
      </c>
      <c r="L65" s="254">
        <v>164.8</v>
      </c>
      <c r="M65" s="254">
        <v>9.8205899999999993</v>
      </c>
    </row>
    <row r="66" spans="1:13">
      <c r="A66" s="273">
        <v>57</v>
      </c>
      <c r="B66" s="254" t="s">
        <v>83</v>
      </c>
      <c r="C66" s="254">
        <v>153.5</v>
      </c>
      <c r="D66" s="256">
        <v>155</v>
      </c>
      <c r="E66" s="256">
        <v>150.30000000000001</v>
      </c>
      <c r="F66" s="256">
        <v>147.10000000000002</v>
      </c>
      <c r="G66" s="256">
        <v>142.40000000000003</v>
      </c>
      <c r="H66" s="256">
        <v>158.19999999999999</v>
      </c>
      <c r="I66" s="256">
        <v>162.89999999999998</v>
      </c>
      <c r="J66" s="256">
        <v>166.09999999999997</v>
      </c>
      <c r="K66" s="254">
        <v>159.69999999999999</v>
      </c>
      <c r="L66" s="254">
        <v>151.80000000000001</v>
      </c>
      <c r="M66" s="254">
        <v>429.59023999999999</v>
      </c>
    </row>
    <row r="67" spans="1:13">
      <c r="A67" s="273">
        <v>58</v>
      </c>
      <c r="B67" s="254" t="s">
        <v>821</v>
      </c>
      <c r="C67" s="254">
        <v>3392.1</v>
      </c>
      <c r="D67" s="256">
        <v>3390.3333333333335</v>
      </c>
      <c r="E67" s="256">
        <v>3337.8166666666671</v>
      </c>
      <c r="F67" s="256">
        <v>3283.5333333333338</v>
      </c>
      <c r="G67" s="256">
        <v>3231.0166666666673</v>
      </c>
      <c r="H67" s="256">
        <v>3444.6166666666668</v>
      </c>
      <c r="I67" s="256">
        <v>3497.1333333333332</v>
      </c>
      <c r="J67" s="256">
        <v>3551.4166666666665</v>
      </c>
      <c r="K67" s="254">
        <v>3442.85</v>
      </c>
      <c r="L67" s="254">
        <v>3336.05</v>
      </c>
      <c r="M67" s="254">
        <v>8.1455199999999994</v>
      </c>
    </row>
    <row r="68" spans="1:13">
      <c r="A68" s="273">
        <v>59</v>
      </c>
      <c r="B68" s="254" t="s">
        <v>84</v>
      </c>
      <c r="C68" s="254">
        <v>1529.4</v>
      </c>
      <c r="D68" s="256">
        <v>1533.4666666666665</v>
      </c>
      <c r="E68" s="256">
        <v>1520.9333333333329</v>
      </c>
      <c r="F68" s="256">
        <v>1512.4666666666665</v>
      </c>
      <c r="G68" s="256">
        <v>1499.9333333333329</v>
      </c>
      <c r="H68" s="256">
        <v>1541.9333333333329</v>
      </c>
      <c r="I68" s="256">
        <v>1554.4666666666662</v>
      </c>
      <c r="J68" s="256">
        <v>1562.9333333333329</v>
      </c>
      <c r="K68" s="254">
        <v>1546</v>
      </c>
      <c r="L68" s="254">
        <v>1525</v>
      </c>
      <c r="M68" s="254">
        <v>3.1737199999999999</v>
      </c>
    </row>
    <row r="69" spans="1:13">
      <c r="A69" s="273">
        <v>60</v>
      </c>
      <c r="B69" s="254" t="s">
        <v>85</v>
      </c>
      <c r="C69" s="254">
        <v>597.65</v>
      </c>
      <c r="D69" s="256">
        <v>605.11666666666667</v>
      </c>
      <c r="E69" s="256">
        <v>586.23333333333335</v>
      </c>
      <c r="F69" s="256">
        <v>574.81666666666672</v>
      </c>
      <c r="G69" s="256">
        <v>555.93333333333339</v>
      </c>
      <c r="H69" s="256">
        <v>616.5333333333333</v>
      </c>
      <c r="I69" s="256">
        <v>635.41666666666674</v>
      </c>
      <c r="J69" s="256">
        <v>646.83333333333326</v>
      </c>
      <c r="K69" s="254">
        <v>624</v>
      </c>
      <c r="L69" s="254">
        <v>593.70000000000005</v>
      </c>
      <c r="M69" s="254">
        <v>29.936620000000001</v>
      </c>
    </row>
    <row r="70" spans="1:13">
      <c r="A70" s="273">
        <v>61</v>
      </c>
      <c r="B70" s="254" t="s">
        <v>232</v>
      </c>
      <c r="C70" s="254">
        <v>771.25</v>
      </c>
      <c r="D70" s="256">
        <v>769.41666666666663</v>
      </c>
      <c r="E70" s="256">
        <v>758.83333333333326</v>
      </c>
      <c r="F70" s="256">
        <v>746.41666666666663</v>
      </c>
      <c r="G70" s="256">
        <v>735.83333333333326</v>
      </c>
      <c r="H70" s="256">
        <v>781.83333333333326</v>
      </c>
      <c r="I70" s="256">
        <v>792.41666666666652</v>
      </c>
      <c r="J70" s="256">
        <v>804.83333333333326</v>
      </c>
      <c r="K70" s="254">
        <v>780</v>
      </c>
      <c r="L70" s="254">
        <v>757</v>
      </c>
      <c r="M70" s="254">
        <v>8.3607300000000002</v>
      </c>
    </row>
    <row r="71" spans="1:13">
      <c r="A71" s="273">
        <v>62</v>
      </c>
      <c r="B71" s="254" t="s">
        <v>233</v>
      </c>
      <c r="C71" s="254">
        <v>364.75</v>
      </c>
      <c r="D71" s="256">
        <v>368</v>
      </c>
      <c r="E71" s="256">
        <v>359.35</v>
      </c>
      <c r="F71" s="256">
        <v>353.95000000000005</v>
      </c>
      <c r="G71" s="256">
        <v>345.30000000000007</v>
      </c>
      <c r="H71" s="256">
        <v>373.4</v>
      </c>
      <c r="I71" s="256">
        <v>382.04999999999995</v>
      </c>
      <c r="J71" s="256">
        <v>387.44999999999993</v>
      </c>
      <c r="K71" s="254">
        <v>376.65</v>
      </c>
      <c r="L71" s="254">
        <v>362.6</v>
      </c>
      <c r="M71" s="254">
        <v>8.8410700000000002</v>
      </c>
    </row>
    <row r="72" spans="1:13">
      <c r="A72" s="273">
        <v>63</v>
      </c>
      <c r="B72" s="254" t="s">
        <v>86</v>
      </c>
      <c r="C72" s="254">
        <v>832.95</v>
      </c>
      <c r="D72" s="256">
        <v>843.5333333333333</v>
      </c>
      <c r="E72" s="256">
        <v>818.06666666666661</v>
      </c>
      <c r="F72" s="256">
        <v>803.18333333333328</v>
      </c>
      <c r="G72" s="256">
        <v>777.71666666666658</v>
      </c>
      <c r="H72" s="256">
        <v>858.41666666666663</v>
      </c>
      <c r="I72" s="256">
        <v>883.88333333333333</v>
      </c>
      <c r="J72" s="256">
        <v>898.76666666666665</v>
      </c>
      <c r="K72" s="254">
        <v>869</v>
      </c>
      <c r="L72" s="254">
        <v>828.65</v>
      </c>
      <c r="M72" s="254">
        <v>25.796890000000001</v>
      </c>
    </row>
    <row r="73" spans="1:13">
      <c r="A73" s="273">
        <v>64</v>
      </c>
      <c r="B73" s="254" t="s">
        <v>92</v>
      </c>
      <c r="C73" s="254">
        <v>265.3</v>
      </c>
      <c r="D73" s="256">
        <v>266.46666666666664</v>
      </c>
      <c r="E73" s="256">
        <v>261.93333333333328</v>
      </c>
      <c r="F73" s="256">
        <v>258.56666666666666</v>
      </c>
      <c r="G73" s="256">
        <v>254.0333333333333</v>
      </c>
      <c r="H73" s="256">
        <v>269.83333333333326</v>
      </c>
      <c r="I73" s="256">
        <v>274.36666666666667</v>
      </c>
      <c r="J73" s="256">
        <v>277.73333333333323</v>
      </c>
      <c r="K73" s="254">
        <v>271</v>
      </c>
      <c r="L73" s="254">
        <v>263.10000000000002</v>
      </c>
      <c r="M73" s="254">
        <v>71.187780000000004</v>
      </c>
    </row>
    <row r="74" spans="1:13">
      <c r="A74" s="273">
        <v>65</v>
      </c>
      <c r="B74" s="254" t="s">
        <v>87</v>
      </c>
      <c r="C74" s="254">
        <v>529.20000000000005</v>
      </c>
      <c r="D74" s="256">
        <v>528.93333333333339</v>
      </c>
      <c r="E74" s="256">
        <v>525.26666666666677</v>
      </c>
      <c r="F74" s="256">
        <v>521.33333333333337</v>
      </c>
      <c r="G74" s="256">
        <v>517.66666666666674</v>
      </c>
      <c r="H74" s="256">
        <v>532.86666666666679</v>
      </c>
      <c r="I74" s="256">
        <v>536.5333333333333</v>
      </c>
      <c r="J74" s="256">
        <v>540.46666666666681</v>
      </c>
      <c r="K74" s="254">
        <v>532.6</v>
      </c>
      <c r="L74" s="254">
        <v>525</v>
      </c>
      <c r="M74" s="254">
        <v>39.978119999999997</v>
      </c>
    </row>
    <row r="75" spans="1:13">
      <c r="A75" s="273">
        <v>66</v>
      </c>
      <c r="B75" s="254" t="s">
        <v>234</v>
      </c>
      <c r="C75" s="254">
        <v>1700.75</v>
      </c>
      <c r="D75" s="256">
        <v>1704.3500000000001</v>
      </c>
      <c r="E75" s="256">
        <v>1665.1000000000004</v>
      </c>
      <c r="F75" s="256">
        <v>1629.4500000000003</v>
      </c>
      <c r="G75" s="256">
        <v>1590.2000000000005</v>
      </c>
      <c r="H75" s="256">
        <v>1740.0000000000002</v>
      </c>
      <c r="I75" s="256">
        <v>1779.2499999999998</v>
      </c>
      <c r="J75" s="256">
        <v>1814.9</v>
      </c>
      <c r="K75" s="254">
        <v>1743.6</v>
      </c>
      <c r="L75" s="254">
        <v>1668.7</v>
      </c>
      <c r="M75" s="254">
        <v>2.1806899999999998</v>
      </c>
    </row>
    <row r="76" spans="1:13">
      <c r="A76" s="273">
        <v>67</v>
      </c>
      <c r="B76" s="254" t="s">
        <v>830</v>
      </c>
      <c r="C76" s="254">
        <v>176.95</v>
      </c>
      <c r="D76" s="256">
        <v>178.65</v>
      </c>
      <c r="E76" s="256">
        <v>174.3</v>
      </c>
      <c r="F76" s="256">
        <v>171.65</v>
      </c>
      <c r="G76" s="256">
        <v>167.3</v>
      </c>
      <c r="H76" s="256">
        <v>181.3</v>
      </c>
      <c r="I76" s="256">
        <v>185.64999999999998</v>
      </c>
      <c r="J76" s="256">
        <v>188.3</v>
      </c>
      <c r="K76" s="254">
        <v>183</v>
      </c>
      <c r="L76" s="254">
        <v>176</v>
      </c>
      <c r="M76" s="254">
        <v>5.0609299999999999</v>
      </c>
    </row>
    <row r="77" spans="1:13">
      <c r="A77" s="273">
        <v>68</v>
      </c>
      <c r="B77" s="254" t="s">
        <v>90</v>
      </c>
      <c r="C77" s="254">
        <v>4061.45</v>
      </c>
      <c r="D77" s="256">
        <v>4076.5333333333328</v>
      </c>
      <c r="E77" s="256">
        <v>4029.9166666666661</v>
      </c>
      <c r="F77" s="256">
        <v>3998.3833333333332</v>
      </c>
      <c r="G77" s="256">
        <v>3951.7666666666664</v>
      </c>
      <c r="H77" s="256">
        <v>4108.0666666666657</v>
      </c>
      <c r="I77" s="256">
        <v>4154.6833333333325</v>
      </c>
      <c r="J77" s="256">
        <v>4186.2166666666653</v>
      </c>
      <c r="K77" s="254">
        <v>4123.1499999999996</v>
      </c>
      <c r="L77" s="254">
        <v>4045</v>
      </c>
      <c r="M77" s="254">
        <v>5.6764000000000001</v>
      </c>
    </row>
    <row r="78" spans="1:13">
      <c r="A78" s="273">
        <v>69</v>
      </c>
      <c r="B78" s="254" t="s">
        <v>348</v>
      </c>
      <c r="C78" s="254">
        <v>2769.5</v>
      </c>
      <c r="D78" s="256">
        <v>2790.35</v>
      </c>
      <c r="E78" s="256">
        <v>2735.7</v>
      </c>
      <c r="F78" s="256">
        <v>2701.9</v>
      </c>
      <c r="G78" s="256">
        <v>2647.25</v>
      </c>
      <c r="H78" s="256">
        <v>2824.1499999999996</v>
      </c>
      <c r="I78" s="256">
        <v>2878.8</v>
      </c>
      <c r="J78" s="256">
        <v>2912.5999999999995</v>
      </c>
      <c r="K78" s="254">
        <v>2845</v>
      </c>
      <c r="L78" s="254">
        <v>2756.55</v>
      </c>
      <c r="M78" s="254">
        <v>2.8414899999999998</v>
      </c>
    </row>
    <row r="79" spans="1:13">
      <c r="A79" s="273">
        <v>70</v>
      </c>
      <c r="B79" s="254" t="s">
        <v>93</v>
      </c>
      <c r="C79" s="254">
        <v>5301.45</v>
      </c>
      <c r="D79" s="256">
        <v>5305.4833333333336</v>
      </c>
      <c r="E79" s="256">
        <v>5270.9666666666672</v>
      </c>
      <c r="F79" s="256">
        <v>5240.4833333333336</v>
      </c>
      <c r="G79" s="256">
        <v>5205.9666666666672</v>
      </c>
      <c r="H79" s="256">
        <v>5335.9666666666672</v>
      </c>
      <c r="I79" s="256">
        <v>5370.4833333333336</v>
      </c>
      <c r="J79" s="256">
        <v>5400.9666666666672</v>
      </c>
      <c r="K79" s="254">
        <v>5340</v>
      </c>
      <c r="L79" s="254">
        <v>5275</v>
      </c>
      <c r="M79" s="254">
        <v>8.8016500000000004</v>
      </c>
    </row>
    <row r="80" spans="1:13">
      <c r="A80" s="273">
        <v>71</v>
      </c>
      <c r="B80" s="254" t="s">
        <v>235</v>
      </c>
      <c r="C80" s="254">
        <v>61.55</v>
      </c>
      <c r="D80" s="256">
        <v>62.1</v>
      </c>
      <c r="E80" s="256">
        <v>60.7</v>
      </c>
      <c r="F80" s="256">
        <v>59.85</v>
      </c>
      <c r="G80" s="256">
        <v>58.45</v>
      </c>
      <c r="H80" s="256">
        <v>62.95</v>
      </c>
      <c r="I80" s="256">
        <v>64.349999999999994</v>
      </c>
      <c r="J80" s="256">
        <v>65.2</v>
      </c>
      <c r="K80" s="254">
        <v>63.5</v>
      </c>
      <c r="L80" s="254">
        <v>61.25</v>
      </c>
      <c r="M80" s="254">
        <v>16.062639999999998</v>
      </c>
    </row>
    <row r="81" spans="1:13">
      <c r="A81" s="273">
        <v>72</v>
      </c>
      <c r="B81" s="254" t="s">
        <v>94</v>
      </c>
      <c r="C81" s="254">
        <v>2456.4499999999998</v>
      </c>
      <c r="D81" s="256">
        <v>2459.8666666666668</v>
      </c>
      <c r="E81" s="256">
        <v>2434.7333333333336</v>
      </c>
      <c r="F81" s="256">
        <v>2413.0166666666669</v>
      </c>
      <c r="G81" s="256">
        <v>2387.8833333333337</v>
      </c>
      <c r="H81" s="256">
        <v>2481.5833333333335</v>
      </c>
      <c r="I81" s="256">
        <v>2506.7166666666667</v>
      </c>
      <c r="J81" s="256">
        <v>2528.4333333333334</v>
      </c>
      <c r="K81" s="254">
        <v>2485</v>
      </c>
      <c r="L81" s="254">
        <v>2438.15</v>
      </c>
      <c r="M81" s="254">
        <v>3.34233</v>
      </c>
    </row>
    <row r="82" spans="1:13">
      <c r="A82" s="273">
        <v>73</v>
      </c>
      <c r="B82" s="254" t="s">
        <v>236</v>
      </c>
      <c r="C82" s="254">
        <v>488.4</v>
      </c>
      <c r="D82" s="256">
        <v>489.13333333333338</v>
      </c>
      <c r="E82" s="256">
        <v>484.26666666666677</v>
      </c>
      <c r="F82" s="256">
        <v>480.13333333333338</v>
      </c>
      <c r="G82" s="256">
        <v>475.26666666666677</v>
      </c>
      <c r="H82" s="256">
        <v>493.26666666666677</v>
      </c>
      <c r="I82" s="256">
        <v>498.13333333333344</v>
      </c>
      <c r="J82" s="256">
        <v>502.26666666666677</v>
      </c>
      <c r="K82" s="254">
        <v>494</v>
      </c>
      <c r="L82" s="254">
        <v>485</v>
      </c>
      <c r="M82" s="254">
        <v>4.52475</v>
      </c>
    </row>
    <row r="83" spans="1:13">
      <c r="A83" s="273">
        <v>74</v>
      </c>
      <c r="B83" s="254" t="s">
        <v>237</v>
      </c>
      <c r="C83" s="254">
        <v>1307.75</v>
      </c>
      <c r="D83" s="256">
        <v>1315.0833333333333</v>
      </c>
      <c r="E83" s="256">
        <v>1278.1666666666665</v>
      </c>
      <c r="F83" s="256">
        <v>1248.5833333333333</v>
      </c>
      <c r="G83" s="256">
        <v>1211.6666666666665</v>
      </c>
      <c r="H83" s="256">
        <v>1344.6666666666665</v>
      </c>
      <c r="I83" s="256">
        <v>1381.583333333333</v>
      </c>
      <c r="J83" s="256">
        <v>1411.1666666666665</v>
      </c>
      <c r="K83" s="254">
        <v>1352</v>
      </c>
      <c r="L83" s="254">
        <v>1285.5</v>
      </c>
      <c r="M83" s="254">
        <v>0.85096000000000005</v>
      </c>
    </row>
    <row r="84" spans="1:13">
      <c r="A84" s="273">
        <v>75</v>
      </c>
      <c r="B84" s="254" t="s">
        <v>96</v>
      </c>
      <c r="C84" s="254">
        <v>1169.5999999999999</v>
      </c>
      <c r="D84" s="256">
        <v>1174.6166666666666</v>
      </c>
      <c r="E84" s="256">
        <v>1156.4333333333332</v>
      </c>
      <c r="F84" s="256">
        <v>1143.2666666666667</v>
      </c>
      <c r="G84" s="256">
        <v>1125.0833333333333</v>
      </c>
      <c r="H84" s="256">
        <v>1187.7833333333331</v>
      </c>
      <c r="I84" s="256">
        <v>1205.9666666666665</v>
      </c>
      <c r="J84" s="256">
        <v>1219.133333333333</v>
      </c>
      <c r="K84" s="254">
        <v>1192.8</v>
      </c>
      <c r="L84" s="254">
        <v>1161.45</v>
      </c>
      <c r="M84" s="254">
        <v>12.268750000000001</v>
      </c>
    </row>
    <row r="85" spans="1:13">
      <c r="A85" s="273">
        <v>76</v>
      </c>
      <c r="B85" s="254" t="s">
        <v>97</v>
      </c>
      <c r="C85" s="254">
        <v>186.35</v>
      </c>
      <c r="D85" s="256">
        <v>186.4</v>
      </c>
      <c r="E85" s="256">
        <v>182.3</v>
      </c>
      <c r="F85" s="256">
        <v>178.25</v>
      </c>
      <c r="G85" s="256">
        <v>174.15</v>
      </c>
      <c r="H85" s="256">
        <v>190.45000000000002</v>
      </c>
      <c r="I85" s="256">
        <v>194.54999999999998</v>
      </c>
      <c r="J85" s="256">
        <v>198.60000000000002</v>
      </c>
      <c r="K85" s="254">
        <v>190.5</v>
      </c>
      <c r="L85" s="254">
        <v>182.35</v>
      </c>
      <c r="M85" s="254">
        <v>75.460700000000003</v>
      </c>
    </row>
    <row r="86" spans="1:13">
      <c r="A86" s="273">
        <v>77</v>
      </c>
      <c r="B86" s="254" t="s">
        <v>98</v>
      </c>
      <c r="C86" s="254">
        <v>81.599999999999994</v>
      </c>
      <c r="D86" s="256">
        <v>82.066666666666663</v>
      </c>
      <c r="E86" s="256">
        <v>80.133333333333326</v>
      </c>
      <c r="F86" s="256">
        <v>78.666666666666657</v>
      </c>
      <c r="G86" s="256">
        <v>76.73333333333332</v>
      </c>
      <c r="H86" s="256">
        <v>83.533333333333331</v>
      </c>
      <c r="I86" s="256">
        <v>85.466666666666669</v>
      </c>
      <c r="J86" s="256">
        <v>86.933333333333337</v>
      </c>
      <c r="K86" s="254">
        <v>84</v>
      </c>
      <c r="L86" s="254">
        <v>80.599999999999994</v>
      </c>
      <c r="M86" s="254">
        <v>363.16082999999998</v>
      </c>
    </row>
    <row r="87" spans="1:13">
      <c r="A87" s="273">
        <v>78</v>
      </c>
      <c r="B87" s="254" t="s">
        <v>359</v>
      </c>
      <c r="C87" s="254">
        <v>230.75</v>
      </c>
      <c r="D87" s="256">
        <v>231.63333333333333</v>
      </c>
      <c r="E87" s="256">
        <v>226.21666666666664</v>
      </c>
      <c r="F87" s="256">
        <v>221.68333333333331</v>
      </c>
      <c r="G87" s="256">
        <v>216.26666666666662</v>
      </c>
      <c r="H87" s="256">
        <v>236.16666666666666</v>
      </c>
      <c r="I87" s="256">
        <v>241.58333333333334</v>
      </c>
      <c r="J87" s="256">
        <v>246.11666666666667</v>
      </c>
      <c r="K87" s="254">
        <v>237.05</v>
      </c>
      <c r="L87" s="254">
        <v>227.1</v>
      </c>
      <c r="M87" s="254">
        <v>35.281509999999997</v>
      </c>
    </row>
    <row r="88" spans="1:13">
      <c r="A88" s="273">
        <v>79</v>
      </c>
      <c r="B88" s="254" t="s">
        <v>240</v>
      </c>
      <c r="C88" s="254">
        <v>45.9</v>
      </c>
      <c r="D88" s="256">
        <v>45.966666666666669</v>
      </c>
      <c r="E88" s="256">
        <v>45.533333333333339</v>
      </c>
      <c r="F88" s="256">
        <v>45.166666666666671</v>
      </c>
      <c r="G88" s="256">
        <v>44.733333333333341</v>
      </c>
      <c r="H88" s="256">
        <v>46.333333333333336</v>
      </c>
      <c r="I88" s="256">
        <v>46.766666666666673</v>
      </c>
      <c r="J88" s="256">
        <v>47.133333333333333</v>
      </c>
      <c r="K88" s="254">
        <v>46.4</v>
      </c>
      <c r="L88" s="254">
        <v>45.6</v>
      </c>
      <c r="M88" s="254">
        <v>20.699339999999999</v>
      </c>
    </row>
    <row r="89" spans="1:13">
      <c r="A89" s="273">
        <v>80</v>
      </c>
      <c r="B89" s="254" t="s">
        <v>99</v>
      </c>
      <c r="C89" s="254">
        <v>161.05000000000001</v>
      </c>
      <c r="D89" s="256">
        <v>161.83333333333334</v>
      </c>
      <c r="E89" s="256">
        <v>157.91666666666669</v>
      </c>
      <c r="F89" s="256">
        <v>154.78333333333333</v>
      </c>
      <c r="G89" s="256">
        <v>150.86666666666667</v>
      </c>
      <c r="H89" s="256">
        <v>164.9666666666667</v>
      </c>
      <c r="I89" s="256">
        <v>168.88333333333338</v>
      </c>
      <c r="J89" s="256">
        <v>172.01666666666671</v>
      </c>
      <c r="K89" s="254">
        <v>165.75</v>
      </c>
      <c r="L89" s="254">
        <v>158.69999999999999</v>
      </c>
      <c r="M89" s="254">
        <v>266.46114</v>
      </c>
    </row>
    <row r="90" spans="1:13">
      <c r="A90" s="273">
        <v>81</v>
      </c>
      <c r="B90" s="254" t="s">
        <v>102</v>
      </c>
      <c r="C90" s="254">
        <v>25.05</v>
      </c>
      <c r="D90" s="256">
        <v>25.216666666666669</v>
      </c>
      <c r="E90" s="256">
        <v>24.683333333333337</v>
      </c>
      <c r="F90" s="256">
        <v>24.31666666666667</v>
      </c>
      <c r="G90" s="256">
        <v>23.783333333333339</v>
      </c>
      <c r="H90" s="256">
        <v>25.583333333333336</v>
      </c>
      <c r="I90" s="256">
        <v>26.116666666666667</v>
      </c>
      <c r="J90" s="256">
        <v>26.483333333333334</v>
      </c>
      <c r="K90" s="254">
        <v>25.75</v>
      </c>
      <c r="L90" s="254">
        <v>24.85</v>
      </c>
      <c r="M90" s="254">
        <v>82.653959999999998</v>
      </c>
    </row>
    <row r="91" spans="1:13">
      <c r="A91" s="273">
        <v>82</v>
      </c>
      <c r="B91" s="254" t="s">
        <v>241</v>
      </c>
      <c r="C91" s="254">
        <v>201.15</v>
      </c>
      <c r="D91" s="256">
        <v>201.61666666666667</v>
      </c>
      <c r="E91" s="256">
        <v>199.53333333333336</v>
      </c>
      <c r="F91" s="256">
        <v>197.91666666666669</v>
      </c>
      <c r="G91" s="256">
        <v>195.83333333333337</v>
      </c>
      <c r="H91" s="256">
        <v>203.23333333333335</v>
      </c>
      <c r="I91" s="256">
        <v>205.31666666666666</v>
      </c>
      <c r="J91" s="256">
        <v>206.93333333333334</v>
      </c>
      <c r="K91" s="254">
        <v>203.7</v>
      </c>
      <c r="L91" s="254">
        <v>200</v>
      </c>
      <c r="M91" s="254">
        <v>3.0523400000000001</v>
      </c>
    </row>
    <row r="92" spans="1:13">
      <c r="A92" s="273">
        <v>83</v>
      </c>
      <c r="B92" s="254" t="s">
        <v>100</v>
      </c>
      <c r="C92" s="254">
        <v>623.79999999999995</v>
      </c>
      <c r="D92" s="256">
        <v>627.63333333333333</v>
      </c>
      <c r="E92" s="256">
        <v>615.26666666666665</v>
      </c>
      <c r="F92" s="256">
        <v>606.73333333333335</v>
      </c>
      <c r="G92" s="256">
        <v>594.36666666666667</v>
      </c>
      <c r="H92" s="256">
        <v>636.16666666666663</v>
      </c>
      <c r="I92" s="256">
        <v>648.53333333333319</v>
      </c>
      <c r="J92" s="256">
        <v>657.06666666666661</v>
      </c>
      <c r="K92" s="254">
        <v>640</v>
      </c>
      <c r="L92" s="254">
        <v>619.1</v>
      </c>
      <c r="M92" s="254">
        <v>46.330889999999997</v>
      </c>
    </row>
    <row r="93" spans="1:13">
      <c r="A93" s="273">
        <v>84</v>
      </c>
      <c r="B93" s="254" t="s">
        <v>242</v>
      </c>
      <c r="C93" s="254">
        <v>530.5</v>
      </c>
      <c r="D93" s="256">
        <v>550.23333333333335</v>
      </c>
      <c r="E93" s="256">
        <v>504.26666666666665</v>
      </c>
      <c r="F93" s="256">
        <v>478.0333333333333</v>
      </c>
      <c r="G93" s="256">
        <v>432.06666666666661</v>
      </c>
      <c r="H93" s="256">
        <v>576.4666666666667</v>
      </c>
      <c r="I93" s="256">
        <v>622.43333333333339</v>
      </c>
      <c r="J93" s="256">
        <v>648.66666666666674</v>
      </c>
      <c r="K93" s="254">
        <v>596.20000000000005</v>
      </c>
      <c r="L93" s="254">
        <v>524</v>
      </c>
      <c r="M93" s="254">
        <v>43.639650000000003</v>
      </c>
    </row>
    <row r="94" spans="1:13">
      <c r="A94" s="273">
        <v>85</v>
      </c>
      <c r="B94" s="254" t="s">
        <v>103</v>
      </c>
      <c r="C94" s="254">
        <v>872.85</v>
      </c>
      <c r="D94" s="256">
        <v>846</v>
      </c>
      <c r="E94" s="256">
        <v>800</v>
      </c>
      <c r="F94" s="256">
        <v>727.15</v>
      </c>
      <c r="G94" s="256">
        <v>681.15</v>
      </c>
      <c r="H94" s="256">
        <v>918.85</v>
      </c>
      <c r="I94" s="256">
        <v>964.85</v>
      </c>
      <c r="J94" s="256">
        <v>1037.7</v>
      </c>
      <c r="K94" s="254">
        <v>892</v>
      </c>
      <c r="L94" s="254">
        <v>773.15</v>
      </c>
      <c r="M94" s="254">
        <v>273.79766999999998</v>
      </c>
    </row>
    <row r="95" spans="1:13">
      <c r="A95" s="273">
        <v>86</v>
      </c>
      <c r="B95" s="254" t="s">
        <v>243</v>
      </c>
      <c r="C95" s="254">
        <v>557.1</v>
      </c>
      <c r="D95" s="256">
        <v>559.4666666666667</v>
      </c>
      <c r="E95" s="256">
        <v>507.38333333333344</v>
      </c>
      <c r="F95" s="256">
        <v>457.66666666666674</v>
      </c>
      <c r="G95" s="256">
        <v>405.58333333333348</v>
      </c>
      <c r="H95" s="256">
        <v>609.18333333333339</v>
      </c>
      <c r="I95" s="256">
        <v>661.26666666666665</v>
      </c>
      <c r="J95" s="256">
        <v>710.98333333333335</v>
      </c>
      <c r="K95" s="254">
        <v>611.54999999999995</v>
      </c>
      <c r="L95" s="254">
        <v>509.75</v>
      </c>
      <c r="M95" s="254">
        <v>62.739550000000001</v>
      </c>
    </row>
    <row r="96" spans="1:13">
      <c r="A96" s="273">
        <v>87</v>
      </c>
      <c r="B96" s="254" t="s">
        <v>244</v>
      </c>
      <c r="C96" s="254">
        <v>1240.3499999999999</v>
      </c>
      <c r="D96" s="256">
        <v>1248.3666666666666</v>
      </c>
      <c r="E96" s="256">
        <v>1227.7333333333331</v>
      </c>
      <c r="F96" s="256">
        <v>1215.1166666666666</v>
      </c>
      <c r="G96" s="256">
        <v>1194.4833333333331</v>
      </c>
      <c r="H96" s="256">
        <v>1260.9833333333331</v>
      </c>
      <c r="I96" s="256">
        <v>1281.6166666666668</v>
      </c>
      <c r="J96" s="256">
        <v>1294.2333333333331</v>
      </c>
      <c r="K96" s="254">
        <v>1269</v>
      </c>
      <c r="L96" s="254">
        <v>1235.75</v>
      </c>
      <c r="M96" s="254">
        <v>6.08094</v>
      </c>
    </row>
    <row r="97" spans="1:13">
      <c r="A97" s="273">
        <v>88</v>
      </c>
      <c r="B97" s="254" t="s">
        <v>104</v>
      </c>
      <c r="C97" s="254">
        <v>1412.35</v>
      </c>
      <c r="D97" s="256">
        <v>1425.6833333333334</v>
      </c>
      <c r="E97" s="256">
        <v>1394.7166666666667</v>
      </c>
      <c r="F97" s="256">
        <v>1377.0833333333333</v>
      </c>
      <c r="G97" s="256">
        <v>1346.1166666666666</v>
      </c>
      <c r="H97" s="256">
        <v>1443.3166666666668</v>
      </c>
      <c r="I97" s="256">
        <v>1474.2833333333335</v>
      </c>
      <c r="J97" s="256">
        <v>1491.916666666667</v>
      </c>
      <c r="K97" s="254">
        <v>1456.65</v>
      </c>
      <c r="L97" s="254">
        <v>1408.05</v>
      </c>
      <c r="M97" s="254">
        <v>13.49197</v>
      </c>
    </row>
    <row r="98" spans="1:13">
      <c r="A98" s="273">
        <v>89</v>
      </c>
      <c r="B98" s="254" t="s">
        <v>372</v>
      </c>
      <c r="C98" s="254">
        <v>517.65</v>
      </c>
      <c r="D98" s="256">
        <v>520.7833333333333</v>
      </c>
      <c r="E98" s="256">
        <v>511.86666666666656</v>
      </c>
      <c r="F98" s="256">
        <v>506.08333333333326</v>
      </c>
      <c r="G98" s="256">
        <v>497.16666666666652</v>
      </c>
      <c r="H98" s="256">
        <v>526.56666666666661</v>
      </c>
      <c r="I98" s="256">
        <v>535.48333333333335</v>
      </c>
      <c r="J98" s="256">
        <v>541.26666666666665</v>
      </c>
      <c r="K98" s="254">
        <v>529.70000000000005</v>
      </c>
      <c r="L98" s="254">
        <v>515</v>
      </c>
      <c r="M98" s="254">
        <v>6.8235599999999996</v>
      </c>
    </row>
    <row r="99" spans="1:13">
      <c r="A99" s="273">
        <v>90</v>
      </c>
      <c r="B99" s="254" t="s">
        <v>246</v>
      </c>
      <c r="C99" s="254">
        <v>274.95</v>
      </c>
      <c r="D99" s="256">
        <v>276.08333333333331</v>
      </c>
      <c r="E99" s="256">
        <v>269.16666666666663</v>
      </c>
      <c r="F99" s="256">
        <v>263.38333333333333</v>
      </c>
      <c r="G99" s="256">
        <v>256.46666666666664</v>
      </c>
      <c r="H99" s="256">
        <v>281.86666666666662</v>
      </c>
      <c r="I99" s="256">
        <v>288.78333333333325</v>
      </c>
      <c r="J99" s="256">
        <v>294.56666666666661</v>
      </c>
      <c r="K99" s="254">
        <v>283</v>
      </c>
      <c r="L99" s="254">
        <v>270.3</v>
      </c>
      <c r="M99" s="254">
        <v>18.0532</v>
      </c>
    </row>
    <row r="100" spans="1:13">
      <c r="A100" s="273">
        <v>91</v>
      </c>
      <c r="B100" s="254" t="s">
        <v>107</v>
      </c>
      <c r="C100" s="254">
        <v>906.1</v>
      </c>
      <c r="D100" s="256">
        <v>903.35</v>
      </c>
      <c r="E100" s="256">
        <v>897.75</v>
      </c>
      <c r="F100" s="256">
        <v>889.4</v>
      </c>
      <c r="G100" s="256">
        <v>883.8</v>
      </c>
      <c r="H100" s="256">
        <v>911.7</v>
      </c>
      <c r="I100" s="256">
        <v>917.30000000000018</v>
      </c>
      <c r="J100" s="256">
        <v>925.65000000000009</v>
      </c>
      <c r="K100" s="254">
        <v>908.95</v>
      </c>
      <c r="L100" s="254">
        <v>895</v>
      </c>
      <c r="M100" s="254">
        <v>40.769399999999997</v>
      </c>
    </row>
    <row r="101" spans="1:13">
      <c r="A101" s="273">
        <v>92</v>
      </c>
      <c r="B101" s="254" t="s">
        <v>248</v>
      </c>
      <c r="C101" s="254">
        <v>2814.85</v>
      </c>
      <c r="D101" s="256">
        <v>2804.4333333333329</v>
      </c>
      <c r="E101" s="256">
        <v>2775.016666666666</v>
      </c>
      <c r="F101" s="256">
        <v>2735.1833333333329</v>
      </c>
      <c r="G101" s="256">
        <v>2705.766666666666</v>
      </c>
      <c r="H101" s="256">
        <v>2844.266666666666</v>
      </c>
      <c r="I101" s="256">
        <v>2873.6833333333329</v>
      </c>
      <c r="J101" s="256">
        <v>2913.516666666666</v>
      </c>
      <c r="K101" s="254">
        <v>2833.85</v>
      </c>
      <c r="L101" s="254">
        <v>2764.6</v>
      </c>
      <c r="M101" s="254">
        <v>2.33169</v>
      </c>
    </row>
    <row r="102" spans="1:13">
      <c r="A102" s="273">
        <v>93</v>
      </c>
      <c r="B102" s="254" t="s">
        <v>109</v>
      </c>
      <c r="C102" s="254">
        <v>1399.5</v>
      </c>
      <c r="D102" s="256">
        <v>1398.9833333333333</v>
      </c>
      <c r="E102" s="256">
        <v>1389.3666666666668</v>
      </c>
      <c r="F102" s="256">
        <v>1379.2333333333333</v>
      </c>
      <c r="G102" s="256">
        <v>1369.6166666666668</v>
      </c>
      <c r="H102" s="256">
        <v>1409.1166666666668</v>
      </c>
      <c r="I102" s="256">
        <v>1418.7333333333331</v>
      </c>
      <c r="J102" s="256">
        <v>1428.8666666666668</v>
      </c>
      <c r="K102" s="254">
        <v>1408.6</v>
      </c>
      <c r="L102" s="254">
        <v>1388.85</v>
      </c>
      <c r="M102" s="254">
        <v>68.874629999999996</v>
      </c>
    </row>
    <row r="103" spans="1:13">
      <c r="A103" s="273">
        <v>94</v>
      </c>
      <c r="B103" s="254" t="s">
        <v>249</v>
      </c>
      <c r="C103" s="254">
        <v>668.8</v>
      </c>
      <c r="D103" s="256">
        <v>669.2833333333333</v>
      </c>
      <c r="E103" s="256">
        <v>664.61666666666656</v>
      </c>
      <c r="F103" s="256">
        <v>660.43333333333328</v>
      </c>
      <c r="G103" s="256">
        <v>655.76666666666654</v>
      </c>
      <c r="H103" s="256">
        <v>673.46666666666658</v>
      </c>
      <c r="I103" s="256">
        <v>678.13333333333333</v>
      </c>
      <c r="J103" s="256">
        <v>682.31666666666661</v>
      </c>
      <c r="K103" s="254">
        <v>673.95</v>
      </c>
      <c r="L103" s="254">
        <v>665.1</v>
      </c>
      <c r="M103" s="254">
        <v>24.289840000000002</v>
      </c>
    </row>
    <row r="104" spans="1:13">
      <c r="A104" s="273">
        <v>95</v>
      </c>
      <c r="B104" s="254" t="s">
        <v>105</v>
      </c>
      <c r="C104" s="254">
        <v>1007.85</v>
      </c>
      <c r="D104" s="256">
        <v>1015.2666666666668</v>
      </c>
      <c r="E104" s="256">
        <v>995.48333333333358</v>
      </c>
      <c r="F104" s="256">
        <v>983.11666666666679</v>
      </c>
      <c r="G104" s="256">
        <v>963.3333333333336</v>
      </c>
      <c r="H104" s="256">
        <v>1027.6333333333337</v>
      </c>
      <c r="I104" s="256">
        <v>1047.4166666666665</v>
      </c>
      <c r="J104" s="256">
        <v>1059.7833333333335</v>
      </c>
      <c r="K104" s="254">
        <v>1035.05</v>
      </c>
      <c r="L104" s="254">
        <v>1002.9</v>
      </c>
      <c r="M104" s="254">
        <v>8.5919799999999995</v>
      </c>
    </row>
    <row r="105" spans="1:13">
      <c r="A105" s="273">
        <v>96</v>
      </c>
      <c r="B105" s="254" t="s">
        <v>110</v>
      </c>
      <c r="C105" s="254">
        <v>2840.15</v>
      </c>
      <c r="D105" s="256">
        <v>2837.7166666666667</v>
      </c>
      <c r="E105" s="256">
        <v>2817.4333333333334</v>
      </c>
      <c r="F105" s="256">
        <v>2794.7166666666667</v>
      </c>
      <c r="G105" s="256">
        <v>2774.4333333333334</v>
      </c>
      <c r="H105" s="256">
        <v>2860.4333333333334</v>
      </c>
      <c r="I105" s="256">
        <v>2880.7166666666672</v>
      </c>
      <c r="J105" s="256">
        <v>2903.4333333333334</v>
      </c>
      <c r="K105" s="254">
        <v>2858</v>
      </c>
      <c r="L105" s="254">
        <v>2815</v>
      </c>
      <c r="M105" s="254">
        <v>4.8699599999999998</v>
      </c>
    </row>
    <row r="106" spans="1:13">
      <c r="A106" s="273">
        <v>97</v>
      </c>
      <c r="B106" s="254" t="s">
        <v>112</v>
      </c>
      <c r="C106" s="254">
        <v>398.8</v>
      </c>
      <c r="D106" s="256">
        <v>403.38333333333338</v>
      </c>
      <c r="E106" s="256">
        <v>389.11666666666679</v>
      </c>
      <c r="F106" s="256">
        <v>379.43333333333339</v>
      </c>
      <c r="G106" s="256">
        <v>365.1666666666668</v>
      </c>
      <c r="H106" s="256">
        <v>413.06666666666678</v>
      </c>
      <c r="I106" s="256">
        <v>427.33333333333331</v>
      </c>
      <c r="J106" s="256">
        <v>437.01666666666677</v>
      </c>
      <c r="K106" s="254">
        <v>417.65</v>
      </c>
      <c r="L106" s="254">
        <v>393.7</v>
      </c>
      <c r="M106" s="254">
        <v>182.42276000000001</v>
      </c>
    </row>
    <row r="107" spans="1:13">
      <c r="A107" s="273">
        <v>98</v>
      </c>
      <c r="B107" s="254" t="s">
        <v>113</v>
      </c>
      <c r="C107" s="254">
        <v>262.25</v>
      </c>
      <c r="D107" s="256">
        <v>263.48333333333335</v>
      </c>
      <c r="E107" s="256">
        <v>257.4666666666667</v>
      </c>
      <c r="F107" s="256">
        <v>252.68333333333334</v>
      </c>
      <c r="G107" s="256">
        <v>246.66666666666669</v>
      </c>
      <c r="H107" s="256">
        <v>268.26666666666671</v>
      </c>
      <c r="I107" s="256">
        <v>274.28333333333336</v>
      </c>
      <c r="J107" s="256">
        <v>279.06666666666672</v>
      </c>
      <c r="K107" s="254">
        <v>269.5</v>
      </c>
      <c r="L107" s="254">
        <v>258.7</v>
      </c>
      <c r="M107" s="254">
        <v>47.529490000000003</v>
      </c>
    </row>
    <row r="108" spans="1:13">
      <c r="A108" s="273">
        <v>99</v>
      </c>
      <c r="B108" s="254" t="s">
        <v>114</v>
      </c>
      <c r="C108" s="254">
        <v>2328.9499999999998</v>
      </c>
      <c r="D108" s="256">
        <v>2347.6666666666665</v>
      </c>
      <c r="E108" s="256">
        <v>2306.333333333333</v>
      </c>
      <c r="F108" s="256">
        <v>2283.7166666666667</v>
      </c>
      <c r="G108" s="256">
        <v>2242.3833333333332</v>
      </c>
      <c r="H108" s="256">
        <v>2370.2833333333328</v>
      </c>
      <c r="I108" s="256">
        <v>2411.6166666666659</v>
      </c>
      <c r="J108" s="256">
        <v>2434.2333333333327</v>
      </c>
      <c r="K108" s="254">
        <v>2389</v>
      </c>
      <c r="L108" s="254">
        <v>2325.0500000000002</v>
      </c>
      <c r="M108" s="254">
        <v>20.53932</v>
      </c>
    </row>
    <row r="109" spans="1:13">
      <c r="A109" s="273">
        <v>100</v>
      </c>
      <c r="B109" s="254" t="s">
        <v>250</v>
      </c>
      <c r="C109" s="254">
        <v>317.10000000000002</v>
      </c>
      <c r="D109" s="256">
        <v>320.36666666666667</v>
      </c>
      <c r="E109" s="256">
        <v>308.73333333333335</v>
      </c>
      <c r="F109" s="256">
        <v>300.36666666666667</v>
      </c>
      <c r="G109" s="256">
        <v>288.73333333333335</v>
      </c>
      <c r="H109" s="256">
        <v>328.73333333333335</v>
      </c>
      <c r="I109" s="256">
        <v>340.36666666666667</v>
      </c>
      <c r="J109" s="256">
        <v>348.73333333333335</v>
      </c>
      <c r="K109" s="254">
        <v>332</v>
      </c>
      <c r="L109" s="254">
        <v>312</v>
      </c>
      <c r="M109" s="254">
        <v>79.722170000000006</v>
      </c>
    </row>
    <row r="110" spans="1:13">
      <c r="A110" s="273">
        <v>101</v>
      </c>
      <c r="B110" s="254" t="s">
        <v>251</v>
      </c>
      <c r="C110" s="254">
        <v>46.35</v>
      </c>
      <c r="D110" s="256">
        <v>46.916666666666664</v>
      </c>
      <c r="E110" s="256">
        <v>45.483333333333327</v>
      </c>
      <c r="F110" s="256">
        <v>44.61666666666666</v>
      </c>
      <c r="G110" s="256">
        <v>43.183333333333323</v>
      </c>
      <c r="H110" s="256">
        <v>47.783333333333331</v>
      </c>
      <c r="I110" s="256">
        <v>49.216666666666669</v>
      </c>
      <c r="J110" s="256">
        <v>50.083333333333336</v>
      </c>
      <c r="K110" s="254">
        <v>48.35</v>
      </c>
      <c r="L110" s="254">
        <v>46.05</v>
      </c>
      <c r="M110" s="254">
        <v>38.219639999999998</v>
      </c>
    </row>
    <row r="111" spans="1:13">
      <c r="A111" s="273">
        <v>102</v>
      </c>
      <c r="B111" s="254" t="s">
        <v>108</v>
      </c>
      <c r="C111" s="254">
        <v>2438.6999999999998</v>
      </c>
      <c r="D111" s="256">
        <v>2431.4</v>
      </c>
      <c r="E111" s="256">
        <v>2414.8000000000002</v>
      </c>
      <c r="F111" s="256">
        <v>2390.9</v>
      </c>
      <c r="G111" s="256">
        <v>2374.3000000000002</v>
      </c>
      <c r="H111" s="256">
        <v>2455.3000000000002</v>
      </c>
      <c r="I111" s="256">
        <v>2471.8999999999996</v>
      </c>
      <c r="J111" s="256">
        <v>2495.8000000000002</v>
      </c>
      <c r="K111" s="254">
        <v>2448</v>
      </c>
      <c r="L111" s="254">
        <v>2407.5</v>
      </c>
      <c r="M111" s="254">
        <v>31.681280000000001</v>
      </c>
    </row>
    <row r="112" spans="1:13">
      <c r="A112" s="273">
        <v>103</v>
      </c>
      <c r="B112" s="254" t="s">
        <v>116</v>
      </c>
      <c r="C112" s="254">
        <v>594.75</v>
      </c>
      <c r="D112" s="256">
        <v>598.20000000000005</v>
      </c>
      <c r="E112" s="256">
        <v>589.75000000000011</v>
      </c>
      <c r="F112" s="256">
        <v>584.75000000000011</v>
      </c>
      <c r="G112" s="256">
        <v>576.30000000000018</v>
      </c>
      <c r="H112" s="256">
        <v>603.20000000000005</v>
      </c>
      <c r="I112" s="256">
        <v>611.64999999999986</v>
      </c>
      <c r="J112" s="256">
        <v>616.65</v>
      </c>
      <c r="K112" s="254">
        <v>606.65</v>
      </c>
      <c r="L112" s="254">
        <v>593.20000000000005</v>
      </c>
      <c r="M112" s="254">
        <v>147.85569000000001</v>
      </c>
    </row>
    <row r="113" spans="1:13">
      <c r="A113" s="273">
        <v>104</v>
      </c>
      <c r="B113" s="254" t="s">
        <v>252</v>
      </c>
      <c r="C113" s="254">
        <v>1481.7</v>
      </c>
      <c r="D113" s="256">
        <v>1480</v>
      </c>
      <c r="E113" s="256">
        <v>1465.3</v>
      </c>
      <c r="F113" s="256">
        <v>1448.8999999999999</v>
      </c>
      <c r="G113" s="256">
        <v>1434.1999999999998</v>
      </c>
      <c r="H113" s="256">
        <v>1496.4</v>
      </c>
      <c r="I113" s="256">
        <v>1511.1</v>
      </c>
      <c r="J113" s="256">
        <v>1527.5000000000002</v>
      </c>
      <c r="K113" s="254">
        <v>1494.7</v>
      </c>
      <c r="L113" s="254">
        <v>1463.6</v>
      </c>
      <c r="M113" s="254">
        <v>4.0862499999999997</v>
      </c>
    </row>
    <row r="114" spans="1:13">
      <c r="A114" s="273">
        <v>105</v>
      </c>
      <c r="B114" s="254" t="s">
        <v>117</v>
      </c>
      <c r="C114" s="254">
        <v>556</v>
      </c>
      <c r="D114" s="256">
        <v>560.25</v>
      </c>
      <c r="E114" s="256">
        <v>549.6</v>
      </c>
      <c r="F114" s="256">
        <v>543.20000000000005</v>
      </c>
      <c r="G114" s="256">
        <v>532.55000000000007</v>
      </c>
      <c r="H114" s="256">
        <v>566.65</v>
      </c>
      <c r="I114" s="256">
        <v>577.30000000000007</v>
      </c>
      <c r="J114" s="256">
        <v>583.69999999999993</v>
      </c>
      <c r="K114" s="254">
        <v>570.9</v>
      </c>
      <c r="L114" s="254">
        <v>553.85</v>
      </c>
      <c r="M114" s="254">
        <v>20.877210000000002</v>
      </c>
    </row>
    <row r="115" spans="1:13">
      <c r="A115" s="273">
        <v>106</v>
      </c>
      <c r="B115" s="254" t="s">
        <v>387</v>
      </c>
      <c r="C115" s="254">
        <v>495.95</v>
      </c>
      <c r="D115" s="256">
        <v>502.2166666666667</v>
      </c>
      <c r="E115" s="256">
        <v>486.73333333333335</v>
      </c>
      <c r="F115" s="256">
        <v>477.51666666666665</v>
      </c>
      <c r="G115" s="256">
        <v>462.0333333333333</v>
      </c>
      <c r="H115" s="256">
        <v>511.43333333333339</v>
      </c>
      <c r="I115" s="256">
        <v>526.91666666666674</v>
      </c>
      <c r="J115" s="256">
        <v>536.13333333333344</v>
      </c>
      <c r="K115" s="254">
        <v>517.70000000000005</v>
      </c>
      <c r="L115" s="254">
        <v>493</v>
      </c>
      <c r="M115" s="254">
        <v>15.364369999999999</v>
      </c>
    </row>
    <row r="116" spans="1:13">
      <c r="A116" s="273">
        <v>107</v>
      </c>
      <c r="B116" s="254" t="s">
        <v>119</v>
      </c>
      <c r="C116" s="254">
        <v>55.2</v>
      </c>
      <c r="D116" s="256">
        <v>55.666666666666664</v>
      </c>
      <c r="E116" s="256">
        <v>54.483333333333327</v>
      </c>
      <c r="F116" s="256">
        <v>53.766666666666666</v>
      </c>
      <c r="G116" s="256">
        <v>52.583333333333329</v>
      </c>
      <c r="H116" s="256">
        <v>56.383333333333326</v>
      </c>
      <c r="I116" s="256">
        <v>57.566666666666663</v>
      </c>
      <c r="J116" s="256">
        <v>58.283333333333324</v>
      </c>
      <c r="K116" s="254">
        <v>56.85</v>
      </c>
      <c r="L116" s="254">
        <v>54.95</v>
      </c>
      <c r="M116" s="254">
        <v>322.40852999999998</v>
      </c>
    </row>
    <row r="117" spans="1:13">
      <c r="A117" s="273">
        <v>108</v>
      </c>
      <c r="B117" s="254" t="s">
        <v>126</v>
      </c>
      <c r="C117" s="254">
        <v>203.25</v>
      </c>
      <c r="D117" s="256">
        <v>203.78333333333333</v>
      </c>
      <c r="E117" s="256">
        <v>202.31666666666666</v>
      </c>
      <c r="F117" s="256">
        <v>201.38333333333333</v>
      </c>
      <c r="G117" s="256">
        <v>199.91666666666666</v>
      </c>
      <c r="H117" s="256">
        <v>204.71666666666667</v>
      </c>
      <c r="I117" s="256">
        <v>206.18333333333331</v>
      </c>
      <c r="J117" s="256">
        <v>207.11666666666667</v>
      </c>
      <c r="K117" s="254">
        <v>205.25</v>
      </c>
      <c r="L117" s="254">
        <v>202.85</v>
      </c>
      <c r="M117" s="254">
        <v>165.37611999999999</v>
      </c>
    </row>
    <row r="118" spans="1:13">
      <c r="A118" s="273">
        <v>109</v>
      </c>
      <c r="B118" s="254" t="s">
        <v>115</v>
      </c>
      <c r="C118" s="254">
        <v>187.7</v>
      </c>
      <c r="D118" s="256">
        <v>188.38333333333333</v>
      </c>
      <c r="E118" s="256">
        <v>183.81666666666666</v>
      </c>
      <c r="F118" s="256">
        <v>179.93333333333334</v>
      </c>
      <c r="G118" s="256">
        <v>175.36666666666667</v>
      </c>
      <c r="H118" s="256">
        <v>192.26666666666665</v>
      </c>
      <c r="I118" s="256">
        <v>196.83333333333331</v>
      </c>
      <c r="J118" s="256">
        <v>200.71666666666664</v>
      </c>
      <c r="K118" s="254">
        <v>192.95</v>
      </c>
      <c r="L118" s="254">
        <v>184.5</v>
      </c>
      <c r="M118" s="254">
        <v>148.08530999999999</v>
      </c>
    </row>
    <row r="119" spans="1:13">
      <c r="A119" s="273">
        <v>110</v>
      </c>
      <c r="B119" s="254" t="s">
        <v>255</v>
      </c>
      <c r="C119" s="254">
        <v>116.2</v>
      </c>
      <c r="D119" s="256">
        <v>116.66666666666667</v>
      </c>
      <c r="E119" s="256">
        <v>114.53333333333335</v>
      </c>
      <c r="F119" s="256">
        <v>112.86666666666667</v>
      </c>
      <c r="G119" s="256">
        <v>110.73333333333335</v>
      </c>
      <c r="H119" s="256">
        <v>118.33333333333334</v>
      </c>
      <c r="I119" s="256">
        <v>120.46666666666667</v>
      </c>
      <c r="J119" s="256">
        <v>122.13333333333334</v>
      </c>
      <c r="K119" s="254">
        <v>118.8</v>
      </c>
      <c r="L119" s="254">
        <v>115</v>
      </c>
      <c r="M119" s="254">
        <v>44.534329999999997</v>
      </c>
    </row>
    <row r="120" spans="1:13">
      <c r="A120" s="273">
        <v>111</v>
      </c>
      <c r="B120" s="254" t="s">
        <v>125</v>
      </c>
      <c r="C120" s="254">
        <v>102.8</v>
      </c>
      <c r="D120" s="256">
        <v>103.89999999999999</v>
      </c>
      <c r="E120" s="256">
        <v>101.19999999999999</v>
      </c>
      <c r="F120" s="256">
        <v>99.6</v>
      </c>
      <c r="G120" s="256">
        <v>96.899999999999991</v>
      </c>
      <c r="H120" s="256">
        <v>105.49999999999999</v>
      </c>
      <c r="I120" s="256">
        <v>108.2</v>
      </c>
      <c r="J120" s="256">
        <v>109.79999999999998</v>
      </c>
      <c r="K120" s="254">
        <v>106.6</v>
      </c>
      <c r="L120" s="254">
        <v>102.3</v>
      </c>
      <c r="M120" s="254">
        <v>390.84460000000001</v>
      </c>
    </row>
    <row r="121" spans="1:13">
      <c r="A121" s="273">
        <v>112</v>
      </c>
      <c r="B121" s="254" t="s">
        <v>772</v>
      </c>
      <c r="C121" s="254">
        <v>1746.6</v>
      </c>
      <c r="D121" s="256">
        <v>1769.4666666666665</v>
      </c>
      <c r="E121" s="256">
        <v>1709.9333333333329</v>
      </c>
      <c r="F121" s="256">
        <v>1673.2666666666664</v>
      </c>
      <c r="G121" s="256">
        <v>1613.7333333333329</v>
      </c>
      <c r="H121" s="256">
        <v>1806.133333333333</v>
      </c>
      <c r="I121" s="256">
        <v>1865.6666666666663</v>
      </c>
      <c r="J121" s="256">
        <v>1902.333333333333</v>
      </c>
      <c r="K121" s="254">
        <v>1829</v>
      </c>
      <c r="L121" s="254">
        <v>1732.8</v>
      </c>
      <c r="M121" s="254">
        <v>16.278870000000001</v>
      </c>
    </row>
    <row r="122" spans="1:13">
      <c r="A122" s="273">
        <v>113</v>
      </c>
      <c r="B122" s="254" t="s">
        <v>120</v>
      </c>
      <c r="C122" s="254">
        <v>517.25</v>
      </c>
      <c r="D122" s="256">
        <v>521.26666666666677</v>
      </c>
      <c r="E122" s="256">
        <v>512.13333333333355</v>
      </c>
      <c r="F122" s="256">
        <v>507.01666666666677</v>
      </c>
      <c r="G122" s="256">
        <v>497.88333333333355</v>
      </c>
      <c r="H122" s="256">
        <v>526.38333333333355</v>
      </c>
      <c r="I122" s="256">
        <v>535.51666666666677</v>
      </c>
      <c r="J122" s="256">
        <v>540.63333333333355</v>
      </c>
      <c r="K122" s="254">
        <v>530.4</v>
      </c>
      <c r="L122" s="254">
        <v>516.15</v>
      </c>
      <c r="M122" s="254">
        <v>12.59727</v>
      </c>
    </row>
    <row r="123" spans="1:13">
      <c r="A123" s="273">
        <v>114</v>
      </c>
      <c r="B123" s="254" t="s">
        <v>824</v>
      </c>
      <c r="C123" s="254">
        <v>251.65</v>
      </c>
      <c r="D123" s="256">
        <v>253.15</v>
      </c>
      <c r="E123" s="256">
        <v>248.5</v>
      </c>
      <c r="F123" s="256">
        <v>245.35</v>
      </c>
      <c r="G123" s="256">
        <v>240.7</v>
      </c>
      <c r="H123" s="256">
        <v>256.3</v>
      </c>
      <c r="I123" s="256">
        <v>260.95000000000005</v>
      </c>
      <c r="J123" s="256">
        <v>264.10000000000002</v>
      </c>
      <c r="K123" s="254">
        <v>257.8</v>
      </c>
      <c r="L123" s="254">
        <v>250</v>
      </c>
      <c r="M123" s="254">
        <v>25.17388</v>
      </c>
    </row>
    <row r="124" spans="1:13">
      <c r="A124" s="273">
        <v>115</v>
      </c>
      <c r="B124" s="254" t="s">
        <v>122</v>
      </c>
      <c r="C124" s="254">
        <v>916.65</v>
      </c>
      <c r="D124" s="256">
        <v>927.06666666666661</v>
      </c>
      <c r="E124" s="256">
        <v>903.58333333333326</v>
      </c>
      <c r="F124" s="256">
        <v>890.51666666666665</v>
      </c>
      <c r="G124" s="256">
        <v>867.0333333333333</v>
      </c>
      <c r="H124" s="256">
        <v>940.13333333333321</v>
      </c>
      <c r="I124" s="256">
        <v>963.61666666666656</v>
      </c>
      <c r="J124" s="256">
        <v>976.68333333333317</v>
      </c>
      <c r="K124" s="254">
        <v>950.55</v>
      </c>
      <c r="L124" s="254">
        <v>914</v>
      </c>
      <c r="M124" s="254">
        <v>50.745609999999999</v>
      </c>
    </row>
    <row r="125" spans="1:13">
      <c r="A125" s="273">
        <v>116</v>
      </c>
      <c r="B125" s="254" t="s">
        <v>256</v>
      </c>
      <c r="C125" s="254">
        <v>4354.6499999999996</v>
      </c>
      <c r="D125" s="256">
        <v>4392.2166666666662</v>
      </c>
      <c r="E125" s="256">
        <v>4302.4333333333325</v>
      </c>
      <c r="F125" s="256">
        <v>4250.2166666666662</v>
      </c>
      <c r="G125" s="256">
        <v>4160.4333333333325</v>
      </c>
      <c r="H125" s="256">
        <v>4444.4333333333325</v>
      </c>
      <c r="I125" s="256">
        <v>4534.2166666666672</v>
      </c>
      <c r="J125" s="256">
        <v>4586.4333333333325</v>
      </c>
      <c r="K125" s="254">
        <v>4482</v>
      </c>
      <c r="L125" s="254">
        <v>4340</v>
      </c>
      <c r="M125" s="254">
        <v>7.1360400000000004</v>
      </c>
    </row>
    <row r="126" spans="1:13">
      <c r="A126" s="273">
        <v>117</v>
      </c>
      <c r="B126" s="254" t="s">
        <v>124</v>
      </c>
      <c r="C126" s="254">
        <v>1327</v>
      </c>
      <c r="D126" s="256">
        <v>1323.8333333333333</v>
      </c>
      <c r="E126" s="256">
        <v>1317.6666666666665</v>
      </c>
      <c r="F126" s="256">
        <v>1308.3333333333333</v>
      </c>
      <c r="G126" s="256">
        <v>1302.1666666666665</v>
      </c>
      <c r="H126" s="256">
        <v>1333.1666666666665</v>
      </c>
      <c r="I126" s="256">
        <v>1339.333333333333</v>
      </c>
      <c r="J126" s="256">
        <v>1348.6666666666665</v>
      </c>
      <c r="K126" s="254">
        <v>1330</v>
      </c>
      <c r="L126" s="254">
        <v>1314.5</v>
      </c>
      <c r="M126" s="254">
        <v>52.418979999999998</v>
      </c>
    </row>
    <row r="127" spans="1:13">
      <c r="A127" s="273">
        <v>118</v>
      </c>
      <c r="B127" s="254" t="s">
        <v>121</v>
      </c>
      <c r="C127" s="254">
        <v>1680.9</v>
      </c>
      <c r="D127" s="256">
        <v>1677.8333333333333</v>
      </c>
      <c r="E127" s="256">
        <v>1661.5666666666666</v>
      </c>
      <c r="F127" s="256">
        <v>1642.2333333333333</v>
      </c>
      <c r="G127" s="256">
        <v>1625.9666666666667</v>
      </c>
      <c r="H127" s="256">
        <v>1697.1666666666665</v>
      </c>
      <c r="I127" s="256">
        <v>1713.4333333333334</v>
      </c>
      <c r="J127" s="256">
        <v>1732.7666666666664</v>
      </c>
      <c r="K127" s="254">
        <v>1694.1</v>
      </c>
      <c r="L127" s="254">
        <v>1658.5</v>
      </c>
      <c r="M127" s="254">
        <v>4.1310599999999997</v>
      </c>
    </row>
    <row r="128" spans="1:13">
      <c r="A128" s="273">
        <v>119</v>
      </c>
      <c r="B128" s="254" t="s">
        <v>257</v>
      </c>
      <c r="C128" s="254">
        <v>2152.25</v>
      </c>
      <c r="D128" s="256">
        <v>2155.7333333333331</v>
      </c>
      <c r="E128" s="256">
        <v>2132.5166666666664</v>
      </c>
      <c r="F128" s="256">
        <v>2112.7833333333333</v>
      </c>
      <c r="G128" s="256">
        <v>2089.5666666666666</v>
      </c>
      <c r="H128" s="256">
        <v>2175.4666666666662</v>
      </c>
      <c r="I128" s="256">
        <v>2198.6833333333325</v>
      </c>
      <c r="J128" s="256">
        <v>2218.4166666666661</v>
      </c>
      <c r="K128" s="254">
        <v>2178.9499999999998</v>
      </c>
      <c r="L128" s="254">
        <v>2136</v>
      </c>
      <c r="M128" s="254">
        <v>1.24272</v>
      </c>
    </row>
    <row r="129" spans="1:13">
      <c r="A129" s="273">
        <v>120</v>
      </c>
      <c r="B129" s="254" t="s">
        <v>258</v>
      </c>
      <c r="C129" s="254">
        <v>117.6</v>
      </c>
      <c r="D129" s="256">
        <v>118.33333333333333</v>
      </c>
      <c r="E129" s="256">
        <v>114.86666666666666</v>
      </c>
      <c r="F129" s="256">
        <v>112.13333333333333</v>
      </c>
      <c r="G129" s="256">
        <v>108.66666666666666</v>
      </c>
      <c r="H129" s="256">
        <v>121.06666666666666</v>
      </c>
      <c r="I129" s="256">
        <v>124.53333333333333</v>
      </c>
      <c r="J129" s="256">
        <v>127.26666666666667</v>
      </c>
      <c r="K129" s="254">
        <v>121.8</v>
      </c>
      <c r="L129" s="254">
        <v>115.6</v>
      </c>
      <c r="M129" s="254">
        <v>55.401479999999999</v>
      </c>
    </row>
    <row r="130" spans="1:13">
      <c r="A130" s="273">
        <v>121</v>
      </c>
      <c r="B130" s="254" t="s">
        <v>128</v>
      </c>
      <c r="C130" s="254">
        <v>707.9</v>
      </c>
      <c r="D130" s="256">
        <v>716.6</v>
      </c>
      <c r="E130" s="256">
        <v>691.30000000000007</v>
      </c>
      <c r="F130" s="256">
        <v>674.7</v>
      </c>
      <c r="G130" s="256">
        <v>649.40000000000009</v>
      </c>
      <c r="H130" s="256">
        <v>733.2</v>
      </c>
      <c r="I130" s="256">
        <v>758.5</v>
      </c>
      <c r="J130" s="256">
        <v>775.1</v>
      </c>
      <c r="K130" s="254">
        <v>741.9</v>
      </c>
      <c r="L130" s="254">
        <v>700</v>
      </c>
      <c r="M130" s="254">
        <v>144.10802000000001</v>
      </c>
    </row>
    <row r="131" spans="1:13">
      <c r="A131" s="273">
        <v>122</v>
      </c>
      <c r="B131" s="254" t="s">
        <v>127</v>
      </c>
      <c r="C131" s="254">
        <v>456.6</v>
      </c>
      <c r="D131" s="256">
        <v>461.41666666666669</v>
      </c>
      <c r="E131" s="256">
        <v>440.43333333333339</v>
      </c>
      <c r="F131" s="256">
        <v>424.26666666666671</v>
      </c>
      <c r="G131" s="256">
        <v>403.28333333333342</v>
      </c>
      <c r="H131" s="256">
        <v>477.58333333333337</v>
      </c>
      <c r="I131" s="256">
        <v>498.56666666666661</v>
      </c>
      <c r="J131" s="256">
        <v>514.73333333333335</v>
      </c>
      <c r="K131" s="254">
        <v>482.4</v>
      </c>
      <c r="L131" s="254">
        <v>445.25</v>
      </c>
      <c r="M131" s="254">
        <v>121.04730000000001</v>
      </c>
    </row>
    <row r="132" spans="1:13">
      <c r="A132" s="273">
        <v>123</v>
      </c>
      <c r="B132" s="254" t="s">
        <v>129</v>
      </c>
      <c r="C132" s="254">
        <v>2820.7</v>
      </c>
      <c r="D132" s="256">
        <v>2814.5666666666662</v>
      </c>
      <c r="E132" s="256">
        <v>2783.5333333333324</v>
      </c>
      <c r="F132" s="256">
        <v>2746.3666666666663</v>
      </c>
      <c r="G132" s="256">
        <v>2715.3333333333326</v>
      </c>
      <c r="H132" s="256">
        <v>2851.7333333333322</v>
      </c>
      <c r="I132" s="256">
        <v>2882.766666666666</v>
      </c>
      <c r="J132" s="256">
        <v>2919.933333333332</v>
      </c>
      <c r="K132" s="254">
        <v>2845.6</v>
      </c>
      <c r="L132" s="254">
        <v>2777.4</v>
      </c>
      <c r="M132" s="254">
        <v>4.0739200000000002</v>
      </c>
    </row>
    <row r="133" spans="1:13">
      <c r="A133" s="273">
        <v>124</v>
      </c>
      <c r="B133" s="254" t="s">
        <v>131</v>
      </c>
      <c r="C133" s="254">
        <v>1718.85</v>
      </c>
      <c r="D133" s="256">
        <v>1729.4666666666665</v>
      </c>
      <c r="E133" s="256">
        <v>1704.9333333333329</v>
      </c>
      <c r="F133" s="256">
        <v>1691.0166666666664</v>
      </c>
      <c r="G133" s="256">
        <v>1666.4833333333329</v>
      </c>
      <c r="H133" s="256">
        <v>1743.383333333333</v>
      </c>
      <c r="I133" s="256">
        <v>1767.9166666666663</v>
      </c>
      <c r="J133" s="256">
        <v>1781.833333333333</v>
      </c>
      <c r="K133" s="254">
        <v>1754</v>
      </c>
      <c r="L133" s="254">
        <v>1715.55</v>
      </c>
      <c r="M133" s="254">
        <v>31.818300000000001</v>
      </c>
    </row>
    <row r="134" spans="1:13">
      <c r="A134" s="273">
        <v>125</v>
      </c>
      <c r="B134" s="254" t="s">
        <v>132</v>
      </c>
      <c r="C134" s="254">
        <v>87</v>
      </c>
      <c r="D134" s="256">
        <v>87.649999999999991</v>
      </c>
      <c r="E134" s="256">
        <v>85.84999999999998</v>
      </c>
      <c r="F134" s="256">
        <v>84.699999999999989</v>
      </c>
      <c r="G134" s="256">
        <v>82.899999999999977</v>
      </c>
      <c r="H134" s="256">
        <v>88.799999999999983</v>
      </c>
      <c r="I134" s="256">
        <v>90.6</v>
      </c>
      <c r="J134" s="256">
        <v>91.749999999999986</v>
      </c>
      <c r="K134" s="254">
        <v>89.45</v>
      </c>
      <c r="L134" s="254">
        <v>86.5</v>
      </c>
      <c r="M134" s="254">
        <v>81.958740000000006</v>
      </c>
    </row>
    <row r="135" spans="1:13">
      <c r="A135" s="273">
        <v>126</v>
      </c>
      <c r="B135" s="254" t="s">
        <v>259</v>
      </c>
      <c r="C135" s="254">
        <v>2538.5</v>
      </c>
      <c r="D135" s="256">
        <v>2555.1666666666665</v>
      </c>
      <c r="E135" s="256">
        <v>2511.333333333333</v>
      </c>
      <c r="F135" s="256">
        <v>2484.1666666666665</v>
      </c>
      <c r="G135" s="256">
        <v>2440.333333333333</v>
      </c>
      <c r="H135" s="256">
        <v>2582.333333333333</v>
      </c>
      <c r="I135" s="256">
        <v>2626.1666666666661</v>
      </c>
      <c r="J135" s="256">
        <v>2653.333333333333</v>
      </c>
      <c r="K135" s="254">
        <v>2599</v>
      </c>
      <c r="L135" s="254">
        <v>2528</v>
      </c>
      <c r="M135" s="254">
        <v>3.2254800000000001</v>
      </c>
    </row>
    <row r="136" spans="1:13">
      <c r="A136" s="273">
        <v>127</v>
      </c>
      <c r="B136" s="254" t="s">
        <v>133</v>
      </c>
      <c r="C136" s="254">
        <v>428.95</v>
      </c>
      <c r="D136" s="256">
        <v>432.0333333333333</v>
      </c>
      <c r="E136" s="256">
        <v>424.16666666666663</v>
      </c>
      <c r="F136" s="256">
        <v>419.38333333333333</v>
      </c>
      <c r="G136" s="256">
        <v>411.51666666666665</v>
      </c>
      <c r="H136" s="256">
        <v>436.81666666666661</v>
      </c>
      <c r="I136" s="256">
        <v>444.68333333333328</v>
      </c>
      <c r="J136" s="256">
        <v>449.46666666666658</v>
      </c>
      <c r="K136" s="254">
        <v>439.9</v>
      </c>
      <c r="L136" s="254">
        <v>427.25</v>
      </c>
      <c r="M136" s="254">
        <v>31.422059999999998</v>
      </c>
    </row>
    <row r="137" spans="1:13">
      <c r="A137" s="273">
        <v>128</v>
      </c>
      <c r="B137" s="254" t="s">
        <v>260</v>
      </c>
      <c r="C137" s="254">
        <v>3662</v>
      </c>
      <c r="D137" s="256">
        <v>3656.6666666666665</v>
      </c>
      <c r="E137" s="256">
        <v>3620.333333333333</v>
      </c>
      <c r="F137" s="256">
        <v>3578.6666666666665</v>
      </c>
      <c r="G137" s="256">
        <v>3542.333333333333</v>
      </c>
      <c r="H137" s="256">
        <v>3698.333333333333</v>
      </c>
      <c r="I137" s="256">
        <v>3734.6666666666661</v>
      </c>
      <c r="J137" s="256">
        <v>3776.333333333333</v>
      </c>
      <c r="K137" s="254">
        <v>3693</v>
      </c>
      <c r="L137" s="254">
        <v>3615</v>
      </c>
      <c r="M137" s="254">
        <v>3.07626</v>
      </c>
    </row>
    <row r="138" spans="1:13">
      <c r="A138" s="273">
        <v>129</v>
      </c>
      <c r="B138" s="254" t="s">
        <v>134</v>
      </c>
      <c r="C138" s="254">
        <v>1385.3</v>
      </c>
      <c r="D138" s="256">
        <v>1395.7666666666667</v>
      </c>
      <c r="E138" s="256">
        <v>1366.5333333333333</v>
      </c>
      <c r="F138" s="256">
        <v>1347.7666666666667</v>
      </c>
      <c r="G138" s="256">
        <v>1318.5333333333333</v>
      </c>
      <c r="H138" s="256">
        <v>1414.5333333333333</v>
      </c>
      <c r="I138" s="256">
        <v>1443.7666666666664</v>
      </c>
      <c r="J138" s="256">
        <v>1462.5333333333333</v>
      </c>
      <c r="K138" s="254">
        <v>1425</v>
      </c>
      <c r="L138" s="254">
        <v>1377</v>
      </c>
      <c r="M138" s="254">
        <v>42.831740000000003</v>
      </c>
    </row>
    <row r="139" spans="1:13">
      <c r="A139" s="273">
        <v>130</v>
      </c>
      <c r="B139" s="254" t="s">
        <v>135</v>
      </c>
      <c r="C139" s="254">
        <v>1212.25</v>
      </c>
      <c r="D139" s="256">
        <v>1210.75</v>
      </c>
      <c r="E139" s="256">
        <v>1194.9000000000001</v>
      </c>
      <c r="F139" s="256">
        <v>1177.5500000000002</v>
      </c>
      <c r="G139" s="256">
        <v>1161.7000000000003</v>
      </c>
      <c r="H139" s="256">
        <v>1228.0999999999999</v>
      </c>
      <c r="I139" s="256">
        <v>1243.9499999999998</v>
      </c>
      <c r="J139" s="256">
        <v>1261.2999999999997</v>
      </c>
      <c r="K139" s="254">
        <v>1226.5999999999999</v>
      </c>
      <c r="L139" s="254">
        <v>1193.4000000000001</v>
      </c>
      <c r="M139" s="254">
        <v>36.138759999999998</v>
      </c>
    </row>
    <row r="140" spans="1:13">
      <c r="A140" s="273">
        <v>131</v>
      </c>
      <c r="B140" s="254" t="s">
        <v>146</v>
      </c>
      <c r="C140" s="254">
        <v>77267.3</v>
      </c>
      <c r="D140" s="256">
        <v>77831.133333333346</v>
      </c>
      <c r="E140" s="256">
        <v>76437.166666666686</v>
      </c>
      <c r="F140" s="256">
        <v>75607.03333333334</v>
      </c>
      <c r="G140" s="256">
        <v>74213.06666666668</v>
      </c>
      <c r="H140" s="256">
        <v>78661.266666666692</v>
      </c>
      <c r="I140" s="256">
        <v>80055.233333333337</v>
      </c>
      <c r="J140" s="256">
        <v>80885.366666666698</v>
      </c>
      <c r="K140" s="254">
        <v>79225.100000000006</v>
      </c>
      <c r="L140" s="254">
        <v>77001</v>
      </c>
      <c r="M140" s="254">
        <v>0.21901999999999999</v>
      </c>
    </row>
    <row r="141" spans="1:13">
      <c r="A141" s="273">
        <v>132</v>
      </c>
      <c r="B141" s="254" t="s">
        <v>143</v>
      </c>
      <c r="C141" s="254">
        <v>1133.45</v>
      </c>
      <c r="D141" s="256">
        <v>1145.3833333333334</v>
      </c>
      <c r="E141" s="256">
        <v>1115.916666666667</v>
      </c>
      <c r="F141" s="256">
        <v>1098.3833333333334</v>
      </c>
      <c r="G141" s="256">
        <v>1068.916666666667</v>
      </c>
      <c r="H141" s="256">
        <v>1162.916666666667</v>
      </c>
      <c r="I141" s="256">
        <v>1192.3833333333337</v>
      </c>
      <c r="J141" s="256">
        <v>1209.916666666667</v>
      </c>
      <c r="K141" s="254">
        <v>1174.8499999999999</v>
      </c>
      <c r="L141" s="254">
        <v>1127.8499999999999</v>
      </c>
      <c r="M141" s="254">
        <v>2.9224700000000001</v>
      </c>
    </row>
    <row r="142" spans="1:13">
      <c r="A142" s="273">
        <v>133</v>
      </c>
      <c r="B142" s="254" t="s">
        <v>137</v>
      </c>
      <c r="C142" s="254">
        <v>152.19999999999999</v>
      </c>
      <c r="D142" s="256">
        <v>153.28333333333333</v>
      </c>
      <c r="E142" s="256">
        <v>150.41666666666666</v>
      </c>
      <c r="F142" s="256">
        <v>148.63333333333333</v>
      </c>
      <c r="G142" s="256">
        <v>145.76666666666665</v>
      </c>
      <c r="H142" s="256">
        <v>155.06666666666666</v>
      </c>
      <c r="I142" s="256">
        <v>157.93333333333334</v>
      </c>
      <c r="J142" s="256">
        <v>159.71666666666667</v>
      </c>
      <c r="K142" s="254">
        <v>156.15</v>
      </c>
      <c r="L142" s="254">
        <v>151.5</v>
      </c>
      <c r="M142" s="254">
        <v>79.330290000000005</v>
      </c>
    </row>
    <row r="143" spans="1:13">
      <c r="A143" s="273">
        <v>134</v>
      </c>
      <c r="B143" s="254" t="s">
        <v>136</v>
      </c>
      <c r="C143" s="254">
        <v>759.7</v>
      </c>
      <c r="D143" s="256">
        <v>762.18333333333339</v>
      </c>
      <c r="E143" s="256">
        <v>752.66666666666674</v>
      </c>
      <c r="F143" s="256">
        <v>745.63333333333333</v>
      </c>
      <c r="G143" s="256">
        <v>736.11666666666667</v>
      </c>
      <c r="H143" s="256">
        <v>769.21666666666681</v>
      </c>
      <c r="I143" s="256">
        <v>778.73333333333346</v>
      </c>
      <c r="J143" s="256">
        <v>785.76666666666688</v>
      </c>
      <c r="K143" s="254">
        <v>771.7</v>
      </c>
      <c r="L143" s="254">
        <v>755.15</v>
      </c>
      <c r="M143" s="254">
        <v>34.803780000000003</v>
      </c>
    </row>
    <row r="144" spans="1:13">
      <c r="A144" s="273">
        <v>135</v>
      </c>
      <c r="B144" s="254" t="s">
        <v>138</v>
      </c>
      <c r="C144" s="254">
        <v>152.80000000000001</v>
      </c>
      <c r="D144" s="256">
        <v>153.13333333333333</v>
      </c>
      <c r="E144" s="256">
        <v>151.66666666666666</v>
      </c>
      <c r="F144" s="256">
        <v>150.53333333333333</v>
      </c>
      <c r="G144" s="256">
        <v>149.06666666666666</v>
      </c>
      <c r="H144" s="256">
        <v>154.26666666666665</v>
      </c>
      <c r="I144" s="256">
        <v>155.73333333333335</v>
      </c>
      <c r="J144" s="256">
        <v>156.86666666666665</v>
      </c>
      <c r="K144" s="254">
        <v>154.6</v>
      </c>
      <c r="L144" s="254">
        <v>152</v>
      </c>
      <c r="M144" s="254">
        <v>23.042549999999999</v>
      </c>
    </row>
    <row r="145" spans="1:13">
      <c r="A145" s="273">
        <v>136</v>
      </c>
      <c r="B145" s="254" t="s">
        <v>139</v>
      </c>
      <c r="C145" s="254">
        <v>468.8</v>
      </c>
      <c r="D145" s="256">
        <v>473.13333333333338</v>
      </c>
      <c r="E145" s="256">
        <v>461.76666666666677</v>
      </c>
      <c r="F145" s="256">
        <v>454.73333333333341</v>
      </c>
      <c r="G145" s="256">
        <v>443.36666666666679</v>
      </c>
      <c r="H145" s="256">
        <v>480.16666666666674</v>
      </c>
      <c r="I145" s="256">
        <v>491.53333333333342</v>
      </c>
      <c r="J145" s="256">
        <v>498.56666666666672</v>
      </c>
      <c r="K145" s="254">
        <v>484.5</v>
      </c>
      <c r="L145" s="254">
        <v>466.1</v>
      </c>
      <c r="M145" s="254">
        <v>23.60087</v>
      </c>
    </row>
    <row r="146" spans="1:13">
      <c r="A146" s="273">
        <v>137</v>
      </c>
      <c r="B146" s="254" t="s">
        <v>140</v>
      </c>
      <c r="C146" s="254">
        <v>6817.55</v>
      </c>
      <c r="D146" s="256">
        <v>6780.8499999999995</v>
      </c>
      <c r="E146" s="256">
        <v>6721.6999999999989</v>
      </c>
      <c r="F146" s="256">
        <v>6625.8499999999995</v>
      </c>
      <c r="G146" s="256">
        <v>6566.6999999999989</v>
      </c>
      <c r="H146" s="256">
        <v>6876.6999999999989</v>
      </c>
      <c r="I146" s="256">
        <v>6935.8499999999985</v>
      </c>
      <c r="J146" s="256">
        <v>7031.6999999999989</v>
      </c>
      <c r="K146" s="254">
        <v>6840</v>
      </c>
      <c r="L146" s="254">
        <v>6685</v>
      </c>
      <c r="M146" s="254">
        <v>7.7020400000000002</v>
      </c>
    </row>
    <row r="147" spans="1:13">
      <c r="A147" s="273">
        <v>138</v>
      </c>
      <c r="B147" s="254" t="s">
        <v>142</v>
      </c>
      <c r="C147" s="254">
        <v>891.05</v>
      </c>
      <c r="D147" s="256">
        <v>898.68333333333339</v>
      </c>
      <c r="E147" s="256">
        <v>878.36666666666679</v>
      </c>
      <c r="F147" s="256">
        <v>865.68333333333339</v>
      </c>
      <c r="G147" s="256">
        <v>845.36666666666679</v>
      </c>
      <c r="H147" s="256">
        <v>911.36666666666679</v>
      </c>
      <c r="I147" s="256">
        <v>931.68333333333339</v>
      </c>
      <c r="J147" s="256">
        <v>944.36666666666679</v>
      </c>
      <c r="K147" s="254">
        <v>919</v>
      </c>
      <c r="L147" s="254">
        <v>886</v>
      </c>
      <c r="M147" s="254">
        <v>3.4253</v>
      </c>
    </row>
    <row r="148" spans="1:13">
      <c r="A148" s="273">
        <v>139</v>
      </c>
      <c r="B148" s="254" t="s">
        <v>144</v>
      </c>
      <c r="C148" s="254">
        <v>2164.25</v>
      </c>
      <c r="D148" s="256">
        <v>2183.4333333333329</v>
      </c>
      <c r="E148" s="256">
        <v>2137.6666666666661</v>
      </c>
      <c r="F148" s="256">
        <v>2111.083333333333</v>
      </c>
      <c r="G148" s="256">
        <v>2065.3166666666662</v>
      </c>
      <c r="H148" s="256">
        <v>2210.016666666666</v>
      </c>
      <c r="I148" s="256">
        <v>2255.7833333333333</v>
      </c>
      <c r="J148" s="256">
        <v>2282.3666666666659</v>
      </c>
      <c r="K148" s="254">
        <v>2229.1999999999998</v>
      </c>
      <c r="L148" s="254">
        <v>2156.85</v>
      </c>
      <c r="M148" s="254">
        <v>4.3513999999999999</v>
      </c>
    </row>
    <row r="149" spans="1:13">
      <c r="A149" s="273">
        <v>140</v>
      </c>
      <c r="B149" s="254" t="s">
        <v>145</v>
      </c>
      <c r="C149" s="254">
        <v>235.9</v>
      </c>
      <c r="D149" s="256">
        <v>235.83333333333334</v>
      </c>
      <c r="E149" s="256">
        <v>230.06666666666669</v>
      </c>
      <c r="F149" s="256">
        <v>224.23333333333335</v>
      </c>
      <c r="G149" s="256">
        <v>218.4666666666667</v>
      </c>
      <c r="H149" s="256">
        <v>241.66666666666669</v>
      </c>
      <c r="I149" s="256">
        <v>247.43333333333334</v>
      </c>
      <c r="J149" s="256">
        <v>253.26666666666668</v>
      </c>
      <c r="K149" s="254">
        <v>241.6</v>
      </c>
      <c r="L149" s="254">
        <v>230</v>
      </c>
      <c r="M149" s="254">
        <v>171.91799</v>
      </c>
    </row>
    <row r="150" spans="1:13">
      <c r="A150" s="273">
        <v>141</v>
      </c>
      <c r="B150" s="254" t="s">
        <v>262</v>
      </c>
      <c r="C150" s="254">
        <v>1799.35</v>
      </c>
      <c r="D150" s="256">
        <v>1810.8</v>
      </c>
      <c r="E150" s="256">
        <v>1763.6</v>
      </c>
      <c r="F150" s="256">
        <v>1727.85</v>
      </c>
      <c r="G150" s="256">
        <v>1680.6499999999999</v>
      </c>
      <c r="H150" s="256">
        <v>1846.55</v>
      </c>
      <c r="I150" s="256">
        <v>1893.7500000000002</v>
      </c>
      <c r="J150" s="256">
        <v>1929.5</v>
      </c>
      <c r="K150" s="254">
        <v>1858</v>
      </c>
      <c r="L150" s="254">
        <v>1775.05</v>
      </c>
      <c r="M150" s="254">
        <v>6.7642600000000002</v>
      </c>
    </row>
    <row r="151" spans="1:13">
      <c r="A151" s="273">
        <v>142</v>
      </c>
      <c r="B151" s="254" t="s">
        <v>147</v>
      </c>
      <c r="C151" s="254">
        <v>1169.0999999999999</v>
      </c>
      <c r="D151" s="256">
        <v>1178.0333333333333</v>
      </c>
      <c r="E151" s="256">
        <v>1156.0666666666666</v>
      </c>
      <c r="F151" s="256">
        <v>1143.0333333333333</v>
      </c>
      <c r="G151" s="256">
        <v>1121.0666666666666</v>
      </c>
      <c r="H151" s="256">
        <v>1191.0666666666666</v>
      </c>
      <c r="I151" s="256">
        <v>1213.0333333333333</v>
      </c>
      <c r="J151" s="256">
        <v>1226.0666666666666</v>
      </c>
      <c r="K151" s="254">
        <v>1200</v>
      </c>
      <c r="L151" s="254">
        <v>1165</v>
      </c>
      <c r="M151" s="254">
        <v>5.9028499999999999</v>
      </c>
    </row>
    <row r="152" spans="1:13">
      <c r="A152" s="273">
        <v>143</v>
      </c>
      <c r="B152" s="254" t="s">
        <v>263</v>
      </c>
      <c r="C152" s="254">
        <v>924.75</v>
      </c>
      <c r="D152" s="256">
        <v>925.44999999999993</v>
      </c>
      <c r="E152" s="256">
        <v>918.54999999999984</v>
      </c>
      <c r="F152" s="256">
        <v>912.34999999999991</v>
      </c>
      <c r="G152" s="256">
        <v>905.44999999999982</v>
      </c>
      <c r="H152" s="256">
        <v>931.64999999999986</v>
      </c>
      <c r="I152" s="256">
        <v>938.55</v>
      </c>
      <c r="J152" s="256">
        <v>944.74999999999989</v>
      </c>
      <c r="K152" s="254">
        <v>932.35</v>
      </c>
      <c r="L152" s="254">
        <v>919.25</v>
      </c>
      <c r="M152" s="254">
        <v>2.1778200000000001</v>
      </c>
    </row>
    <row r="153" spans="1:13">
      <c r="A153" s="273">
        <v>144</v>
      </c>
      <c r="B153" s="254" t="s">
        <v>152</v>
      </c>
      <c r="C153" s="254">
        <v>202.95</v>
      </c>
      <c r="D153" s="256">
        <v>204.65</v>
      </c>
      <c r="E153" s="256">
        <v>196.10000000000002</v>
      </c>
      <c r="F153" s="256">
        <v>189.25000000000003</v>
      </c>
      <c r="G153" s="256">
        <v>180.70000000000005</v>
      </c>
      <c r="H153" s="256">
        <v>211.5</v>
      </c>
      <c r="I153" s="256">
        <v>220.05</v>
      </c>
      <c r="J153" s="256">
        <v>226.89999999999998</v>
      </c>
      <c r="K153" s="254">
        <v>213.2</v>
      </c>
      <c r="L153" s="254">
        <v>197.8</v>
      </c>
      <c r="M153" s="254">
        <v>653.79145000000005</v>
      </c>
    </row>
    <row r="154" spans="1:13">
      <c r="A154" s="273">
        <v>145</v>
      </c>
      <c r="B154" s="254" t="s">
        <v>153</v>
      </c>
      <c r="C154" s="254">
        <v>113.3</v>
      </c>
      <c r="D154" s="256">
        <v>113.93333333333334</v>
      </c>
      <c r="E154" s="256">
        <v>111.11666666666667</v>
      </c>
      <c r="F154" s="256">
        <v>108.93333333333334</v>
      </c>
      <c r="G154" s="256">
        <v>106.11666666666667</v>
      </c>
      <c r="H154" s="256">
        <v>116.11666666666667</v>
      </c>
      <c r="I154" s="256">
        <v>118.93333333333334</v>
      </c>
      <c r="J154" s="256">
        <v>121.11666666666667</v>
      </c>
      <c r="K154" s="254">
        <v>116.75</v>
      </c>
      <c r="L154" s="254">
        <v>111.75</v>
      </c>
      <c r="M154" s="254">
        <v>621.58914000000004</v>
      </c>
    </row>
    <row r="155" spans="1:13">
      <c r="A155" s="273">
        <v>146</v>
      </c>
      <c r="B155" s="254" t="s">
        <v>148</v>
      </c>
      <c r="C155" s="254">
        <v>74.900000000000006</v>
      </c>
      <c r="D155" s="256">
        <v>76.600000000000009</v>
      </c>
      <c r="E155" s="256">
        <v>71.200000000000017</v>
      </c>
      <c r="F155" s="256">
        <v>67.500000000000014</v>
      </c>
      <c r="G155" s="256">
        <v>62.100000000000023</v>
      </c>
      <c r="H155" s="256">
        <v>80.300000000000011</v>
      </c>
      <c r="I155" s="256">
        <v>85.700000000000017</v>
      </c>
      <c r="J155" s="256">
        <v>89.4</v>
      </c>
      <c r="K155" s="254">
        <v>82</v>
      </c>
      <c r="L155" s="254">
        <v>72.900000000000006</v>
      </c>
      <c r="M155" s="254">
        <v>635.68561999999997</v>
      </c>
    </row>
    <row r="156" spans="1:13">
      <c r="A156" s="273">
        <v>147</v>
      </c>
      <c r="B156" s="254" t="s">
        <v>450</v>
      </c>
      <c r="C156" s="254">
        <v>3196.65</v>
      </c>
      <c r="D156" s="256">
        <v>3195.5499999999997</v>
      </c>
      <c r="E156" s="256">
        <v>3161.0999999999995</v>
      </c>
      <c r="F156" s="256">
        <v>3125.5499999999997</v>
      </c>
      <c r="G156" s="256">
        <v>3091.0999999999995</v>
      </c>
      <c r="H156" s="256">
        <v>3231.0999999999995</v>
      </c>
      <c r="I156" s="256">
        <v>3265.5499999999993</v>
      </c>
      <c r="J156" s="256">
        <v>3301.0999999999995</v>
      </c>
      <c r="K156" s="254">
        <v>3230</v>
      </c>
      <c r="L156" s="254">
        <v>3160</v>
      </c>
      <c r="M156" s="254">
        <v>2.5211399999999999</v>
      </c>
    </row>
    <row r="157" spans="1:13">
      <c r="A157" s="273">
        <v>148</v>
      </c>
      <c r="B157" s="254" t="s">
        <v>151</v>
      </c>
      <c r="C157" s="254">
        <v>16717.900000000001</v>
      </c>
      <c r="D157" s="256">
        <v>16731.766666666666</v>
      </c>
      <c r="E157" s="256">
        <v>16606.133333333331</v>
      </c>
      <c r="F157" s="256">
        <v>16494.366666666665</v>
      </c>
      <c r="G157" s="256">
        <v>16368.73333333333</v>
      </c>
      <c r="H157" s="256">
        <v>16843.533333333333</v>
      </c>
      <c r="I157" s="256">
        <v>16969.166666666672</v>
      </c>
      <c r="J157" s="256">
        <v>17080.933333333334</v>
      </c>
      <c r="K157" s="254">
        <v>16857.400000000001</v>
      </c>
      <c r="L157" s="254">
        <v>16620</v>
      </c>
      <c r="M157" s="254">
        <v>0.60575999999999997</v>
      </c>
    </row>
    <row r="158" spans="1:13">
      <c r="A158" s="273">
        <v>149</v>
      </c>
      <c r="B158" s="254" t="s">
        <v>790</v>
      </c>
      <c r="C158" s="254">
        <v>344.9</v>
      </c>
      <c r="D158" s="256">
        <v>346.7</v>
      </c>
      <c r="E158" s="256">
        <v>341.7</v>
      </c>
      <c r="F158" s="256">
        <v>338.5</v>
      </c>
      <c r="G158" s="256">
        <v>333.5</v>
      </c>
      <c r="H158" s="256">
        <v>349.9</v>
      </c>
      <c r="I158" s="256">
        <v>354.9</v>
      </c>
      <c r="J158" s="256">
        <v>358.09999999999997</v>
      </c>
      <c r="K158" s="254">
        <v>351.7</v>
      </c>
      <c r="L158" s="254">
        <v>343.5</v>
      </c>
      <c r="M158" s="254">
        <v>3.7311399999999999</v>
      </c>
    </row>
    <row r="159" spans="1:13">
      <c r="A159" s="273">
        <v>150</v>
      </c>
      <c r="B159" s="254" t="s">
        <v>265</v>
      </c>
      <c r="C159" s="254">
        <v>553.04999999999995</v>
      </c>
      <c r="D159" s="256">
        <v>552.38333333333333</v>
      </c>
      <c r="E159" s="256">
        <v>543.76666666666665</v>
      </c>
      <c r="F159" s="256">
        <v>534.48333333333335</v>
      </c>
      <c r="G159" s="256">
        <v>525.86666666666667</v>
      </c>
      <c r="H159" s="256">
        <v>561.66666666666663</v>
      </c>
      <c r="I159" s="256">
        <v>570.28333333333319</v>
      </c>
      <c r="J159" s="256">
        <v>579.56666666666661</v>
      </c>
      <c r="K159" s="254">
        <v>561</v>
      </c>
      <c r="L159" s="254">
        <v>543.1</v>
      </c>
      <c r="M159" s="254">
        <v>3.2430400000000001</v>
      </c>
    </row>
    <row r="160" spans="1:13">
      <c r="A160" s="273">
        <v>151</v>
      </c>
      <c r="B160" s="254" t="s">
        <v>155</v>
      </c>
      <c r="C160" s="254">
        <v>115.1</v>
      </c>
      <c r="D160" s="256">
        <v>116.64999999999999</v>
      </c>
      <c r="E160" s="256">
        <v>112.14999999999998</v>
      </c>
      <c r="F160" s="256">
        <v>109.19999999999999</v>
      </c>
      <c r="G160" s="256">
        <v>104.69999999999997</v>
      </c>
      <c r="H160" s="256">
        <v>119.59999999999998</v>
      </c>
      <c r="I160" s="256">
        <v>124.10000000000001</v>
      </c>
      <c r="J160" s="256">
        <v>127.04999999999998</v>
      </c>
      <c r="K160" s="254">
        <v>121.15</v>
      </c>
      <c r="L160" s="254">
        <v>113.7</v>
      </c>
      <c r="M160" s="254">
        <v>497.18696999999997</v>
      </c>
    </row>
    <row r="161" spans="1:13">
      <c r="A161" s="273">
        <v>152</v>
      </c>
      <c r="B161" s="254" t="s">
        <v>154</v>
      </c>
      <c r="C161" s="254">
        <v>130.1</v>
      </c>
      <c r="D161" s="256">
        <v>130.29999999999998</v>
      </c>
      <c r="E161" s="256">
        <v>128.79999999999995</v>
      </c>
      <c r="F161" s="256">
        <v>127.49999999999997</v>
      </c>
      <c r="G161" s="256">
        <v>125.99999999999994</v>
      </c>
      <c r="H161" s="256">
        <v>131.59999999999997</v>
      </c>
      <c r="I161" s="256">
        <v>133.10000000000002</v>
      </c>
      <c r="J161" s="256">
        <v>134.39999999999998</v>
      </c>
      <c r="K161" s="254">
        <v>131.80000000000001</v>
      </c>
      <c r="L161" s="254">
        <v>129</v>
      </c>
      <c r="M161" s="254">
        <v>17.537710000000001</v>
      </c>
    </row>
    <row r="162" spans="1:13">
      <c r="A162" s="273">
        <v>153</v>
      </c>
      <c r="B162" s="254" t="s">
        <v>266</v>
      </c>
      <c r="C162" s="254">
        <v>3697.35</v>
      </c>
      <c r="D162" s="256">
        <v>3725.8000000000006</v>
      </c>
      <c r="E162" s="256">
        <v>3656.6000000000013</v>
      </c>
      <c r="F162" s="256">
        <v>3615.8500000000008</v>
      </c>
      <c r="G162" s="256">
        <v>3546.6500000000015</v>
      </c>
      <c r="H162" s="256">
        <v>3766.5500000000011</v>
      </c>
      <c r="I162" s="256">
        <v>3835.7500000000009</v>
      </c>
      <c r="J162" s="256">
        <v>3876.5000000000009</v>
      </c>
      <c r="K162" s="254">
        <v>3795</v>
      </c>
      <c r="L162" s="254">
        <v>3685.05</v>
      </c>
      <c r="M162" s="254">
        <v>1.4136599999999999</v>
      </c>
    </row>
    <row r="163" spans="1:13">
      <c r="A163" s="273">
        <v>154</v>
      </c>
      <c r="B163" s="254" t="s">
        <v>267</v>
      </c>
      <c r="C163" s="254">
        <v>2678.6</v>
      </c>
      <c r="D163" s="256">
        <v>2684.5333333333333</v>
      </c>
      <c r="E163" s="256">
        <v>2654.0666666666666</v>
      </c>
      <c r="F163" s="256">
        <v>2629.5333333333333</v>
      </c>
      <c r="G163" s="256">
        <v>2599.0666666666666</v>
      </c>
      <c r="H163" s="256">
        <v>2709.0666666666666</v>
      </c>
      <c r="I163" s="256">
        <v>2739.5333333333328</v>
      </c>
      <c r="J163" s="256">
        <v>2764.0666666666666</v>
      </c>
      <c r="K163" s="254">
        <v>2715</v>
      </c>
      <c r="L163" s="254">
        <v>2660</v>
      </c>
      <c r="M163" s="254">
        <v>2.2960799999999999</v>
      </c>
    </row>
    <row r="164" spans="1:13">
      <c r="A164" s="273">
        <v>155</v>
      </c>
      <c r="B164" s="254" t="s">
        <v>156</v>
      </c>
      <c r="C164" s="254">
        <v>28200.799999999999</v>
      </c>
      <c r="D164" s="256">
        <v>28476.083333333332</v>
      </c>
      <c r="E164" s="256">
        <v>27830.416666666664</v>
      </c>
      <c r="F164" s="256">
        <v>27460.033333333333</v>
      </c>
      <c r="G164" s="256">
        <v>26814.366666666665</v>
      </c>
      <c r="H164" s="256">
        <v>28846.466666666664</v>
      </c>
      <c r="I164" s="256">
        <v>29492.133333333328</v>
      </c>
      <c r="J164" s="256">
        <v>29862.516666666663</v>
      </c>
      <c r="K164" s="254">
        <v>29121.75</v>
      </c>
      <c r="L164" s="254">
        <v>28105.7</v>
      </c>
      <c r="M164" s="254">
        <v>0.17605000000000001</v>
      </c>
    </row>
    <row r="165" spans="1:13">
      <c r="A165" s="273">
        <v>156</v>
      </c>
      <c r="B165" s="254" t="s">
        <v>158</v>
      </c>
      <c r="C165" s="254">
        <v>247.8</v>
      </c>
      <c r="D165" s="256">
        <v>247.31666666666669</v>
      </c>
      <c r="E165" s="256">
        <v>244.93333333333339</v>
      </c>
      <c r="F165" s="256">
        <v>242.06666666666669</v>
      </c>
      <c r="G165" s="256">
        <v>239.68333333333339</v>
      </c>
      <c r="H165" s="256">
        <v>250.18333333333339</v>
      </c>
      <c r="I165" s="256">
        <v>252.56666666666666</v>
      </c>
      <c r="J165" s="256">
        <v>255.43333333333339</v>
      </c>
      <c r="K165" s="254">
        <v>249.7</v>
      </c>
      <c r="L165" s="254">
        <v>244.45</v>
      </c>
      <c r="M165" s="254">
        <v>42.36694</v>
      </c>
    </row>
    <row r="166" spans="1:13">
      <c r="A166" s="273">
        <v>157</v>
      </c>
      <c r="B166" s="254" t="s">
        <v>269</v>
      </c>
      <c r="C166" s="254">
        <v>5346.05</v>
      </c>
      <c r="D166" s="256">
        <v>5372.9666666666672</v>
      </c>
      <c r="E166" s="256">
        <v>5296.0833333333339</v>
      </c>
      <c r="F166" s="256">
        <v>5246.1166666666668</v>
      </c>
      <c r="G166" s="256">
        <v>5169.2333333333336</v>
      </c>
      <c r="H166" s="256">
        <v>5422.9333333333343</v>
      </c>
      <c r="I166" s="256">
        <v>5499.8166666666675</v>
      </c>
      <c r="J166" s="256">
        <v>5549.7833333333347</v>
      </c>
      <c r="K166" s="254">
        <v>5449.85</v>
      </c>
      <c r="L166" s="254">
        <v>5323</v>
      </c>
      <c r="M166" s="254">
        <v>0.71528000000000003</v>
      </c>
    </row>
    <row r="167" spans="1:13">
      <c r="A167" s="273">
        <v>158</v>
      </c>
      <c r="B167" s="254" t="s">
        <v>160</v>
      </c>
      <c r="C167" s="254">
        <v>1879.9</v>
      </c>
      <c r="D167" s="256">
        <v>1877.4000000000003</v>
      </c>
      <c r="E167" s="256">
        <v>1863.6500000000005</v>
      </c>
      <c r="F167" s="256">
        <v>1847.4000000000003</v>
      </c>
      <c r="G167" s="256">
        <v>1833.6500000000005</v>
      </c>
      <c r="H167" s="256">
        <v>1893.6500000000005</v>
      </c>
      <c r="I167" s="256">
        <v>1907.4</v>
      </c>
      <c r="J167" s="256">
        <v>1923.6500000000005</v>
      </c>
      <c r="K167" s="254">
        <v>1891.15</v>
      </c>
      <c r="L167" s="254">
        <v>1861.15</v>
      </c>
      <c r="M167" s="254">
        <v>6.8886500000000002</v>
      </c>
    </row>
    <row r="168" spans="1:13">
      <c r="A168" s="273">
        <v>159</v>
      </c>
      <c r="B168" s="254" t="s">
        <v>157</v>
      </c>
      <c r="C168" s="254">
        <v>1694.75</v>
      </c>
      <c r="D168" s="256">
        <v>1694.25</v>
      </c>
      <c r="E168" s="256">
        <v>1672.5</v>
      </c>
      <c r="F168" s="256">
        <v>1650.25</v>
      </c>
      <c r="G168" s="256">
        <v>1628.5</v>
      </c>
      <c r="H168" s="256">
        <v>1716.5</v>
      </c>
      <c r="I168" s="256">
        <v>1738.25</v>
      </c>
      <c r="J168" s="256">
        <v>1760.5</v>
      </c>
      <c r="K168" s="254">
        <v>1716</v>
      </c>
      <c r="L168" s="254">
        <v>1672</v>
      </c>
      <c r="M168" s="254">
        <v>5.9273699999999998</v>
      </c>
    </row>
    <row r="169" spans="1:13">
      <c r="A169" s="273">
        <v>160</v>
      </c>
      <c r="B169" s="254" t="s">
        <v>461</v>
      </c>
      <c r="C169" s="254">
        <v>1543.7</v>
      </c>
      <c r="D169" s="256">
        <v>1549.5666666666666</v>
      </c>
      <c r="E169" s="256">
        <v>1524.1333333333332</v>
      </c>
      <c r="F169" s="256">
        <v>1504.5666666666666</v>
      </c>
      <c r="G169" s="256">
        <v>1479.1333333333332</v>
      </c>
      <c r="H169" s="256">
        <v>1569.1333333333332</v>
      </c>
      <c r="I169" s="256">
        <v>1594.5666666666666</v>
      </c>
      <c r="J169" s="256">
        <v>1614.1333333333332</v>
      </c>
      <c r="K169" s="254">
        <v>1575</v>
      </c>
      <c r="L169" s="254">
        <v>1530</v>
      </c>
      <c r="M169" s="254">
        <v>5.3114499999999998</v>
      </c>
    </row>
    <row r="170" spans="1:13">
      <c r="A170" s="273">
        <v>161</v>
      </c>
      <c r="B170" s="254" t="s">
        <v>159</v>
      </c>
      <c r="C170" s="254">
        <v>115.25</v>
      </c>
      <c r="D170" s="256">
        <v>116.33333333333333</v>
      </c>
      <c r="E170" s="256">
        <v>113.41666666666666</v>
      </c>
      <c r="F170" s="256">
        <v>111.58333333333333</v>
      </c>
      <c r="G170" s="256">
        <v>108.66666666666666</v>
      </c>
      <c r="H170" s="256">
        <v>118.16666666666666</v>
      </c>
      <c r="I170" s="256">
        <v>121.08333333333331</v>
      </c>
      <c r="J170" s="256">
        <v>122.91666666666666</v>
      </c>
      <c r="K170" s="254">
        <v>119.25</v>
      </c>
      <c r="L170" s="254">
        <v>114.5</v>
      </c>
      <c r="M170" s="254">
        <v>76.823210000000003</v>
      </c>
    </row>
    <row r="171" spans="1:13">
      <c r="A171" s="273">
        <v>162</v>
      </c>
      <c r="B171" s="254" t="s">
        <v>162</v>
      </c>
      <c r="C171" s="254">
        <v>225.95</v>
      </c>
      <c r="D171" s="256">
        <v>228</v>
      </c>
      <c r="E171" s="256">
        <v>221</v>
      </c>
      <c r="F171" s="256">
        <v>216.05</v>
      </c>
      <c r="G171" s="256">
        <v>209.05</v>
      </c>
      <c r="H171" s="256">
        <v>232.95</v>
      </c>
      <c r="I171" s="256">
        <v>239.95</v>
      </c>
      <c r="J171" s="256">
        <v>244.89999999999998</v>
      </c>
      <c r="K171" s="254">
        <v>235</v>
      </c>
      <c r="L171" s="254">
        <v>223.05</v>
      </c>
      <c r="M171" s="254">
        <v>313.00529</v>
      </c>
    </row>
    <row r="172" spans="1:13">
      <c r="A172" s="273">
        <v>163</v>
      </c>
      <c r="B172" s="254" t="s">
        <v>270</v>
      </c>
      <c r="C172" s="254">
        <v>268.3</v>
      </c>
      <c r="D172" s="256">
        <v>269.59999999999997</v>
      </c>
      <c r="E172" s="256">
        <v>266.19999999999993</v>
      </c>
      <c r="F172" s="256">
        <v>264.09999999999997</v>
      </c>
      <c r="G172" s="256">
        <v>260.69999999999993</v>
      </c>
      <c r="H172" s="256">
        <v>271.69999999999993</v>
      </c>
      <c r="I172" s="256">
        <v>275.09999999999991</v>
      </c>
      <c r="J172" s="256">
        <v>277.19999999999993</v>
      </c>
      <c r="K172" s="254">
        <v>273</v>
      </c>
      <c r="L172" s="254">
        <v>267.5</v>
      </c>
      <c r="M172" s="254">
        <v>1.92456</v>
      </c>
    </row>
    <row r="173" spans="1:13">
      <c r="A173" s="273">
        <v>164</v>
      </c>
      <c r="B173" s="254" t="s">
        <v>271</v>
      </c>
      <c r="C173" s="254">
        <v>13654.25</v>
      </c>
      <c r="D173" s="256">
        <v>13691.35</v>
      </c>
      <c r="E173" s="256">
        <v>13552.900000000001</v>
      </c>
      <c r="F173" s="256">
        <v>13451.550000000001</v>
      </c>
      <c r="G173" s="256">
        <v>13313.100000000002</v>
      </c>
      <c r="H173" s="256">
        <v>13792.7</v>
      </c>
      <c r="I173" s="256">
        <v>13931.150000000001</v>
      </c>
      <c r="J173" s="256">
        <v>14032.5</v>
      </c>
      <c r="K173" s="254">
        <v>13829.8</v>
      </c>
      <c r="L173" s="254">
        <v>13590</v>
      </c>
      <c r="M173" s="254">
        <v>6.8459999999999993E-2</v>
      </c>
    </row>
    <row r="174" spans="1:13">
      <c r="A174" s="273">
        <v>165</v>
      </c>
      <c r="B174" s="254" t="s">
        <v>161</v>
      </c>
      <c r="C174" s="254">
        <v>37.1</v>
      </c>
      <c r="D174" s="256">
        <v>36.950000000000003</v>
      </c>
      <c r="E174" s="256">
        <v>35.700000000000003</v>
      </c>
      <c r="F174" s="256">
        <v>34.299999999999997</v>
      </c>
      <c r="G174" s="256">
        <v>33.049999999999997</v>
      </c>
      <c r="H174" s="256">
        <v>38.350000000000009</v>
      </c>
      <c r="I174" s="256">
        <v>39.600000000000009</v>
      </c>
      <c r="J174" s="256">
        <v>41.000000000000014</v>
      </c>
      <c r="K174" s="254">
        <v>38.200000000000003</v>
      </c>
      <c r="L174" s="254">
        <v>35.549999999999997</v>
      </c>
      <c r="M174" s="254">
        <v>3458.69236</v>
      </c>
    </row>
    <row r="175" spans="1:13">
      <c r="A175" s="273">
        <v>166</v>
      </c>
      <c r="B175" s="254" t="s">
        <v>165</v>
      </c>
      <c r="C175" s="254">
        <v>187.85</v>
      </c>
      <c r="D175" s="256">
        <v>187.75</v>
      </c>
      <c r="E175" s="256">
        <v>185.3</v>
      </c>
      <c r="F175" s="256">
        <v>182.75</v>
      </c>
      <c r="G175" s="256">
        <v>180.3</v>
      </c>
      <c r="H175" s="256">
        <v>190.3</v>
      </c>
      <c r="I175" s="256">
        <v>192.75</v>
      </c>
      <c r="J175" s="256">
        <v>195.3</v>
      </c>
      <c r="K175" s="254">
        <v>190.2</v>
      </c>
      <c r="L175" s="254">
        <v>185.2</v>
      </c>
      <c r="M175" s="254">
        <v>128.77316999999999</v>
      </c>
    </row>
    <row r="176" spans="1:13">
      <c r="A176" s="273">
        <v>167</v>
      </c>
      <c r="B176" s="254" t="s">
        <v>166</v>
      </c>
      <c r="C176" s="254">
        <v>139.6</v>
      </c>
      <c r="D176" s="256">
        <v>141.03333333333333</v>
      </c>
      <c r="E176" s="256">
        <v>137.16666666666666</v>
      </c>
      <c r="F176" s="256">
        <v>134.73333333333332</v>
      </c>
      <c r="G176" s="256">
        <v>130.86666666666665</v>
      </c>
      <c r="H176" s="256">
        <v>143.46666666666667</v>
      </c>
      <c r="I176" s="256">
        <v>147.33333333333334</v>
      </c>
      <c r="J176" s="256">
        <v>149.76666666666668</v>
      </c>
      <c r="K176" s="254">
        <v>144.9</v>
      </c>
      <c r="L176" s="254">
        <v>138.6</v>
      </c>
      <c r="M176" s="254">
        <v>53.978720000000003</v>
      </c>
    </row>
    <row r="177" spans="1:13">
      <c r="A177" s="273">
        <v>168</v>
      </c>
      <c r="B177" s="254" t="s">
        <v>273</v>
      </c>
      <c r="C177" s="254">
        <v>516.70000000000005</v>
      </c>
      <c r="D177" s="256">
        <v>516.23333333333335</v>
      </c>
      <c r="E177" s="256">
        <v>512.4666666666667</v>
      </c>
      <c r="F177" s="256">
        <v>508.23333333333335</v>
      </c>
      <c r="G177" s="256">
        <v>504.4666666666667</v>
      </c>
      <c r="H177" s="256">
        <v>520.4666666666667</v>
      </c>
      <c r="I177" s="256">
        <v>524.23333333333335</v>
      </c>
      <c r="J177" s="256">
        <v>528.4666666666667</v>
      </c>
      <c r="K177" s="254">
        <v>520</v>
      </c>
      <c r="L177" s="254">
        <v>512</v>
      </c>
      <c r="M177" s="254">
        <v>1.7534799999999999</v>
      </c>
    </row>
    <row r="178" spans="1:13">
      <c r="A178" s="273">
        <v>169</v>
      </c>
      <c r="B178" s="254" t="s">
        <v>167</v>
      </c>
      <c r="C178" s="254">
        <v>1913.15</v>
      </c>
      <c r="D178" s="256">
        <v>1917.6833333333334</v>
      </c>
      <c r="E178" s="256">
        <v>1902.4666666666667</v>
      </c>
      <c r="F178" s="256">
        <v>1891.7833333333333</v>
      </c>
      <c r="G178" s="256">
        <v>1876.5666666666666</v>
      </c>
      <c r="H178" s="256">
        <v>1928.3666666666668</v>
      </c>
      <c r="I178" s="256">
        <v>1943.5833333333335</v>
      </c>
      <c r="J178" s="256">
        <v>1954.2666666666669</v>
      </c>
      <c r="K178" s="254">
        <v>1932.9</v>
      </c>
      <c r="L178" s="254">
        <v>1907</v>
      </c>
      <c r="M178" s="254">
        <v>60.816270000000003</v>
      </c>
    </row>
    <row r="179" spans="1:13">
      <c r="A179" s="273">
        <v>170</v>
      </c>
      <c r="B179" s="254" t="s">
        <v>814</v>
      </c>
      <c r="C179" s="254">
        <v>974.55</v>
      </c>
      <c r="D179" s="256">
        <v>977.94999999999993</v>
      </c>
      <c r="E179" s="256">
        <v>963.99999999999989</v>
      </c>
      <c r="F179" s="256">
        <v>953.44999999999993</v>
      </c>
      <c r="G179" s="256">
        <v>939.49999999999989</v>
      </c>
      <c r="H179" s="256">
        <v>988.49999999999989</v>
      </c>
      <c r="I179" s="256">
        <v>1002.4499999999999</v>
      </c>
      <c r="J179" s="256">
        <v>1012.9999999999999</v>
      </c>
      <c r="K179" s="254">
        <v>991.9</v>
      </c>
      <c r="L179" s="254">
        <v>967.4</v>
      </c>
      <c r="M179" s="254">
        <v>24.387440000000002</v>
      </c>
    </row>
    <row r="180" spans="1:13">
      <c r="A180" s="273">
        <v>171</v>
      </c>
      <c r="B180" s="254" t="s">
        <v>274</v>
      </c>
      <c r="C180" s="254">
        <v>972.9</v>
      </c>
      <c r="D180" s="256">
        <v>981.26666666666677</v>
      </c>
      <c r="E180" s="256">
        <v>961.63333333333355</v>
      </c>
      <c r="F180" s="256">
        <v>950.36666666666679</v>
      </c>
      <c r="G180" s="256">
        <v>930.73333333333358</v>
      </c>
      <c r="H180" s="256">
        <v>992.53333333333353</v>
      </c>
      <c r="I180" s="256">
        <v>1012.1666666666667</v>
      </c>
      <c r="J180" s="256">
        <v>1023.4333333333335</v>
      </c>
      <c r="K180" s="254">
        <v>1000.9</v>
      </c>
      <c r="L180" s="254">
        <v>970</v>
      </c>
      <c r="M180" s="254">
        <v>35.135199999999998</v>
      </c>
    </row>
    <row r="181" spans="1:13">
      <c r="A181" s="273">
        <v>172</v>
      </c>
      <c r="B181" s="254" t="s">
        <v>172</v>
      </c>
      <c r="C181" s="254">
        <v>6280.05</v>
      </c>
      <c r="D181" s="256">
        <v>6280.3666666666677</v>
      </c>
      <c r="E181" s="256">
        <v>6180.883333333335</v>
      </c>
      <c r="F181" s="256">
        <v>6081.7166666666672</v>
      </c>
      <c r="G181" s="256">
        <v>5982.2333333333345</v>
      </c>
      <c r="H181" s="256">
        <v>6379.5333333333356</v>
      </c>
      <c r="I181" s="256">
        <v>6479.0166666666673</v>
      </c>
      <c r="J181" s="256">
        <v>6578.1833333333361</v>
      </c>
      <c r="K181" s="254">
        <v>6379.85</v>
      </c>
      <c r="L181" s="254">
        <v>6181.2</v>
      </c>
      <c r="M181" s="254">
        <v>3.1999</v>
      </c>
    </row>
    <row r="182" spans="1:13">
      <c r="A182" s="273">
        <v>173</v>
      </c>
      <c r="B182" s="254" t="s">
        <v>478</v>
      </c>
      <c r="C182" s="254">
        <v>7749.4</v>
      </c>
      <c r="D182" s="256">
        <v>7783.2166666666672</v>
      </c>
      <c r="E182" s="256">
        <v>7706.1833333333343</v>
      </c>
      <c r="F182" s="256">
        <v>7662.9666666666672</v>
      </c>
      <c r="G182" s="256">
        <v>7585.9333333333343</v>
      </c>
      <c r="H182" s="256">
        <v>7826.4333333333343</v>
      </c>
      <c r="I182" s="256">
        <v>7903.4666666666672</v>
      </c>
      <c r="J182" s="256">
        <v>7946.6833333333343</v>
      </c>
      <c r="K182" s="254">
        <v>7860.25</v>
      </c>
      <c r="L182" s="254">
        <v>7740</v>
      </c>
      <c r="M182" s="254">
        <v>0.16619999999999999</v>
      </c>
    </row>
    <row r="183" spans="1:13">
      <c r="A183" s="273">
        <v>174</v>
      </c>
      <c r="B183" s="254" t="s">
        <v>170</v>
      </c>
      <c r="C183" s="254">
        <v>26833.25</v>
      </c>
      <c r="D183" s="256">
        <v>27011.75</v>
      </c>
      <c r="E183" s="256">
        <v>26573.5</v>
      </c>
      <c r="F183" s="256">
        <v>26313.75</v>
      </c>
      <c r="G183" s="256">
        <v>25875.5</v>
      </c>
      <c r="H183" s="256">
        <v>27271.5</v>
      </c>
      <c r="I183" s="256">
        <v>27709.75</v>
      </c>
      <c r="J183" s="256">
        <v>27969.5</v>
      </c>
      <c r="K183" s="254">
        <v>27450</v>
      </c>
      <c r="L183" s="254">
        <v>26752</v>
      </c>
      <c r="M183" s="254">
        <v>0.59338000000000002</v>
      </c>
    </row>
    <row r="184" spans="1:13">
      <c r="A184" s="273">
        <v>175</v>
      </c>
      <c r="B184" s="254" t="s">
        <v>173</v>
      </c>
      <c r="C184" s="254">
        <v>1343.95</v>
      </c>
      <c r="D184" s="256">
        <v>1342.8666666666666</v>
      </c>
      <c r="E184" s="256">
        <v>1329.7333333333331</v>
      </c>
      <c r="F184" s="256">
        <v>1315.5166666666667</v>
      </c>
      <c r="G184" s="256">
        <v>1302.3833333333332</v>
      </c>
      <c r="H184" s="256">
        <v>1357.083333333333</v>
      </c>
      <c r="I184" s="256">
        <v>1370.2166666666667</v>
      </c>
      <c r="J184" s="256">
        <v>1384.4333333333329</v>
      </c>
      <c r="K184" s="254">
        <v>1356</v>
      </c>
      <c r="L184" s="254">
        <v>1328.65</v>
      </c>
      <c r="M184" s="254">
        <v>15.26477</v>
      </c>
    </row>
    <row r="185" spans="1:13">
      <c r="A185" s="273">
        <v>176</v>
      </c>
      <c r="B185" s="254" t="s">
        <v>171</v>
      </c>
      <c r="C185" s="254">
        <v>2003.8</v>
      </c>
      <c r="D185" s="256">
        <v>2043.4333333333334</v>
      </c>
      <c r="E185" s="256">
        <v>1943.3666666666668</v>
      </c>
      <c r="F185" s="256">
        <v>1882.9333333333334</v>
      </c>
      <c r="G185" s="256">
        <v>1782.8666666666668</v>
      </c>
      <c r="H185" s="256">
        <v>2103.8666666666668</v>
      </c>
      <c r="I185" s="256">
        <v>2203.9333333333334</v>
      </c>
      <c r="J185" s="256">
        <v>2264.3666666666668</v>
      </c>
      <c r="K185" s="254">
        <v>2143.5</v>
      </c>
      <c r="L185" s="254">
        <v>1983</v>
      </c>
      <c r="M185" s="254">
        <v>50.260069999999999</v>
      </c>
    </row>
    <row r="186" spans="1:13">
      <c r="A186" s="273">
        <v>177</v>
      </c>
      <c r="B186" s="254" t="s">
        <v>169</v>
      </c>
      <c r="C186" s="254">
        <v>367.7</v>
      </c>
      <c r="D186" s="256">
        <v>367.7</v>
      </c>
      <c r="E186" s="256">
        <v>361.9</v>
      </c>
      <c r="F186" s="256">
        <v>356.09999999999997</v>
      </c>
      <c r="G186" s="256">
        <v>350.29999999999995</v>
      </c>
      <c r="H186" s="256">
        <v>373.5</v>
      </c>
      <c r="I186" s="256">
        <v>379.30000000000007</v>
      </c>
      <c r="J186" s="256">
        <v>385.1</v>
      </c>
      <c r="K186" s="254">
        <v>373.5</v>
      </c>
      <c r="L186" s="254">
        <v>361.9</v>
      </c>
      <c r="M186" s="254">
        <v>534.36590000000001</v>
      </c>
    </row>
    <row r="187" spans="1:13">
      <c r="A187" s="273">
        <v>178</v>
      </c>
      <c r="B187" s="254" t="s">
        <v>168</v>
      </c>
      <c r="C187" s="254">
        <v>132.19999999999999</v>
      </c>
      <c r="D187" s="256">
        <v>134.86666666666667</v>
      </c>
      <c r="E187" s="256">
        <v>126.48333333333335</v>
      </c>
      <c r="F187" s="256">
        <v>120.76666666666668</v>
      </c>
      <c r="G187" s="256">
        <v>112.38333333333335</v>
      </c>
      <c r="H187" s="256">
        <v>140.58333333333334</v>
      </c>
      <c r="I187" s="256">
        <v>148.96666666666667</v>
      </c>
      <c r="J187" s="256">
        <v>154.68333333333334</v>
      </c>
      <c r="K187" s="254">
        <v>143.25</v>
      </c>
      <c r="L187" s="254">
        <v>129.15</v>
      </c>
      <c r="M187" s="254">
        <v>956.77125999999998</v>
      </c>
    </row>
    <row r="188" spans="1:13">
      <c r="A188" s="273">
        <v>179</v>
      </c>
      <c r="B188" s="254" t="s">
        <v>175</v>
      </c>
      <c r="C188" s="254">
        <v>702.85</v>
      </c>
      <c r="D188" s="256">
        <v>705.93333333333339</v>
      </c>
      <c r="E188" s="256">
        <v>696.91666666666674</v>
      </c>
      <c r="F188" s="256">
        <v>690.98333333333335</v>
      </c>
      <c r="G188" s="256">
        <v>681.9666666666667</v>
      </c>
      <c r="H188" s="256">
        <v>711.86666666666679</v>
      </c>
      <c r="I188" s="256">
        <v>720.88333333333344</v>
      </c>
      <c r="J188" s="256">
        <v>726.81666666666683</v>
      </c>
      <c r="K188" s="254">
        <v>714.95</v>
      </c>
      <c r="L188" s="254">
        <v>700</v>
      </c>
      <c r="M188" s="254">
        <v>72.506609999999995</v>
      </c>
    </row>
    <row r="189" spans="1:13">
      <c r="A189" s="273">
        <v>180</v>
      </c>
      <c r="B189" s="254" t="s">
        <v>176</v>
      </c>
      <c r="C189" s="254">
        <v>526.6</v>
      </c>
      <c r="D189" s="256">
        <v>527.4666666666667</v>
      </c>
      <c r="E189" s="256">
        <v>518.13333333333344</v>
      </c>
      <c r="F189" s="256">
        <v>509.66666666666674</v>
      </c>
      <c r="G189" s="256">
        <v>500.33333333333348</v>
      </c>
      <c r="H189" s="256">
        <v>535.93333333333339</v>
      </c>
      <c r="I189" s="256">
        <v>545.26666666666665</v>
      </c>
      <c r="J189" s="256">
        <v>553.73333333333335</v>
      </c>
      <c r="K189" s="254">
        <v>536.79999999999995</v>
      </c>
      <c r="L189" s="254">
        <v>519</v>
      </c>
      <c r="M189" s="254">
        <v>37.364339999999999</v>
      </c>
    </row>
    <row r="190" spans="1:13">
      <c r="A190" s="273">
        <v>181</v>
      </c>
      <c r="B190" s="254" t="s">
        <v>275</v>
      </c>
      <c r="C190" s="254">
        <v>582.70000000000005</v>
      </c>
      <c r="D190" s="256">
        <v>586.91666666666663</v>
      </c>
      <c r="E190" s="256">
        <v>575.7833333333333</v>
      </c>
      <c r="F190" s="256">
        <v>568.86666666666667</v>
      </c>
      <c r="G190" s="256">
        <v>557.73333333333335</v>
      </c>
      <c r="H190" s="256">
        <v>593.83333333333326</v>
      </c>
      <c r="I190" s="256">
        <v>604.9666666666667</v>
      </c>
      <c r="J190" s="256">
        <v>611.88333333333321</v>
      </c>
      <c r="K190" s="254">
        <v>598.04999999999995</v>
      </c>
      <c r="L190" s="254">
        <v>580</v>
      </c>
      <c r="M190" s="254">
        <v>3.3010999999999999</v>
      </c>
    </row>
    <row r="191" spans="1:13">
      <c r="A191" s="273">
        <v>182</v>
      </c>
      <c r="B191" s="254" t="s">
        <v>188</v>
      </c>
      <c r="C191" s="254">
        <v>614.20000000000005</v>
      </c>
      <c r="D191" s="256">
        <v>618.16666666666663</v>
      </c>
      <c r="E191" s="256">
        <v>607.0333333333333</v>
      </c>
      <c r="F191" s="256">
        <v>599.86666666666667</v>
      </c>
      <c r="G191" s="256">
        <v>588.73333333333335</v>
      </c>
      <c r="H191" s="256">
        <v>625.33333333333326</v>
      </c>
      <c r="I191" s="256">
        <v>636.4666666666667</v>
      </c>
      <c r="J191" s="256">
        <v>643.63333333333321</v>
      </c>
      <c r="K191" s="254">
        <v>629.29999999999995</v>
      </c>
      <c r="L191" s="254">
        <v>611</v>
      </c>
      <c r="M191" s="254">
        <v>13.305720000000001</v>
      </c>
    </row>
    <row r="192" spans="1:13">
      <c r="A192" s="273">
        <v>183</v>
      </c>
      <c r="B192" s="254" t="s">
        <v>177</v>
      </c>
      <c r="C192" s="254">
        <v>722.35</v>
      </c>
      <c r="D192" s="256">
        <v>717.35</v>
      </c>
      <c r="E192" s="256">
        <v>699.6</v>
      </c>
      <c r="F192" s="256">
        <v>676.85</v>
      </c>
      <c r="G192" s="256">
        <v>659.1</v>
      </c>
      <c r="H192" s="256">
        <v>740.1</v>
      </c>
      <c r="I192" s="256">
        <v>757.85</v>
      </c>
      <c r="J192" s="256">
        <v>780.6</v>
      </c>
      <c r="K192" s="254">
        <v>735.1</v>
      </c>
      <c r="L192" s="254">
        <v>694.6</v>
      </c>
      <c r="M192" s="254">
        <v>109.22532</v>
      </c>
    </row>
    <row r="193" spans="1:13">
      <c r="A193" s="273">
        <v>184</v>
      </c>
      <c r="B193" s="254" t="s">
        <v>183</v>
      </c>
      <c r="C193" s="254">
        <v>3087.6</v>
      </c>
      <c r="D193" s="256">
        <v>3092.7333333333336</v>
      </c>
      <c r="E193" s="256">
        <v>3065.4666666666672</v>
      </c>
      <c r="F193" s="256">
        <v>3043.3333333333335</v>
      </c>
      <c r="G193" s="256">
        <v>3016.0666666666671</v>
      </c>
      <c r="H193" s="256">
        <v>3114.8666666666672</v>
      </c>
      <c r="I193" s="256">
        <v>3142.1333333333337</v>
      </c>
      <c r="J193" s="256">
        <v>3164.2666666666673</v>
      </c>
      <c r="K193" s="254">
        <v>3120</v>
      </c>
      <c r="L193" s="254">
        <v>3070.6</v>
      </c>
      <c r="M193" s="254">
        <v>19.78558</v>
      </c>
    </row>
    <row r="194" spans="1:13">
      <c r="A194" s="273">
        <v>185</v>
      </c>
      <c r="B194" s="254" t="s">
        <v>804</v>
      </c>
      <c r="C194" s="254">
        <v>640.04999999999995</v>
      </c>
      <c r="D194" s="256">
        <v>639.2833333333333</v>
      </c>
      <c r="E194" s="256">
        <v>631.86666666666656</v>
      </c>
      <c r="F194" s="256">
        <v>623.68333333333328</v>
      </c>
      <c r="G194" s="256">
        <v>616.26666666666654</v>
      </c>
      <c r="H194" s="256">
        <v>647.46666666666658</v>
      </c>
      <c r="I194" s="256">
        <v>654.88333333333333</v>
      </c>
      <c r="J194" s="256">
        <v>663.06666666666661</v>
      </c>
      <c r="K194" s="254">
        <v>646.70000000000005</v>
      </c>
      <c r="L194" s="254">
        <v>631.1</v>
      </c>
      <c r="M194" s="254">
        <v>31.37276</v>
      </c>
    </row>
    <row r="195" spans="1:13">
      <c r="A195" s="273">
        <v>186</v>
      </c>
      <c r="B195" s="254" t="s">
        <v>179</v>
      </c>
      <c r="C195" s="254">
        <v>326</v>
      </c>
      <c r="D195" s="256">
        <v>325.66666666666669</v>
      </c>
      <c r="E195" s="256">
        <v>316.58333333333337</v>
      </c>
      <c r="F195" s="256">
        <v>307.16666666666669</v>
      </c>
      <c r="G195" s="256">
        <v>298.08333333333337</v>
      </c>
      <c r="H195" s="256">
        <v>335.08333333333337</v>
      </c>
      <c r="I195" s="256">
        <v>344.16666666666674</v>
      </c>
      <c r="J195" s="256">
        <v>353.58333333333337</v>
      </c>
      <c r="K195" s="254">
        <v>334.75</v>
      </c>
      <c r="L195" s="254">
        <v>316.25</v>
      </c>
      <c r="M195" s="254">
        <v>1115.8492000000001</v>
      </c>
    </row>
    <row r="196" spans="1:13">
      <c r="A196" s="273">
        <v>187</v>
      </c>
      <c r="B196" s="245" t="s">
        <v>181</v>
      </c>
      <c r="C196" s="245">
        <v>106.6</v>
      </c>
      <c r="D196" s="280">
        <v>107.43333333333332</v>
      </c>
      <c r="E196" s="280">
        <v>104.31666666666665</v>
      </c>
      <c r="F196" s="280">
        <v>102.03333333333333</v>
      </c>
      <c r="G196" s="280">
        <v>98.916666666666657</v>
      </c>
      <c r="H196" s="280">
        <v>109.71666666666664</v>
      </c>
      <c r="I196" s="280">
        <v>112.83333333333331</v>
      </c>
      <c r="J196" s="280">
        <v>115.11666666666663</v>
      </c>
      <c r="K196" s="245">
        <v>110.55</v>
      </c>
      <c r="L196" s="245">
        <v>105.15</v>
      </c>
      <c r="M196" s="245">
        <v>619.46163000000001</v>
      </c>
    </row>
    <row r="197" spans="1:13">
      <c r="A197" s="273">
        <v>188</v>
      </c>
      <c r="B197" s="245" t="s">
        <v>182</v>
      </c>
      <c r="C197" s="245">
        <v>1179.1500000000001</v>
      </c>
      <c r="D197" s="280">
        <v>1196.4166666666667</v>
      </c>
      <c r="E197" s="280">
        <v>1145.9833333333336</v>
      </c>
      <c r="F197" s="280">
        <v>1112.8166666666668</v>
      </c>
      <c r="G197" s="280">
        <v>1062.3833333333337</v>
      </c>
      <c r="H197" s="280">
        <v>1229.5833333333335</v>
      </c>
      <c r="I197" s="280">
        <v>1280.0166666666664</v>
      </c>
      <c r="J197" s="280">
        <v>1313.1833333333334</v>
      </c>
      <c r="K197" s="245">
        <v>1246.8499999999999</v>
      </c>
      <c r="L197" s="245">
        <v>1163.25</v>
      </c>
      <c r="M197" s="245">
        <v>308.89192000000003</v>
      </c>
    </row>
    <row r="198" spans="1:13">
      <c r="A198" s="273">
        <v>189</v>
      </c>
      <c r="B198" s="245" t="s">
        <v>184</v>
      </c>
      <c r="C198" s="245">
        <v>962.35</v>
      </c>
      <c r="D198" s="280">
        <v>963.25</v>
      </c>
      <c r="E198" s="280">
        <v>949.5</v>
      </c>
      <c r="F198" s="280">
        <v>936.65</v>
      </c>
      <c r="G198" s="280">
        <v>922.9</v>
      </c>
      <c r="H198" s="280">
        <v>976.1</v>
      </c>
      <c r="I198" s="280">
        <v>989.85</v>
      </c>
      <c r="J198" s="280">
        <v>1002.7</v>
      </c>
      <c r="K198" s="245">
        <v>977</v>
      </c>
      <c r="L198" s="245">
        <v>950.4</v>
      </c>
      <c r="M198" s="245">
        <v>30.706219999999998</v>
      </c>
    </row>
    <row r="199" spans="1:13">
      <c r="A199" s="273">
        <v>190</v>
      </c>
      <c r="B199" s="245" t="s">
        <v>164</v>
      </c>
      <c r="C199" s="245">
        <v>934.4</v>
      </c>
      <c r="D199" s="280">
        <v>937.81666666666661</v>
      </c>
      <c r="E199" s="280">
        <v>924.63333333333321</v>
      </c>
      <c r="F199" s="280">
        <v>914.86666666666656</v>
      </c>
      <c r="G199" s="280">
        <v>901.68333333333317</v>
      </c>
      <c r="H199" s="280">
        <v>947.58333333333326</v>
      </c>
      <c r="I199" s="280">
        <v>960.76666666666665</v>
      </c>
      <c r="J199" s="280">
        <v>970.5333333333333</v>
      </c>
      <c r="K199" s="245">
        <v>951</v>
      </c>
      <c r="L199" s="245">
        <v>928.05</v>
      </c>
      <c r="M199" s="245">
        <v>7.2418399999999998</v>
      </c>
    </row>
    <row r="200" spans="1:13">
      <c r="A200" s="273">
        <v>191</v>
      </c>
      <c r="B200" s="245" t="s">
        <v>185</v>
      </c>
      <c r="C200" s="245">
        <v>1454.95</v>
      </c>
      <c r="D200" s="280">
        <v>1446.9333333333332</v>
      </c>
      <c r="E200" s="280">
        <v>1433.8666666666663</v>
      </c>
      <c r="F200" s="280">
        <v>1412.7833333333331</v>
      </c>
      <c r="G200" s="280">
        <v>1399.7166666666662</v>
      </c>
      <c r="H200" s="280">
        <v>1468.0166666666664</v>
      </c>
      <c r="I200" s="280">
        <v>1481.0833333333335</v>
      </c>
      <c r="J200" s="280">
        <v>1502.1666666666665</v>
      </c>
      <c r="K200" s="245">
        <v>1460</v>
      </c>
      <c r="L200" s="245">
        <v>1425.85</v>
      </c>
      <c r="M200" s="245">
        <v>13.58169</v>
      </c>
    </row>
    <row r="201" spans="1:13">
      <c r="A201" s="273">
        <v>192</v>
      </c>
      <c r="B201" s="245" t="s">
        <v>186</v>
      </c>
      <c r="C201" s="245">
        <v>2725.85</v>
      </c>
      <c r="D201" s="280">
        <v>2725.15</v>
      </c>
      <c r="E201" s="280">
        <v>2693.75</v>
      </c>
      <c r="F201" s="280">
        <v>2661.65</v>
      </c>
      <c r="G201" s="280">
        <v>2630.25</v>
      </c>
      <c r="H201" s="280">
        <v>2757.25</v>
      </c>
      <c r="I201" s="280">
        <v>2788.6500000000005</v>
      </c>
      <c r="J201" s="280">
        <v>2820.75</v>
      </c>
      <c r="K201" s="245">
        <v>2756.55</v>
      </c>
      <c r="L201" s="245">
        <v>2693.05</v>
      </c>
      <c r="M201" s="245">
        <v>3.0459999999999998</v>
      </c>
    </row>
    <row r="202" spans="1:13">
      <c r="A202" s="273">
        <v>193</v>
      </c>
      <c r="B202" s="245" t="s">
        <v>187</v>
      </c>
      <c r="C202" s="245">
        <v>435.95</v>
      </c>
      <c r="D202" s="280">
        <v>439.84999999999997</v>
      </c>
      <c r="E202" s="280">
        <v>426.09999999999991</v>
      </c>
      <c r="F202" s="280">
        <v>416.24999999999994</v>
      </c>
      <c r="G202" s="280">
        <v>402.49999999999989</v>
      </c>
      <c r="H202" s="280">
        <v>449.69999999999993</v>
      </c>
      <c r="I202" s="280">
        <v>463.45000000000005</v>
      </c>
      <c r="J202" s="280">
        <v>473.29999999999995</v>
      </c>
      <c r="K202" s="245">
        <v>453.6</v>
      </c>
      <c r="L202" s="245">
        <v>430</v>
      </c>
      <c r="M202" s="245">
        <v>17.552109999999999</v>
      </c>
    </row>
    <row r="203" spans="1:13">
      <c r="A203" s="273">
        <v>194</v>
      </c>
      <c r="B203" s="245" t="s">
        <v>510</v>
      </c>
      <c r="C203" s="245">
        <v>770.1</v>
      </c>
      <c r="D203" s="280">
        <v>767.04999999999984</v>
      </c>
      <c r="E203" s="280">
        <v>758.09999999999968</v>
      </c>
      <c r="F203" s="280">
        <v>746.0999999999998</v>
      </c>
      <c r="G203" s="280">
        <v>737.14999999999964</v>
      </c>
      <c r="H203" s="280">
        <v>779.04999999999973</v>
      </c>
      <c r="I203" s="280">
        <v>787.99999999999977</v>
      </c>
      <c r="J203" s="280">
        <v>799.99999999999977</v>
      </c>
      <c r="K203" s="245">
        <v>776</v>
      </c>
      <c r="L203" s="245">
        <v>755.05</v>
      </c>
      <c r="M203" s="245">
        <v>4.1442600000000001</v>
      </c>
    </row>
    <row r="204" spans="1:13">
      <c r="A204" s="273">
        <v>195</v>
      </c>
      <c r="B204" s="245" t="s">
        <v>193</v>
      </c>
      <c r="C204" s="245">
        <v>691.65</v>
      </c>
      <c r="D204" s="280">
        <v>691.59999999999991</v>
      </c>
      <c r="E204" s="280">
        <v>680.64999999999986</v>
      </c>
      <c r="F204" s="280">
        <v>669.65</v>
      </c>
      <c r="G204" s="280">
        <v>658.69999999999993</v>
      </c>
      <c r="H204" s="280">
        <v>702.5999999999998</v>
      </c>
      <c r="I204" s="280">
        <v>713.54999999999984</v>
      </c>
      <c r="J204" s="280">
        <v>724.54999999999973</v>
      </c>
      <c r="K204" s="245">
        <v>702.55</v>
      </c>
      <c r="L204" s="245">
        <v>680.6</v>
      </c>
      <c r="M204" s="245">
        <v>105.62439999999999</v>
      </c>
    </row>
    <row r="205" spans="1:13">
      <c r="A205" s="273">
        <v>196</v>
      </c>
      <c r="B205" s="245" t="s">
        <v>191</v>
      </c>
      <c r="C205" s="245">
        <v>6388.85</v>
      </c>
      <c r="D205" s="280">
        <v>6416.7833333333328</v>
      </c>
      <c r="E205" s="280">
        <v>6343.0666666666657</v>
      </c>
      <c r="F205" s="280">
        <v>6297.2833333333328</v>
      </c>
      <c r="G205" s="280">
        <v>6223.5666666666657</v>
      </c>
      <c r="H205" s="280">
        <v>6462.5666666666657</v>
      </c>
      <c r="I205" s="280">
        <v>6536.2833333333328</v>
      </c>
      <c r="J205" s="280">
        <v>6582.0666666666657</v>
      </c>
      <c r="K205" s="245">
        <v>6490.5</v>
      </c>
      <c r="L205" s="245">
        <v>6371</v>
      </c>
      <c r="M205" s="245">
        <v>3.9265699999999999</v>
      </c>
    </row>
    <row r="206" spans="1:13">
      <c r="A206" s="273">
        <v>197</v>
      </c>
      <c r="B206" s="245" t="s">
        <v>192</v>
      </c>
      <c r="C206" s="245">
        <v>37.25</v>
      </c>
      <c r="D206" s="280">
        <v>37</v>
      </c>
      <c r="E206" s="280">
        <v>35.6</v>
      </c>
      <c r="F206" s="280">
        <v>33.950000000000003</v>
      </c>
      <c r="G206" s="280">
        <v>32.550000000000004</v>
      </c>
      <c r="H206" s="280">
        <v>38.65</v>
      </c>
      <c r="I206" s="280">
        <v>40.050000000000004</v>
      </c>
      <c r="J206" s="280">
        <v>41.699999999999996</v>
      </c>
      <c r="K206" s="245">
        <v>38.4</v>
      </c>
      <c r="L206" s="245">
        <v>35.35</v>
      </c>
      <c r="M206" s="245">
        <v>336.85336999999998</v>
      </c>
    </row>
    <row r="207" spans="1:13">
      <c r="A207" s="273">
        <v>198</v>
      </c>
      <c r="B207" s="245" t="s">
        <v>189</v>
      </c>
      <c r="C207" s="245">
        <v>1207</v>
      </c>
      <c r="D207" s="280">
        <v>1205.6666666666667</v>
      </c>
      <c r="E207" s="280">
        <v>1194.3333333333335</v>
      </c>
      <c r="F207" s="280">
        <v>1181.6666666666667</v>
      </c>
      <c r="G207" s="280">
        <v>1170.3333333333335</v>
      </c>
      <c r="H207" s="280">
        <v>1218.3333333333335</v>
      </c>
      <c r="I207" s="280">
        <v>1229.666666666667</v>
      </c>
      <c r="J207" s="280">
        <v>1242.3333333333335</v>
      </c>
      <c r="K207" s="245">
        <v>1217</v>
      </c>
      <c r="L207" s="245">
        <v>1193</v>
      </c>
      <c r="M207" s="245">
        <v>1.4290099999999999</v>
      </c>
    </row>
    <row r="208" spans="1:13">
      <c r="A208" s="273">
        <v>199</v>
      </c>
      <c r="B208" s="245" t="s">
        <v>141</v>
      </c>
      <c r="C208" s="245">
        <v>559.4</v>
      </c>
      <c r="D208" s="280">
        <v>561.76666666666665</v>
      </c>
      <c r="E208" s="280">
        <v>549.18333333333328</v>
      </c>
      <c r="F208" s="280">
        <v>538.96666666666658</v>
      </c>
      <c r="G208" s="280">
        <v>526.38333333333321</v>
      </c>
      <c r="H208" s="280">
        <v>571.98333333333335</v>
      </c>
      <c r="I208" s="280">
        <v>584.56666666666683</v>
      </c>
      <c r="J208" s="280">
        <v>594.78333333333342</v>
      </c>
      <c r="K208" s="245">
        <v>574.35</v>
      </c>
      <c r="L208" s="245">
        <v>551.54999999999995</v>
      </c>
      <c r="M208" s="245">
        <v>32.126089999999998</v>
      </c>
    </row>
    <row r="209" spans="1:13">
      <c r="A209" s="273">
        <v>200</v>
      </c>
      <c r="B209" s="245" t="s">
        <v>277</v>
      </c>
      <c r="C209" s="245">
        <v>223.35</v>
      </c>
      <c r="D209" s="280">
        <v>223.61666666666667</v>
      </c>
      <c r="E209" s="280">
        <v>222.23333333333335</v>
      </c>
      <c r="F209" s="280">
        <v>221.11666666666667</v>
      </c>
      <c r="G209" s="280">
        <v>219.73333333333335</v>
      </c>
      <c r="H209" s="280">
        <v>224.73333333333335</v>
      </c>
      <c r="I209" s="280">
        <v>226.11666666666667</v>
      </c>
      <c r="J209" s="280">
        <v>227.23333333333335</v>
      </c>
      <c r="K209" s="245">
        <v>225</v>
      </c>
      <c r="L209" s="245">
        <v>222.5</v>
      </c>
      <c r="M209" s="245">
        <v>1.5431900000000001</v>
      </c>
    </row>
    <row r="210" spans="1:13">
      <c r="A210" s="273">
        <v>201</v>
      </c>
      <c r="B210" s="245" t="s">
        <v>522</v>
      </c>
      <c r="C210" s="245">
        <v>980.1</v>
      </c>
      <c r="D210" s="280">
        <v>985.06666666666661</v>
      </c>
      <c r="E210" s="280">
        <v>970.23333333333323</v>
      </c>
      <c r="F210" s="280">
        <v>960.36666666666667</v>
      </c>
      <c r="G210" s="280">
        <v>945.5333333333333</v>
      </c>
      <c r="H210" s="280">
        <v>994.93333333333317</v>
      </c>
      <c r="I210" s="280">
        <v>1009.7666666666667</v>
      </c>
      <c r="J210" s="280">
        <v>1019.6333333333331</v>
      </c>
      <c r="K210" s="245">
        <v>999.9</v>
      </c>
      <c r="L210" s="245">
        <v>975.2</v>
      </c>
      <c r="M210" s="245">
        <v>1.5962499999999999</v>
      </c>
    </row>
    <row r="211" spans="1:13">
      <c r="A211" s="273">
        <v>202</v>
      </c>
      <c r="B211" s="245" t="s">
        <v>118</v>
      </c>
      <c r="C211" s="245">
        <v>8.8000000000000007</v>
      </c>
      <c r="D211" s="280">
        <v>8.6833333333333353</v>
      </c>
      <c r="E211" s="280">
        <v>8.2166666666666703</v>
      </c>
      <c r="F211" s="280">
        <v>7.6333333333333346</v>
      </c>
      <c r="G211" s="280">
        <v>7.1666666666666696</v>
      </c>
      <c r="H211" s="280">
        <v>9.266666666666671</v>
      </c>
      <c r="I211" s="280">
        <v>9.7333333333333361</v>
      </c>
      <c r="J211" s="280">
        <v>10.316666666666672</v>
      </c>
      <c r="K211" s="245">
        <v>9.15</v>
      </c>
      <c r="L211" s="245">
        <v>8.1</v>
      </c>
      <c r="M211" s="245">
        <v>3978.84076</v>
      </c>
    </row>
    <row r="212" spans="1:13">
      <c r="A212" s="273">
        <v>203</v>
      </c>
      <c r="B212" s="245" t="s">
        <v>195</v>
      </c>
      <c r="C212" s="245">
        <v>972</v>
      </c>
      <c r="D212" s="280">
        <v>985.86666666666667</v>
      </c>
      <c r="E212" s="280">
        <v>947.73333333333335</v>
      </c>
      <c r="F212" s="280">
        <v>923.4666666666667</v>
      </c>
      <c r="G212" s="280">
        <v>885.33333333333337</v>
      </c>
      <c r="H212" s="280">
        <v>1010.1333333333333</v>
      </c>
      <c r="I212" s="280">
        <v>1048.2666666666669</v>
      </c>
      <c r="J212" s="280">
        <v>1072.5333333333333</v>
      </c>
      <c r="K212" s="245">
        <v>1024</v>
      </c>
      <c r="L212" s="245">
        <v>961.6</v>
      </c>
      <c r="M212" s="245">
        <v>62.103729999999999</v>
      </c>
    </row>
    <row r="213" spans="1:13">
      <c r="A213" s="273">
        <v>204</v>
      </c>
      <c r="B213" s="245" t="s">
        <v>528</v>
      </c>
      <c r="C213" s="245">
        <v>2093.9499999999998</v>
      </c>
      <c r="D213" s="280">
        <v>2116.2833333333333</v>
      </c>
      <c r="E213" s="280">
        <v>2065.6166666666668</v>
      </c>
      <c r="F213" s="280">
        <v>2037.2833333333333</v>
      </c>
      <c r="G213" s="280">
        <v>1986.6166666666668</v>
      </c>
      <c r="H213" s="280">
        <v>2144.6166666666668</v>
      </c>
      <c r="I213" s="280">
        <v>2195.2833333333338</v>
      </c>
      <c r="J213" s="280">
        <v>2223.6166666666668</v>
      </c>
      <c r="K213" s="245">
        <v>2166.9499999999998</v>
      </c>
      <c r="L213" s="245">
        <v>2087.9499999999998</v>
      </c>
      <c r="M213" s="245">
        <v>1.0120400000000001</v>
      </c>
    </row>
    <row r="214" spans="1:13">
      <c r="A214" s="273">
        <v>205</v>
      </c>
      <c r="B214" s="245" t="s">
        <v>196</v>
      </c>
      <c r="C214" s="280">
        <v>507.6</v>
      </c>
      <c r="D214" s="280">
        <v>511.66666666666669</v>
      </c>
      <c r="E214" s="280">
        <v>500.78333333333342</v>
      </c>
      <c r="F214" s="280">
        <v>493.96666666666675</v>
      </c>
      <c r="G214" s="280">
        <v>483.08333333333348</v>
      </c>
      <c r="H214" s="280">
        <v>518.48333333333335</v>
      </c>
      <c r="I214" s="280">
        <v>529.36666666666667</v>
      </c>
      <c r="J214" s="280">
        <v>536.18333333333328</v>
      </c>
      <c r="K214" s="280">
        <v>522.54999999999995</v>
      </c>
      <c r="L214" s="280">
        <v>504.85</v>
      </c>
      <c r="M214" s="280">
        <v>78.711070000000007</v>
      </c>
    </row>
    <row r="215" spans="1:13">
      <c r="A215" s="273">
        <v>206</v>
      </c>
      <c r="B215" s="245" t="s">
        <v>197</v>
      </c>
      <c r="C215" s="280">
        <v>13.3</v>
      </c>
      <c r="D215" s="280">
        <v>13.383333333333333</v>
      </c>
      <c r="E215" s="280">
        <v>13.016666666666666</v>
      </c>
      <c r="F215" s="280">
        <v>12.733333333333333</v>
      </c>
      <c r="G215" s="280">
        <v>12.366666666666665</v>
      </c>
      <c r="H215" s="280">
        <v>13.666666666666666</v>
      </c>
      <c r="I215" s="280">
        <v>14.033333333333333</v>
      </c>
      <c r="J215" s="280">
        <v>14.316666666666666</v>
      </c>
      <c r="K215" s="280">
        <v>13.75</v>
      </c>
      <c r="L215" s="280">
        <v>13.1</v>
      </c>
      <c r="M215" s="280">
        <v>1596.6399799999999</v>
      </c>
    </row>
    <row r="216" spans="1:13">
      <c r="A216" s="273">
        <v>207</v>
      </c>
      <c r="B216" s="245" t="s">
        <v>198</v>
      </c>
      <c r="C216" s="280">
        <v>193</v>
      </c>
      <c r="D216" s="280">
        <v>191.4</v>
      </c>
      <c r="E216" s="280">
        <v>184.60000000000002</v>
      </c>
      <c r="F216" s="280">
        <v>176.20000000000002</v>
      </c>
      <c r="G216" s="280">
        <v>169.40000000000003</v>
      </c>
      <c r="H216" s="280">
        <v>199.8</v>
      </c>
      <c r="I216" s="280">
        <v>206.60000000000002</v>
      </c>
      <c r="J216" s="280">
        <v>215</v>
      </c>
      <c r="K216" s="280">
        <v>198.2</v>
      </c>
      <c r="L216" s="280">
        <v>183</v>
      </c>
      <c r="M216" s="280">
        <v>306.10881999999998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8"/>
      <c r="B1" s="538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44330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5" t="s">
        <v>16</v>
      </c>
      <c r="B9" s="536" t="s">
        <v>18</v>
      </c>
      <c r="C9" s="534" t="s">
        <v>19</v>
      </c>
      <c r="D9" s="534" t="s">
        <v>20</v>
      </c>
      <c r="E9" s="534" t="s">
        <v>21</v>
      </c>
      <c r="F9" s="534"/>
      <c r="G9" s="534"/>
      <c r="H9" s="534" t="s">
        <v>22</v>
      </c>
      <c r="I9" s="534"/>
      <c r="J9" s="534"/>
      <c r="K9" s="251"/>
      <c r="L9" s="258"/>
      <c r="M9" s="259"/>
    </row>
    <row r="10" spans="1:15" ht="42.75" customHeight="1">
      <c r="A10" s="530"/>
      <c r="B10" s="532"/>
      <c r="C10" s="537" t="s">
        <v>23</v>
      </c>
      <c r="D10" s="537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63" t="s">
        <v>284</v>
      </c>
      <c r="C11" s="460">
        <v>25293.8</v>
      </c>
      <c r="D11" s="461">
        <v>25212.016666666666</v>
      </c>
      <c r="E11" s="461">
        <v>24934.033333333333</v>
      </c>
      <c r="F11" s="461">
        <v>24574.266666666666</v>
      </c>
      <c r="G11" s="461">
        <v>24296.283333333333</v>
      </c>
      <c r="H11" s="461">
        <v>25571.783333333333</v>
      </c>
      <c r="I11" s="461">
        <v>25849.766666666663</v>
      </c>
      <c r="J11" s="461">
        <v>26209.533333333333</v>
      </c>
      <c r="K11" s="460">
        <v>25490</v>
      </c>
      <c r="L11" s="460">
        <v>24852.25</v>
      </c>
      <c r="M11" s="460">
        <v>2.2460000000000001E-2</v>
      </c>
    </row>
    <row r="12" spans="1:15" ht="12" customHeight="1">
      <c r="A12" s="245">
        <v>2</v>
      </c>
      <c r="B12" s="463" t="s">
        <v>785</v>
      </c>
      <c r="C12" s="460">
        <v>1401.9</v>
      </c>
      <c r="D12" s="461">
        <v>1402.3333333333333</v>
      </c>
      <c r="E12" s="461">
        <v>1370.6666666666665</v>
      </c>
      <c r="F12" s="461">
        <v>1339.4333333333332</v>
      </c>
      <c r="G12" s="461">
        <v>1307.7666666666664</v>
      </c>
      <c r="H12" s="461">
        <v>1433.5666666666666</v>
      </c>
      <c r="I12" s="461">
        <v>1465.2333333333331</v>
      </c>
      <c r="J12" s="461">
        <v>1496.4666666666667</v>
      </c>
      <c r="K12" s="460">
        <v>1434</v>
      </c>
      <c r="L12" s="460">
        <v>1371.1</v>
      </c>
      <c r="M12" s="460">
        <v>6.03531</v>
      </c>
    </row>
    <row r="13" spans="1:15" ht="12" customHeight="1">
      <c r="A13" s="245">
        <v>3</v>
      </c>
      <c r="B13" s="463" t="s">
        <v>815</v>
      </c>
      <c r="C13" s="460">
        <v>1716.6</v>
      </c>
      <c r="D13" s="461">
        <v>1726.1000000000001</v>
      </c>
      <c r="E13" s="461">
        <v>1704.2000000000003</v>
      </c>
      <c r="F13" s="461">
        <v>1691.8000000000002</v>
      </c>
      <c r="G13" s="461">
        <v>1669.9000000000003</v>
      </c>
      <c r="H13" s="461">
        <v>1738.5000000000002</v>
      </c>
      <c r="I13" s="461">
        <v>1760.4000000000003</v>
      </c>
      <c r="J13" s="461">
        <v>1772.8000000000002</v>
      </c>
      <c r="K13" s="460">
        <v>1748</v>
      </c>
      <c r="L13" s="460">
        <v>1713.7</v>
      </c>
      <c r="M13" s="460">
        <v>0.24104</v>
      </c>
    </row>
    <row r="14" spans="1:15" ht="12" customHeight="1">
      <c r="A14" s="245">
        <v>4</v>
      </c>
      <c r="B14" s="463" t="s">
        <v>38</v>
      </c>
      <c r="C14" s="460">
        <v>1882.7</v>
      </c>
      <c r="D14" s="461">
        <v>1889.8833333333332</v>
      </c>
      <c r="E14" s="461">
        <v>1869.8166666666664</v>
      </c>
      <c r="F14" s="461">
        <v>1856.9333333333332</v>
      </c>
      <c r="G14" s="461">
        <v>1836.8666666666663</v>
      </c>
      <c r="H14" s="461">
        <v>1902.7666666666664</v>
      </c>
      <c r="I14" s="461">
        <v>1922.833333333333</v>
      </c>
      <c r="J14" s="461">
        <v>1935.7166666666665</v>
      </c>
      <c r="K14" s="460">
        <v>1909.95</v>
      </c>
      <c r="L14" s="460">
        <v>1877</v>
      </c>
      <c r="M14" s="460">
        <v>4.64947</v>
      </c>
    </row>
    <row r="15" spans="1:15" ht="12" customHeight="1">
      <c r="A15" s="245">
        <v>5</v>
      </c>
      <c r="B15" s="463" t="s">
        <v>285</v>
      </c>
      <c r="C15" s="460">
        <v>1920.75</v>
      </c>
      <c r="D15" s="461">
        <v>1898.6499999999999</v>
      </c>
      <c r="E15" s="461">
        <v>1847.5999999999997</v>
      </c>
      <c r="F15" s="461">
        <v>1774.4499999999998</v>
      </c>
      <c r="G15" s="461">
        <v>1723.3999999999996</v>
      </c>
      <c r="H15" s="461">
        <v>1971.7999999999997</v>
      </c>
      <c r="I15" s="461">
        <v>2022.85</v>
      </c>
      <c r="J15" s="461">
        <v>2096</v>
      </c>
      <c r="K15" s="460">
        <v>1949.7</v>
      </c>
      <c r="L15" s="460">
        <v>1825.5</v>
      </c>
      <c r="M15" s="460">
        <v>1.4307799999999999</v>
      </c>
    </row>
    <row r="16" spans="1:15" ht="12" customHeight="1">
      <c r="A16" s="245">
        <v>6</v>
      </c>
      <c r="B16" s="463" t="s">
        <v>286</v>
      </c>
      <c r="C16" s="460">
        <v>1249.2</v>
      </c>
      <c r="D16" s="461">
        <v>1255.4833333333333</v>
      </c>
      <c r="E16" s="461">
        <v>1230.8166666666666</v>
      </c>
      <c r="F16" s="461">
        <v>1212.4333333333332</v>
      </c>
      <c r="G16" s="461">
        <v>1187.7666666666664</v>
      </c>
      <c r="H16" s="461">
        <v>1273.8666666666668</v>
      </c>
      <c r="I16" s="461">
        <v>1298.5333333333333</v>
      </c>
      <c r="J16" s="461">
        <v>1316.916666666667</v>
      </c>
      <c r="K16" s="460">
        <v>1280.1500000000001</v>
      </c>
      <c r="L16" s="460">
        <v>1237.0999999999999</v>
      </c>
      <c r="M16" s="460">
        <v>1.9459500000000001</v>
      </c>
    </row>
    <row r="17" spans="1:13" ht="12" customHeight="1">
      <c r="A17" s="245">
        <v>7</v>
      </c>
      <c r="B17" s="463" t="s">
        <v>222</v>
      </c>
      <c r="C17" s="460">
        <v>954.75</v>
      </c>
      <c r="D17" s="461">
        <v>955.55000000000007</v>
      </c>
      <c r="E17" s="461">
        <v>946.10000000000014</v>
      </c>
      <c r="F17" s="461">
        <v>937.45</v>
      </c>
      <c r="G17" s="461">
        <v>928.00000000000011</v>
      </c>
      <c r="H17" s="461">
        <v>964.20000000000016</v>
      </c>
      <c r="I17" s="461">
        <v>973.6500000000002</v>
      </c>
      <c r="J17" s="461">
        <v>982.30000000000018</v>
      </c>
      <c r="K17" s="460">
        <v>965</v>
      </c>
      <c r="L17" s="460">
        <v>946.9</v>
      </c>
      <c r="M17" s="460">
        <v>12.70987</v>
      </c>
    </row>
    <row r="18" spans="1:13" ht="12" customHeight="1">
      <c r="A18" s="245">
        <v>8</v>
      </c>
      <c r="B18" s="463" t="s">
        <v>734</v>
      </c>
      <c r="C18" s="460">
        <v>798.3</v>
      </c>
      <c r="D18" s="461">
        <v>803.5</v>
      </c>
      <c r="E18" s="461">
        <v>785.05</v>
      </c>
      <c r="F18" s="461">
        <v>771.8</v>
      </c>
      <c r="G18" s="461">
        <v>753.34999999999991</v>
      </c>
      <c r="H18" s="461">
        <v>816.75</v>
      </c>
      <c r="I18" s="461">
        <v>835.2</v>
      </c>
      <c r="J18" s="461">
        <v>848.45</v>
      </c>
      <c r="K18" s="460">
        <v>821.95</v>
      </c>
      <c r="L18" s="460">
        <v>790.25</v>
      </c>
      <c r="M18" s="460">
        <v>6.8594099999999996</v>
      </c>
    </row>
    <row r="19" spans="1:13" ht="12" customHeight="1">
      <c r="A19" s="245">
        <v>9</v>
      </c>
      <c r="B19" s="463" t="s">
        <v>735</v>
      </c>
      <c r="C19" s="460">
        <v>1740.55</v>
      </c>
      <c r="D19" s="461">
        <v>1741.8666666666668</v>
      </c>
      <c r="E19" s="461">
        <v>1718.7333333333336</v>
      </c>
      <c r="F19" s="461">
        <v>1696.9166666666667</v>
      </c>
      <c r="G19" s="461">
        <v>1673.7833333333335</v>
      </c>
      <c r="H19" s="461">
        <v>1763.6833333333336</v>
      </c>
      <c r="I19" s="461">
        <v>1786.8166666666668</v>
      </c>
      <c r="J19" s="461">
        <v>1808.6333333333337</v>
      </c>
      <c r="K19" s="460">
        <v>1765</v>
      </c>
      <c r="L19" s="460">
        <v>1720.05</v>
      </c>
      <c r="M19" s="460">
        <v>5.0956700000000001</v>
      </c>
    </row>
    <row r="20" spans="1:13" ht="12" customHeight="1">
      <c r="A20" s="245">
        <v>10</v>
      </c>
      <c r="B20" s="463" t="s">
        <v>287</v>
      </c>
      <c r="C20" s="460">
        <v>2284.9499999999998</v>
      </c>
      <c r="D20" s="461">
        <v>2273.3166666666666</v>
      </c>
      <c r="E20" s="461">
        <v>2231.6333333333332</v>
      </c>
      <c r="F20" s="461">
        <v>2178.3166666666666</v>
      </c>
      <c r="G20" s="461">
        <v>2136.6333333333332</v>
      </c>
      <c r="H20" s="461">
        <v>2326.6333333333332</v>
      </c>
      <c r="I20" s="461">
        <v>2368.3166666666666</v>
      </c>
      <c r="J20" s="461">
        <v>2421.6333333333332</v>
      </c>
      <c r="K20" s="460">
        <v>2315</v>
      </c>
      <c r="L20" s="460">
        <v>2220</v>
      </c>
      <c r="M20" s="460">
        <v>1.51457</v>
      </c>
    </row>
    <row r="21" spans="1:13" ht="12" customHeight="1">
      <c r="A21" s="245">
        <v>11</v>
      </c>
      <c r="B21" s="463" t="s">
        <v>288</v>
      </c>
      <c r="C21" s="460">
        <v>16158.4</v>
      </c>
      <c r="D21" s="461">
        <v>16169.483333333332</v>
      </c>
      <c r="E21" s="461">
        <v>16039.966666666664</v>
      </c>
      <c r="F21" s="461">
        <v>15921.533333333331</v>
      </c>
      <c r="G21" s="461">
        <v>15792.016666666663</v>
      </c>
      <c r="H21" s="461">
        <v>16287.916666666664</v>
      </c>
      <c r="I21" s="461">
        <v>16417.433333333331</v>
      </c>
      <c r="J21" s="461">
        <v>16535.866666666665</v>
      </c>
      <c r="K21" s="460">
        <v>16299</v>
      </c>
      <c r="L21" s="460">
        <v>16051.05</v>
      </c>
      <c r="M21" s="460">
        <v>0.15023</v>
      </c>
    </row>
    <row r="22" spans="1:13" ht="12" customHeight="1">
      <c r="A22" s="245">
        <v>12</v>
      </c>
      <c r="B22" s="463" t="s">
        <v>40</v>
      </c>
      <c r="C22" s="460">
        <v>1285.8</v>
      </c>
      <c r="D22" s="461">
        <v>1297.6333333333334</v>
      </c>
      <c r="E22" s="461">
        <v>1266.7666666666669</v>
      </c>
      <c r="F22" s="461">
        <v>1247.7333333333333</v>
      </c>
      <c r="G22" s="461">
        <v>1216.8666666666668</v>
      </c>
      <c r="H22" s="461">
        <v>1316.666666666667</v>
      </c>
      <c r="I22" s="461">
        <v>1347.5333333333333</v>
      </c>
      <c r="J22" s="461">
        <v>1366.5666666666671</v>
      </c>
      <c r="K22" s="460">
        <v>1328.5</v>
      </c>
      <c r="L22" s="460">
        <v>1278.5999999999999</v>
      </c>
      <c r="M22" s="460">
        <v>41.437309999999997</v>
      </c>
    </row>
    <row r="23" spans="1:13">
      <c r="A23" s="245">
        <v>13</v>
      </c>
      <c r="B23" s="463" t="s">
        <v>289</v>
      </c>
      <c r="C23" s="460">
        <v>1049.8</v>
      </c>
      <c r="D23" s="461">
        <v>1055.6000000000001</v>
      </c>
      <c r="E23" s="461">
        <v>1026.4000000000003</v>
      </c>
      <c r="F23" s="461">
        <v>1003.0000000000002</v>
      </c>
      <c r="G23" s="461">
        <v>973.80000000000041</v>
      </c>
      <c r="H23" s="461">
        <v>1079.0000000000002</v>
      </c>
      <c r="I23" s="461">
        <v>1108.2</v>
      </c>
      <c r="J23" s="461">
        <v>1131.6000000000001</v>
      </c>
      <c r="K23" s="460">
        <v>1084.8</v>
      </c>
      <c r="L23" s="460">
        <v>1032.2</v>
      </c>
      <c r="M23" s="460">
        <v>3.6951200000000002</v>
      </c>
    </row>
    <row r="24" spans="1:13">
      <c r="A24" s="245">
        <v>14</v>
      </c>
      <c r="B24" s="463" t="s">
        <v>41</v>
      </c>
      <c r="C24" s="460">
        <v>751.6</v>
      </c>
      <c r="D24" s="461">
        <v>757.36666666666679</v>
      </c>
      <c r="E24" s="461">
        <v>741.93333333333362</v>
      </c>
      <c r="F24" s="461">
        <v>732.26666666666688</v>
      </c>
      <c r="G24" s="461">
        <v>716.83333333333371</v>
      </c>
      <c r="H24" s="461">
        <v>767.03333333333353</v>
      </c>
      <c r="I24" s="461">
        <v>782.4666666666667</v>
      </c>
      <c r="J24" s="461">
        <v>792.13333333333344</v>
      </c>
      <c r="K24" s="460">
        <v>772.8</v>
      </c>
      <c r="L24" s="460">
        <v>747.7</v>
      </c>
      <c r="M24" s="460">
        <v>106.15003</v>
      </c>
    </row>
    <row r="25" spans="1:13">
      <c r="A25" s="245">
        <v>15</v>
      </c>
      <c r="B25" s="463" t="s">
        <v>828</v>
      </c>
      <c r="C25" s="460">
        <v>1313.45</v>
      </c>
      <c r="D25" s="461">
        <v>1323.1666666666667</v>
      </c>
      <c r="E25" s="461">
        <v>1296.3333333333335</v>
      </c>
      <c r="F25" s="461">
        <v>1279.2166666666667</v>
      </c>
      <c r="G25" s="461">
        <v>1252.3833333333334</v>
      </c>
      <c r="H25" s="461">
        <v>1340.2833333333335</v>
      </c>
      <c r="I25" s="461">
        <v>1367.116666666667</v>
      </c>
      <c r="J25" s="461">
        <v>1384.2333333333336</v>
      </c>
      <c r="K25" s="460">
        <v>1350</v>
      </c>
      <c r="L25" s="460">
        <v>1306.05</v>
      </c>
      <c r="M25" s="460">
        <v>14.831340000000001</v>
      </c>
    </row>
    <row r="26" spans="1:13">
      <c r="A26" s="245">
        <v>16</v>
      </c>
      <c r="B26" s="463" t="s">
        <v>290</v>
      </c>
      <c r="C26" s="460">
        <v>1203.55</v>
      </c>
      <c r="D26" s="461">
        <v>1197.5833333333333</v>
      </c>
      <c r="E26" s="461">
        <v>1173.1666666666665</v>
      </c>
      <c r="F26" s="461">
        <v>1142.7833333333333</v>
      </c>
      <c r="G26" s="461">
        <v>1118.3666666666666</v>
      </c>
      <c r="H26" s="461">
        <v>1227.9666666666665</v>
      </c>
      <c r="I26" s="461">
        <v>1252.383333333333</v>
      </c>
      <c r="J26" s="461">
        <v>1282.7666666666664</v>
      </c>
      <c r="K26" s="460">
        <v>1222</v>
      </c>
      <c r="L26" s="460">
        <v>1167.2</v>
      </c>
      <c r="M26" s="460">
        <v>9.4952400000000008</v>
      </c>
    </row>
    <row r="27" spans="1:13">
      <c r="A27" s="245">
        <v>17</v>
      </c>
      <c r="B27" s="463" t="s">
        <v>223</v>
      </c>
      <c r="C27" s="460">
        <v>119.4</v>
      </c>
      <c r="D27" s="461">
        <v>120.35000000000001</v>
      </c>
      <c r="E27" s="461">
        <v>117.70000000000002</v>
      </c>
      <c r="F27" s="461">
        <v>116.00000000000001</v>
      </c>
      <c r="G27" s="461">
        <v>113.35000000000002</v>
      </c>
      <c r="H27" s="461">
        <v>122.05000000000001</v>
      </c>
      <c r="I27" s="461">
        <v>124.70000000000002</v>
      </c>
      <c r="J27" s="461">
        <v>126.4</v>
      </c>
      <c r="K27" s="460">
        <v>123</v>
      </c>
      <c r="L27" s="460">
        <v>118.65</v>
      </c>
      <c r="M27" s="460">
        <v>28.06739</v>
      </c>
    </row>
    <row r="28" spans="1:13">
      <c r="A28" s="245">
        <v>18</v>
      </c>
      <c r="B28" s="463" t="s">
        <v>224</v>
      </c>
      <c r="C28" s="460">
        <v>185</v>
      </c>
      <c r="D28" s="461">
        <v>184.16666666666666</v>
      </c>
      <c r="E28" s="461">
        <v>181.43333333333331</v>
      </c>
      <c r="F28" s="461">
        <v>177.86666666666665</v>
      </c>
      <c r="G28" s="461">
        <v>175.1333333333333</v>
      </c>
      <c r="H28" s="461">
        <v>187.73333333333332</v>
      </c>
      <c r="I28" s="461">
        <v>190.46666666666667</v>
      </c>
      <c r="J28" s="461">
        <v>194.03333333333333</v>
      </c>
      <c r="K28" s="460">
        <v>186.9</v>
      </c>
      <c r="L28" s="460">
        <v>180.6</v>
      </c>
      <c r="M28" s="460">
        <v>23.273800000000001</v>
      </c>
    </row>
    <row r="29" spans="1:13">
      <c r="A29" s="245">
        <v>19</v>
      </c>
      <c r="B29" s="463" t="s">
        <v>291</v>
      </c>
      <c r="C29" s="460">
        <v>462.1</v>
      </c>
      <c r="D29" s="461">
        <v>460.63333333333338</v>
      </c>
      <c r="E29" s="461">
        <v>452.26666666666677</v>
      </c>
      <c r="F29" s="461">
        <v>442.43333333333339</v>
      </c>
      <c r="G29" s="461">
        <v>434.06666666666678</v>
      </c>
      <c r="H29" s="461">
        <v>470.46666666666675</v>
      </c>
      <c r="I29" s="461">
        <v>478.83333333333343</v>
      </c>
      <c r="J29" s="461">
        <v>488.66666666666674</v>
      </c>
      <c r="K29" s="460">
        <v>469</v>
      </c>
      <c r="L29" s="460">
        <v>450.8</v>
      </c>
      <c r="M29" s="460">
        <v>3.18893</v>
      </c>
    </row>
    <row r="30" spans="1:13">
      <c r="A30" s="245">
        <v>20</v>
      </c>
      <c r="B30" s="463" t="s">
        <v>292</v>
      </c>
      <c r="C30" s="460">
        <v>335.1</v>
      </c>
      <c r="D30" s="461">
        <v>336.25</v>
      </c>
      <c r="E30" s="461">
        <v>332.35</v>
      </c>
      <c r="F30" s="461">
        <v>329.6</v>
      </c>
      <c r="G30" s="461">
        <v>325.70000000000005</v>
      </c>
      <c r="H30" s="461">
        <v>339</v>
      </c>
      <c r="I30" s="461">
        <v>342.9</v>
      </c>
      <c r="J30" s="461">
        <v>345.65</v>
      </c>
      <c r="K30" s="460">
        <v>340.15</v>
      </c>
      <c r="L30" s="460">
        <v>333.5</v>
      </c>
      <c r="M30" s="460">
        <v>3.3048700000000002</v>
      </c>
    </row>
    <row r="31" spans="1:13">
      <c r="A31" s="245">
        <v>21</v>
      </c>
      <c r="B31" s="463" t="s">
        <v>736</v>
      </c>
      <c r="C31" s="460">
        <v>5218.6499999999996</v>
      </c>
      <c r="D31" s="461">
        <v>5243.55</v>
      </c>
      <c r="E31" s="461">
        <v>5177.1000000000004</v>
      </c>
      <c r="F31" s="461">
        <v>5135.55</v>
      </c>
      <c r="G31" s="461">
        <v>5069.1000000000004</v>
      </c>
      <c r="H31" s="461">
        <v>5285.1</v>
      </c>
      <c r="I31" s="461">
        <v>5351.5499999999993</v>
      </c>
      <c r="J31" s="461">
        <v>5393.1</v>
      </c>
      <c r="K31" s="460">
        <v>5310</v>
      </c>
      <c r="L31" s="460">
        <v>5202</v>
      </c>
      <c r="M31" s="460">
        <v>0.71601999999999999</v>
      </c>
    </row>
    <row r="32" spans="1:13">
      <c r="A32" s="245">
        <v>22</v>
      </c>
      <c r="B32" s="463" t="s">
        <v>225</v>
      </c>
      <c r="C32" s="460">
        <v>2005</v>
      </c>
      <c r="D32" s="461">
        <v>1968.3</v>
      </c>
      <c r="E32" s="461">
        <v>1926.6999999999998</v>
      </c>
      <c r="F32" s="461">
        <v>1848.3999999999999</v>
      </c>
      <c r="G32" s="461">
        <v>1806.7999999999997</v>
      </c>
      <c r="H32" s="461">
        <v>2046.6</v>
      </c>
      <c r="I32" s="461">
        <v>2088.1999999999998</v>
      </c>
      <c r="J32" s="461">
        <v>2166.5</v>
      </c>
      <c r="K32" s="460">
        <v>2009.9</v>
      </c>
      <c r="L32" s="460">
        <v>1890</v>
      </c>
      <c r="M32" s="460">
        <v>1.88951</v>
      </c>
    </row>
    <row r="33" spans="1:13">
      <c r="A33" s="245">
        <v>23</v>
      </c>
      <c r="B33" s="463" t="s">
        <v>293</v>
      </c>
      <c r="C33" s="460">
        <v>2179.5</v>
      </c>
      <c r="D33" s="461">
        <v>2191.8333333333335</v>
      </c>
      <c r="E33" s="461">
        <v>2163.666666666667</v>
      </c>
      <c r="F33" s="461">
        <v>2147.8333333333335</v>
      </c>
      <c r="G33" s="461">
        <v>2119.666666666667</v>
      </c>
      <c r="H33" s="461">
        <v>2207.666666666667</v>
      </c>
      <c r="I33" s="461">
        <v>2235.8333333333339</v>
      </c>
      <c r="J33" s="461">
        <v>2251.666666666667</v>
      </c>
      <c r="K33" s="460">
        <v>2220</v>
      </c>
      <c r="L33" s="460">
        <v>2176</v>
      </c>
      <c r="M33" s="460">
        <v>0.10864</v>
      </c>
    </row>
    <row r="34" spans="1:13">
      <c r="A34" s="245">
        <v>24</v>
      </c>
      <c r="B34" s="463" t="s">
        <v>737</v>
      </c>
      <c r="C34" s="460">
        <v>125.9</v>
      </c>
      <c r="D34" s="461">
        <v>127.48333333333335</v>
      </c>
      <c r="E34" s="461">
        <v>123.41666666666669</v>
      </c>
      <c r="F34" s="461">
        <v>120.93333333333334</v>
      </c>
      <c r="G34" s="461">
        <v>116.86666666666667</v>
      </c>
      <c r="H34" s="461">
        <v>129.9666666666667</v>
      </c>
      <c r="I34" s="461">
        <v>134.03333333333336</v>
      </c>
      <c r="J34" s="461">
        <v>136.51666666666671</v>
      </c>
      <c r="K34" s="460">
        <v>131.55000000000001</v>
      </c>
      <c r="L34" s="460">
        <v>125</v>
      </c>
      <c r="M34" s="460">
        <v>21.920670000000001</v>
      </c>
    </row>
    <row r="35" spans="1:13">
      <c r="A35" s="245">
        <v>25</v>
      </c>
      <c r="B35" s="463" t="s">
        <v>294</v>
      </c>
      <c r="C35" s="460">
        <v>951.1</v>
      </c>
      <c r="D35" s="461">
        <v>950.51666666666677</v>
      </c>
      <c r="E35" s="461">
        <v>940.58333333333348</v>
      </c>
      <c r="F35" s="461">
        <v>930.06666666666672</v>
      </c>
      <c r="G35" s="461">
        <v>920.13333333333344</v>
      </c>
      <c r="H35" s="461">
        <v>961.03333333333353</v>
      </c>
      <c r="I35" s="461">
        <v>970.9666666666667</v>
      </c>
      <c r="J35" s="461">
        <v>981.48333333333358</v>
      </c>
      <c r="K35" s="460">
        <v>960.45</v>
      </c>
      <c r="L35" s="460">
        <v>940</v>
      </c>
      <c r="M35" s="460">
        <v>2.46286</v>
      </c>
    </row>
    <row r="36" spans="1:13">
      <c r="A36" s="245">
        <v>26</v>
      </c>
      <c r="B36" s="463" t="s">
        <v>226</v>
      </c>
      <c r="C36" s="460">
        <v>3003.6</v>
      </c>
      <c r="D36" s="461">
        <v>3007.1333333333332</v>
      </c>
      <c r="E36" s="461">
        <v>2956.0666666666666</v>
      </c>
      <c r="F36" s="461">
        <v>2908.5333333333333</v>
      </c>
      <c r="G36" s="461">
        <v>2857.4666666666667</v>
      </c>
      <c r="H36" s="461">
        <v>3054.6666666666665</v>
      </c>
      <c r="I36" s="461">
        <v>3105.7333333333331</v>
      </c>
      <c r="J36" s="461">
        <v>3153.2666666666664</v>
      </c>
      <c r="K36" s="460">
        <v>3058.2</v>
      </c>
      <c r="L36" s="460">
        <v>2959.6</v>
      </c>
      <c r="M36" s="460">
        <v>1.57982</v>
      </c>
    </row>
    <row r="37" spans="1:13">
      <c r="A37" s="245">
        <v>27</v>
      </c>
      <c r="B37" s="463" t="s">
        <v>738</v>
      </c>
      <c r="C37" s="460">
        <v>3909.25</v>
      </c>
      <c r="D37" s="461">
        <v>3859.75</v>
      </c>
      <c r="E37" s="461">
        <v>3749.5</v>
      </c>
      <c r="F37" s="461">
        <v>3589.75</v>
      </c>
      <c r="G37" s="461">
        <v>3479.5</v>
      </c>
      <c r="H37" s="461">
        <v>4019.5</v>
      </c>
      <c r="I37" s="461">
        <v>4129.75</v>
      </c>
      <c r="J37" s="461">
        <v>4289.5</v>
      </c>
      <c r="K37" s="460">
        <v>3970</v>
      </c>
      <c r="L37" s="460">
        <v>3700</v>
      </c>
      <c r="M37" s="460">
        <v>4.0495299999999999</v>
      </c>
    </row>
    <row r="38" spans="1:13">
      <c r="A38" s="245">
        <v>28</v>
      </c>
      <c r="B38" s="463" t="s">
        <v>800</v>
      </c>
      <c r="C38" s="460">
        <v>20.149999999999999</v>
      </c>
      <c r="D38" s="461">
        <v>20.133333333333336</v>
      </c>
      <c r="E38" s="461">
        <v>19.466666666666672</v>
      </c>
      <c r="F38" s="461">
        <v>18.783333333333335</v>
      </c>
      <c r="G38" s="461">
        <v>18.116666666666671</v>
      </c>
      <c r="H38" s="461">
        <v>20.816666666666674</v>
      </c>
      <c r="I38" s="461">
        <v>21.483333333333338</v>
      </c>
      <c r="J38" s="461">
        <v>22.166666666666675</v>
      </c>
      <c r="K38" s="460">
        <v>20.8</v>
      </c>
      <c r="L38" s="460">
        <v>19.45</v>
      </c>
      <c r="M38" s="460">
        <v>368.83917000000002</v>
      </c>
    </row>
    <row r="39" spans="1:13">
      <c r="A39" s="245">
        <v>29</v>
      </c>
      <c r="B39" s="463" t="s">
        <v>44</v>
      </c>
      <c r="C39" s="460">
        <v>803</v>
      </c>
      <c r="D39" s="461">
        <v>799.6</v>
      </c>
      <c r="E39" s="461">
        <v>783.2</v>
      </c>
      <c r="F39" s="461">
        <v>763.4</v>
      </c>
      <c r="G39" s="461">
        <v>747</v>
      </c>
      <c r="H39" s="461">
        <v>819.40000000000009</v>
      </c>
      <c r="I39" s="461">
        <v>835.8</v>
      </c>
      <c r="J39" s="461">
        <v>855.60000000000014</v>
      </c>
      <c r="K39" s="460">
        <v>816</v>
      </c>
      <c r="L39" s="460">
        <v>779.8</v>
      </c>
      <c r="M39" s="460">
        <v>30.666689999999999</v>
      </c>
    </row>
    <row r="40" spans="1:13">
      <c r="A40" s="245">
        <v>30</v>
      </c>
      <c r="B40" s="463" t="s">
        <v>296</v>
      </c>
      <c r="C40" s="460">
        <v>2955.7</v>
      </c>
      <c r="D40" s="461">
        <v>2973.5499999999997</v>
      </c>
      <c r="E40" s="461">
        <v>2927.1499999999996</v>
      </c>
      <c r="F40" s="461">
        <v>2898.6</v>
      </c>
      <c r="G40" s="461">
        <v>2852.2</v>
      </c>
      <c r="H40" s="461">
        <v>3002.0999999999995</v>
      </c>
      <c r="I40" s="461">
        <v>3048.5</v>
      </c>
      <c r="J40" s="461">
        <v>3077.0499999999993</v>
      </c>
      <c r="K40" s="460">
        <v>3019.95</v>
      </c>
      <c r="L40" s="460">
        <v>2945</v>
      </c>
      <c r="M40" s="460">
        <v>0.43525000000000003</v>
      </c>
    </row>
    <row r="41" spans="1:13">
      <c r="A41" s="245">
        <v>31</v>
      </c>
      <c r="B41" s="463" t="s">
        <v>45</v>
      </c>
      <c r="C41" s="460">
        <v>309.05</v>
      </c>
      <c r="D41" s="461">
        <v>310.66666666666669</v>
      </c>
      <c r="E41" s="461">
        <v>306.43333333333339</v>
      </c>
      <c r="F41" s="461">
        <v>303.81666666666672</v>
      </c>
      <c r="G41" s="461">
        <v>299.58333333333343</v>
      </c>
      <c r="H41" s="461">
        <v>313.28333333333336</v>
      </c>
      <c r="I41" s="461">
        <v>317.51666666666659</v>
      </c>
      <c r="J41" s="461">
        <v>320.13333333333333</v>
      </c>
      <c r="K41" s="460">
        <v>314.89999999999998</v>
      </c>
      <c r="L41" s="460">
        <v>308.05</v>
      </c>
      <c r="M41" s="460">
        <v>39.748939999999997</v>
      </c>
    </row>
    <row r="42" spans="1:13">
      <c r="A42" s="245">
        <v>32</v>
      </c>
      <c r="B42" s="463" t="s">
        <v>46</v>
      </c>
      <c r="C42" s="460">
        <v>3196.75</v>
      </c>
      <c r="D42" s="461">
        <v>3219.0833333333335</v>
      </c>
      <c r="E42" s="461">
        <v>3163.2666666666669</v>
      </c>
      <c r="F42" s="461">
        <v>3129.7833333333333</v>
      </c>
      <c r="G42" s="461">
        <v>3073.9666666666667</v>
      </c>
      <c r="H42" s="461">
        <v>3252.5666666666671</v>
      </c>
      <c r="I42" s="461">
        <v>3308.3833333333337</v>
      </c>
      <c r="J42" s="461">
        <v>3341.8666666666672</v>
      </c>
      <c r="K42" s="460">
        <v>3274.9</v>
      </c>
      <c r="L42" s="460">
        <v>3185.6</v>
      </c>
      <c r="M42" s="460">
        <v>7.0337199999999998</v>
      </c>
    </row>
    <row r="43" spans="1:13">
      <c r="A43" s="245">
        <v>33</v>
      </c>
      <c r="B43" s="463" t="s">
        <v>47</v>
      </c>
      <c r="C43" s="460">
        <v>221.4</v>
      </c>
      <c r="D43" s="461">
        <v>222.45000000000002</v>
      </c>
      <c r="E43" s="461">
        <v>218.60000000000002</v>
      </c>
      <c r="F43" s="461">
        <v>215.8</v>
      </c>
      <c r="G43" s="461">
        <v>211.95000000000002</v>
      </c>
      <c r="H43" s="461">
        <v>225.25000000000003</v>
      </c>
      <c r="I43" s="461">
        <v>229.1</v>
      </c>
      <c r="J43" s="461">
        <v>231.90000000000003</v>
      </c>
      <c r="K43" s="460">
        <v>226.3</v>
      </c>
      <c r="L43" s="460">
        <v>219.65</v>
      </c>
      <c r="M43" s="460">
        <v>98.993960000000001</v>
      </c>
    </row>
    <row r="44" spans="1:13">
      <c r="A44" s="245">
        <v>34</v>
      </c>
      <c r="B44" s="463" t="s">
        <v>48</v>
      </c>
      <c r="C44" s="460">
        <v>113.45</v>
      </c>
      <c r="D44" s="461">
        <v>114.31666666666666</v>
      </c>
      <c r="E44" s="461">
        <v>111.93333333333332</v>
      </c>
      <c r="F44" s="461">
        <v>110.41666666666666</v>
      </c>
      <c r="G44" s="461">
        <v>108.03333333333332</v>
      </c>
      <c r="H44" s="461">
        <v>115.83333333333333</v>
      </c>
      <c r="I44" s="461">
        <v>118.21666666666665</v>
      </c>
      <c r="J44" s="461">
        <v>119.73333333333333</v>
      </c>
      <c r="K44" s="460">
        <v>116.7</v>
      </c>
      <c r="L44" s="460">
        <v>112.8</v>
      </c>
      <c r="M44" s="460">
        <v>110.35956</v>
      </c>
    </row>
    <row r="45" spans="1:13">
      <c r="A45" s="245">
        <v>35</v>
      </c>
      <c r="B45" s="463" t="s">
        <v>297</v>
      </c>
      <c r="C45" s="460">
        <v>87.45</v>
      </c>
      <c r="D45" s="461">
        <v>87.216666666666683</v>
      </c>
      <c r="E45" s="461">
        <v>84.53333333333336</v>
      </c>
      <c r="F45" s="461">
        <v>81.616666666666674</v>
      </c>
      <c r="G45" s="461">
        <v>78.933333333333351</v>
      </c>
      <c r="H45" s="461">
        <v>90.133333333333368</v>
      </c>
      <c r="I45" s="461">
        <v>92.816666666666677</v>
      </c>
      <c r="J45" s="461">
        <v>95.733333333333377</v>
      </c>
      <c r="K45" s="460">
        <v>89.9</v>
      </c>
      <c r="L45" s="460">
        <v>84.3</v>
      </c>
      <c r="M45" s="460">
        <v>35.053530000000002</v>
      </c>
    </row>
    <row r="46" spans="1:13">
      <c r="A46" s="245">
        <v>36</v>
      </c>
      <c r="B46" s="463" t="s">
        <v>50</v>
      </c>
      <c r="C46" s="460">
        <v>2556.1999999999998</v>
      </c>
      <c r="D46" s="461">
        <v>2558.3833333333332</v>
      </c>
      <c r="E46" s="461">
        <v>2527.8166666666666</v>
      </c>
      <c r="F46" s="461">
        <v>2499.4333333333334</v>
      </c>
      <c r="G46" s="461">
        <v>2468.8666666666668</v>
      </c>
      <c r="H46" s="461">
        <v>2586.7666666666664</v>
      </c>
      <c r="I46" s="461">
        <v>2617.333333333333</v>
      </c>
      <c r="J46" s="461">
        <v>2645.7166666666662</v>
      </c>
      <c r="K46" s="460">
        <v>2588.9499999999998</v>
      </c>
      <c r="L46" s="460">
        <v>2530</v>
      </c>
      <c r="M46" s="460">
        <v>20.856300000000001</v>
      </c>
    </row>
    <row r="47" spans="1:13">
      <c r="A47" s="245">
        <v>37</v>
      </c>
      <c r="B47" s="463" t="s">
        <v>298</v>
      </c>
      <c r="C47" s="460">
        <v>155.80000000000001</v>
      </c>
      <c r="D47" s="461">
        <v>156.78333333333333</v>
      </c>
      <c r="E47" s="461">
        <v>153.01666666666665</v>
      </c>
      <c r="F47" s="461">
        <v>150.23333333333332</v>
      </c>
      <c r="G47" s="461">
        <v>146.46666666666664</v>
      </c>
      <c r="H47" s="461">
        <v>159.56666666666666</v>
      </c>
      <c r="I47" s="461">
        <v>163.33333333333337</v>
      </c>
      <c r="J47" s="461">
        <v>166.11666666666667</v>
      </c>
      <c r="K47" s="460">
        <v>160.55000000000001</v>
      </c>
      <c r="L47" s="460">
        <v>154</v>
      </c>
      <c r="M47" s="460">
        <v>6.2029399999999999</v>
      </c>
    </row>
    <row r="48" spans="1:13">
      <c r="A48" s="245">
        <v>38</v>
      </c>
      <c r="B48" s="463" t="s">
        <v>299</v>
      </c>
      <c r="C48" s="460">
        <v>3754.9</v>
      </c>
      <c r="D48" s="461">
        <v>3774.9666666666667</v>
      </c>
      <c r="E48" s="461">
        <v>3729.9333333333334</v>
      </c>
      <c r="F48" s="461">
        <v>3704.9666666666667</v>
      </c>
      <c r="G48" s="461">
        <v>3659.9333333333334</v>
      </c>
      <c r="H48" s="461">
        <v>3799.9333333333334</v>
      </c>
      <c r="I48" s="461">
        <v>3844.9666666666672</v>
      </c>
      <c r="J48" s="461">
        <v>3869.9333333333334</v>
      </c>
      <c r="K48" s="460">
        <v>3820</v>
      </c>
      <c r="L48" s="460">
        <v>3750</v>
      </c>
      <c r="M48" s="460">
        <v>0.28489999999999999</v>
      </c>
    </row>
    <row r="49" spans="1:13">
      <c r="A49" s="245">
        <v>39</v>
      </c>
      <c r="B49" s="463" t="s">
        <v>300</v>
      </c>
      <c r="C49" s="460">
        <v>1664.7</v>
      </c>
      <c r="D49" s="461">
        <v>1664.8999999999999</v>
      </c>
      <c r="E49" s="461">
        <v>1644.7999999999997</v>
      </c>
      <c r="F49" s="461">
        <v>1624.8999999999999</v>
      </c>
      <c r="G49" s="461">
        <v>1604.7999999999997</v>
      </c>
      <c r="H49" s="461">
        <v>1684.7999999999997</v>
      </c>
      <c r="I49" s="461">
        <v>1704.8999999999996</v>
      </c>
      <c r="J49" s="461">
        <v>1724.7999999999997</v>
      </c>
      <c r="K49" s="460">
        <v>1685</v>
      </c>
      <c r="L49" s="460">
        <v>1645</v>
      </c>
      <c r="M49" s="460">
        <v>2.0906899999999999</v>
      </c>
    </row>
    <row r="50" spans="1:13">
      <c r="A50" s="245">
        <v>40</v>
      </c>
      <c r="B50" s="463" t="s">
        <v>301</v>
      </c>
      <c r="C50" s="460">
        <v>8253.4</v>
      </c>
      <c r="D50" s="461">
        <v>8282.3166666666675</v>
      </c>
      <c r="E50" s="461">
        <v>8171.2833333333347</v>
      </c>
      <c r="F50" s="461">
        <v>8089.1666666666679</v>
      </c>
      <c r="G50" s="461">
        <v>7978.133333333335</v>
      </c>
      <c r="H50" s="461">
        <v>8364.4333333333343</v>
      </c>
      <c r="I50" s="461">
        <v>8475.4666666666672</v>
      </c>
      <c r="J50" s="461">
        <v>8557.5833333333339</v>
      </c>
      <c r="K50" s="460">
        <v>8393.35</v>
      </c>
      <c r="L50" s="460">
        <v>8200.2000000000007</v>
      </c>
      <c r="M50" s="460">
        <v>0.26402999999999999</v>
      </c>
    </row>
    <row r="51" spans="1:13">
      <c r="A51" s="245">
        <v>41</v>
      </c>
      <c r="B51" s="463" t="s">
        <v>52</v>
      </c>
      <c r="C51" s="460">
        <v>1017.3</v>
      </c>
      <c r="D51" s="461">
        <v>1020.4500000000002</v>
      </c>
      <c r="E51" s="461">
        <v>1001.9000000000003</v>
      </c>
      <c r="F51" s="461">
        <v>986.50000000000011</v>
      </c>
      <c r="G51" s="461">
        <v>967.95000000000027</v>
      </c>
      <c r="H51" s="461">
        <v>1035.8500000000004</v>
      </c>
      <c r="I51" s="461">
        <v>1054.4000000000003</v>
      </c>
      <c r="J51" s="461">
        <v>1069.8000000000004</v>
      </c>
      <c r="K51" s="460">
        <v>1039</v>
      </c>
      <c r="L51" s="460">
        <v>1005.05</v>
      </c>
      <c r="M51" s="460">
        <v>27.777760000000001</v>
      </c>
    </row>
    <row r="52" spans="1:13">
      <c r="A52" s="245">
        <v>42</v>
      </c>
      <c r="B52" s="463" t="s">
        <v>302</v>
      </c>
      <c r="C52" s="460">
        <v>515</v>
      </c>
      <c r="D52" s="461">
        <v>514.5</v>
      </c>
      <c r="E52" s="461">
        <v>491</v>
      </c>
      <c r="F52" s="461">
        <v>467</v>
      </c>
      <c r="G52" s="461">
        <v>443.5</v>
      </c>
      <c r="H52" s="461">
        <v>538.5</v>
      </c>
      <c r="I52" s="461">
        <v>562</v>
      </c>
      <c r="J52" s="461">
        <v>586</v>
      </c>
      <c r="K52" s="460">
        <v>538</v>
      </c>
      <c r="L52" s="460">
        <v>490.5</v>
      </c>
      <c r="M52" s="460">
        <v>34.250450000000001</v>
      </c>
    </row>
    <row r="53" spans="1:13">
      <c r="A53" s="245">
        <v>43</v>
      </c>
      <c r="B53" s="463" t="s">
        <v>227</v>
      </c>
      <c r="C53" s="460">
        <v>2856.15</v>
      </c>
      <c r="D53" s="461">
        <v>2851.2000000000003</v>
      </c>
      <c r="E53" s="461">
        <v>2832.4500000000007</v>
      </c>
      <c r="F53" s="461">
        <v>2808.7500000000005</v>
      </c>
      <c r="G53" s="461">
        <v>2790.0000000000009</v>
      </c>
      <c r="H53" s="461">
        <v>2874.9000000000005</v>
      </c>
      <c r="I53" s="461">
        <v>2893.6499999999996</v>
      </c>
      <c r="J53" s="461">
        <v>2917.3500000000004</v>
      </c>
      <c r="K53" s="460">
        <v>2869.95</v>
      </c>
      <c r="L53" s="460">
        <v>2827.5</v>
      </c>
      <c r="M53" s="460">
        <v>2.46319</v>
      </c>
    </row>
    <row r="54" spans="1:13">
      <c r="A54" s="245">
        <v>44</v>
      </c>
      <c r="B54" s="463" t="s">
        <v>54</v>
      </c>
      <c r="C54" s="460">
        <v>691.3</v>
      </c>
      <c r="D54" s="461">
        <v>695.36666666666667</v>
      </c>
      <c r="E54" s="461">
        <v>684.98333333333335</v>
      </c>
      <c r="F54" s="461">
        <v>678.66666666666663</v>
      </c>
      <c r="G54" s="461">
        <v>668.2833333333333</v>
      </c>
      <c r="H54" s="461">
        <v>701.68333333333339</v>
      </c>
      <c r="I54" s="461">
        <v>712.06666666666683</v>
      </c>
      <c r="J54" s="461">
        <v>718.38333333333344</v>
      </c>
      <c r="K54" s="460">
        <v>705.75</v>
      </c>
      <c r="L54" s="460">
        <v>689.05</v>
      </c>
      <c r="M54" s="460">
        <v>108.56583999999999</v>
      </c>
    </row>
    <row r="55" spans="1:13">
      <c r="A55" s="245">
        <v>45</v>
      </c>
      <c r="B55" s="463" t="s">
        <v>303</v>
      </c>
      <c r="C55" s="460">
        <v>2409.65</v>
      </c>
      <c r="D55" s="461">
        <v>2411.6333333333332</v>
      </c>
      <c r="E55" s="461">
        <v>2348.2666666666664</v>
      </c>
      <c r="F55" s="461">
        <v>2286.8833333333332</v>
      </c>
      <c r="G55" s="461">
        <v>2223.5166666666664</v>
      </c>
      <c r="H55" s="461">
        <v>2473.0166666666664</v>
      </c>
      <c r="I55" s="461">
        <v>2536.3833333333332</v>
      </c>
      <c r="J55" s="461">
        <v>2597.7666666666664</v>
      </c>
      <c r="K55" s="460">
        <v>2475</v>
      </c>
      <c r="L55" s="460">
        <v>2350.25</v>
      </c>
      <c r="M55" s="460">
        <v>2.7433100000000001</v>
      </c>
    </row>
    <row r="56" spans="1:13">
      <c r="A56" s="245">
        <v>46</v>
      </c>
      <c r="B56" s="463" t="s">
        <v>304</v>
      </c>
      <c r="C56" s="460">
        <v>1319.75</v>
      </c>
      <c r="D56" s="461">
        <v>1328.25</v>
      </c>
      <c r="E56" s="461">
        <v>1281.5</v>
      </c>
      <c r="F56" s="461">
        <v>1243.25</v>
      </c>
      <c r="G56" s="461">
        <v>1196.5</v>
      </c>
      <c r="H56" s="461">
        <v>1366.5</v>
      </c>
      <c r="I56" s="461">
        <v>1413.25</v>
      </c>
      <c r="J56" s="461">
        <v>1451.5</v>
      </c>
      <c r="K56" s="460">
        <v>1375</v>
      </c>
      <c r="L56" s="460">
        <v>1290</v>
      </c>
      <c r="M56" s="460">
        <v>11.386189999999999</v>
      </c>
    </row>
    <row r="57" spans="1:13">
      <c r="A57" s="245">
        <v>47</v>
      </c>
      <c r="B57" s="463" t="s">
        <v>305</v>
      </c>
      <c r="C57" s="460">
        <v>735.8</v>
      </c>
      <c r="D57" s="461">
        <v>731.41666666666663</v>
      </c>
      <c r="E57" s="461">
        <v>713.38333333333321</v>
      </c>
      <c r="F57" s="461">
        <v>690.96666666666658</v>
      </c>
      <c r="G57" s="461">
        <v>672.93333333333317</v>
      </c>
      <c r="H57" s="461">
        <v>753.83333333333326</v>
      </c>
      <c r="I57" s="461">
        <v>771.86666666666679</v>
      </c>
      <c r="J57" s="461">
        <v>794.2833333333333</v>
      </c>
      <c r="K57" s="460">
        <v>749.45</v>
      </c>
      <c r="L57" s="460">
        <v>709</v>
      </c>
      <c r="M57" s="460">
        <v>19.100239999999999</v>
      </c>
    </row>
    <row r="58" spans="1:13">
      <c r="A58" s="245">
        <v>48</v>
      </c>
      <c r="B58" s="463" t="s">
        <v>55</v>
      </c>
      <c r="C58" s="460">
        <v>3875.25</v>
      </c>
      <c r="D58" s="461">
        <v>3874.15</v>
      </c>
      <c r="E58" s="461">
        <v>3848.3</v>
      </c>
      <c r="F58" s="461">
        <v>3821.35</v>
      </c>
      <c r="G58" s="461">
        <v>3795.5</v>
      </c>
      <c r="H58" s="461">
        <v>3901.1000000000004</v>
      </c>
      <c r="I58" s="461">
        <v>3926.95</v>
      </c>
      <c r="J58" s="461">
        <v>3953.9000000000005</v>
      </c>
      <c r="K58" s="460">
        <v>3900</v>
      </c>
      <c r="L58" s="460">
        <v>3847.2</v>
      </c>
      <c r="M58" s="460">
        <v>4.9984000000000002</v>
      </c>
    </row>
    <row r="59" spans="1:13">
      <c r="A59" s="245">
        <v>49</v>
      </c>
      <c r="B59" s="463" t="s">
        <v>306</v>
      </c>
      <c r="C59" s="460">
        <v>268.5</v>
      </c>
      <c r="D59" s="461">
        <v>271.46666666666664</v>
      </c>
      <c r="E59" s="461">
        <v>264.0333333333333</v>
      </c>
      <c r="F59" s="461">
        <v>259.56666666666666</v>
      </c>
      <c r="G59" s="461">
        <v>252.13333333333333</v>
      </c>
      <c r="H59" s="461">
        <v>275.93333333333328</v>
      </c>
      <c r="I59" s="461">
        <v>283.36666666666656</v>
      </c>
      <c r="J59" s="461">
        <v>287.83333333333326</v>
      </c>
      <c r="K59" s="460">
        <v>278.89999999999998</v>
      </c>
      <c r="L59" s="460">
        <v>267</v>
      </c>
      <c r="M59" s="460">
        <v>6.6720499999999996</v>
      </c>
    </row>
    <row r="60" spans="1:13" ht="12" customHeight="1">
      <c r="A60" s="245">
        <v>50</v>
      </c>
      <c r="B60" s="463" t="s">
        <v>307</v>
      </c>
      <c r="C60" s="460">
        <v>1154.75</v>
      </c>
      <c r="D60" s="461">
        <v>1165.2333333333333</v>
      </c>
      <c r="E60" s="461">
        <v>1134.5166666666667</v>
      </c>
      <c r="F60" s="461">
        <v>1114.2833333333333</v>
      </c>
      <c r="G60" s="461">
        <v>1083.5666666666666</v>
      </c>
      <c r="H60" s="461">
        <v>1185.4666666666667</v>
      </c>
      <c r="I60" s="461">
        <v>1216.1833333333334</v>
      </c>
      <c r="J60" s="461">
        <v>1236.4166666666667</v>
      </c>
      <c r="K60" s="460">
        <v>1195.95</v>
      </c>
      <c r="L60" s="460">
        <v>1145</v>
      </c>
      <c r="M60" s="460">
        <v>0.45294000000000001</v>
      </c>
    </row>
    <row r="61" spans="1:13">
      <c r="A61" s="245">
        <v>51</v>
      </c>
      <c r="B61" s="463" t="s">
        <v>58</v>
      </c>
      <c r="C61" s="460">
        <v>5358.4</v>
      </c>
      <c r="D61" s="461">
        <v>5375.9333333333334</v>
      </c>
      <c r="E61" s="461">
        <v>5311.8666666666668</v>
      </c>
      <c r="F61" s="461">
        <v>5265.333333333333</v>
      </c>
      <c r="G61" s="461">
        <v>5201.2666666666664</v>
      </c>
      <c r="H61" s="461">
        <v>5422.4666666666672</v>
      </c>
      <c r="I61" s="461">
        <v>5486.5333333333347</v>
      </c>
      <c r="J61" s="461">
        <v>5533.0666666666675</v>
      </c>
      <c r="K61" s="460">
        <v>5440</v>
      </c>
      <c r="L61" s="460">
        <v>5329.4</v>
      </c>
      <c r="M61" s="460">
        <v>15.393359999999999</v>
      </c>
    </row>
    <row r="62" spans="1:13">
      <c r="A62" s="245">
        <v>52</v>
      </c>
      <c r="B62" s="463" t="s">
        <v>57</v>
      </c>
      <c r="C62" s="460">
        <v>11087.95</v>
      </c>
      <c r="D62" s="461">
        <v>11155.116666666667</v>
      </c>
      <c r="E62" s="461">
        <v>10985.233333333334</v>
      </c>
      <c r="F62" s="461">
        <v>10882.516666666666</v>
      </c>
      <c r="G62" s="461">
        <v>10712.633333333333</v>
      </c>
      <c r="H62" s="461">
        <v>11257.833333333334</v>
      </c>
      <c r="I62" s="461">
        <v>11427.716666666669</v>
      </c>
      <c r="J62" s="461">
        <v>11530.433333333334</v>
      </c>
      <c r="K62" s="460">
        <v>11325</v>
      </c>
      <c r="L62" s="460">
        <v>11052.4</v>
      </c>
      <c r="M62" s="460">
        <v>2.26953</v>
      </c>
    </row>
    <row r="63" spans="1:13">
      <c r="A63" s="245">
        <v>53</v>
      </c>
      <c r="B63" s="463" t="s">
        <v>228</v>
      </c>
      <c r="C63" s="460">
        <v>3548.6</v>
      </c>
      <c r="D63" s="461">
        <v>3524.5333333333333</v>
      </c>
      <c r="E63" s="461">
        <v>3499.0666666666666</v>
      </c>
      <c r="F63" s="461">
        <v>3449.5333333333333</v>
      </c>
      <c r="G63" s="461">
        <v>3424.0666666666666</v>
      </c>
      <c r="H63" s="461">
        <v>3574.0666666666666</v>
      </c>
      <c r="I63" s="461">
        <v>3599.5333333333328</v>
      </c>
      <c r="J63" s="461">
        <v>3649.0666666666666</v>
      </c>
      <c r="K63" s="460">
        <v>3550</v>
      </c>
      <c r="L63" s="460">
        <v>3475</v>
      </c>
      <c r="M63" s="460">
        <v>0.90656999999999999</v>
      </c>
    </row>
    <row r="64" spans="1:13">
      <c r="A64" s="245">
        <v>54</v>
      </c>
      <c r="B64" s="463" t="s">
        <v>59</v>
      </c>
      <c r="C64" s="460">
        <v>1918.3</v>
      </c>
      <c r="D64" s="461">
        <v>1931.1000000000001</v>
      </c>
      <c r="E64" s="461">
        <v>1897.2000000000003</v>
      </c>
      <c r="F64" s="461">
        <v>1876.1000000000001</v>
      </c>
      <c r="G64" s="461">
        <v>1842.2000000000003</v>
      </c>
      <c r="H64" s="461">
        <v>1952.2000000000003</v>
      </c>
      <c r="I64" s="461">
        <v>1986.1000000000004</v>
      </c>
      <c r="J64" s="461">
        <v>2007.2000000000003</v>
      </c>
      <c r="K64" s="460">
        <v>1965</v>
      </c>
      <c r="L64" s="460">
        <v>1910</v>
      </c>
      <c r="M64" s="460">
        <v>8.2777999999999992</v>
      </c>
    </row>
    <row r="65" spans="1:13">
      <c r="A65" s="245">
        <v>55</v>
      </c>
      <c r="B65" s="463" t="s">
        <v>308</v>
      </c>
      <c r="C65" s="460">
        <v>142</v>
      </c>
      <c r="D65" s="461">
        <v>144.51666666666665</v>
      </c>
      <c r="E65" s="461">
        <v>137.6333333333333</v>
      </c>
      <c r="F65" s="461">
        <v>133.26666666666665</v>
      </c>
      <c r="G65" s="461">
        <v>126.3833333333333</v>
      </c>
      <c r="H65" s="461">
        <v>148.8833333333333</v>
      </c>
      <c r="I65" s="461">
        <v>155.76666666666662</v>
      </c>
      <c r="J65" s="461">
        <v>160.1333333333333</v>
      </c>
      <c r="K65" s="460">
        <v>151.4</v>
      </c>
      <c r="L65" s="460">
        <v>140.15</v>
      </c>
      <c r="M65" s="460">
        <v>43.868859999999998</v>
      </c>
    </row>
    <row r="66" spans="1:13">
      <c r="A66" s="245">
        <v>56</v>
      </c>
      <c r="B66" s="463" t="s">
        <v>309</v>
      </c>
      <c r="C66" s="460">
        <v>315.60000000000002</v>
      </c>
      <c r="D66" s="461">
        <v>316.90000000000003</v>
      </c>
      <c r="E66" s="461">
        <v>300.80000000000007</v>
      </c>
      <c r="F66" s="461">
        <v>286.00000000000006</v>
      </c>
      <c r="G66" s="461">
        <v>269.90000000000009</v>
      </c>
      <c r="H66" s="461">
        <v>331.70000000000005</v>
      </c>
      <c r="I66" s="461">
        <v>347.80000000000007</v>
      </c>
      <c r="J66" s="461">
        <v>362.6</v>
      </c>
      <c r="K66" s="460">
        <v>333</v>
      </c>
      <c r="L66" s="460">
        <v>302.10000000000002</v>
      </c>
      <c r="M66" s="460">
        <v>21.4329</v>
      </c>
    </row>
    <row r="67" spans="1:13">
      <c r="A67" s="245">
        <v>57</v>
      </c>
      <c r="B67" s="463" t="s">
        <v>229</v>
      </c>
      <c r="C67" s="460">
        <v>288.14999999999998</v>
      </c>
      <c r="D67" s="461">
        <v>288.88333333333338</v>
      </c>
      <c r="E67" s="461">
        <v>285.46666666666675</v>
      </c>
      <c r="F67" s="461">
        <v>282.78333333333336</v>
      </c>
      <c r="G67" s="461">
        <v>279.36666666666673</v>
      </c>
      <c r="H67" s="461">
        <v>291.56666666666678</v>
      </c>
      <c r="I67" s="461">
        <v>294.98333333333341</v>
      </c>
      <c r="J67" s="461">
        <v>297.6666666666668</v>
      </c>
      <c r="K67" s="460">
        <v>292.3</v>
      </c>
      <c r="L67" s="460">
        <v>286.2</v>
      </c>
      <c r="M67" s="460">
        <v>78.041910000000001</v>
      </c>
    </row>
    <row r="68" spans="1:13">
      <c r="A68" s="245">
        <v>58</v>
      </c>
      <c r="B68" s="463" t="s">
        <v>60</v>
      </c>
      <c r="C68" s="460">
        <v>77.400000000000006</v>
      </c>
      <c r="D68" s="461">
        <v>77.083333333333343</v>
      </c>
      <c r="E68" s="461">
        <v>74.216666666666683</v>
      </c>
      <c r="F68" s="461">
        <v>71.033333333333346</v>
      </c>
      <c r="G68" s="461">
        <v>68.166666666666686</v>
      </c>
      <c r="H68" s="461">
        <v>80.26666666666668</v>
      </c>
      <c r="I68" s="461">
        <v>83.133333333333354</v>
      </c>
      <c r="J68" s="461">
        <v>86.316666666666677</v>
      </c>
      <c r="K68" s="460">
        <v>79.95</v>
      </c>
      <c r="L68" s="460">
        <v>73.900000000000006</v>
      </c>
      <c r="M68" s="460">
        <v>1285.1317899999999</v>
      </c>
    </row>
    <row r="69" spans="1:13">
      <c r="A69" s="245">
        <v>59</v>
      </c>
      <c r="B69" s="463" t="s">
        <v>61</v>
      </c>
      <c r="C69" s="460">
        <v>72.75</v>
      </c>
      <c r="D69" s="461">
        <v>72.216666666666654</v>
      </c>
      <c r="E69" s="461">
        <v>69.833333333333314</v>
      </c>
      <c r="F69" s="461">
        <v>66.916666666666657</v>
      </c>
      <c r="G69" s="461">
        <v>64.533333333333317</v>
      </c>
      <c r="H69" s="461">
        <v>75.133333333333312</v>
      </c>
      <c r="I69" s="461">
        <v>77.516666666666666</v>
      </c>
      <c r="J69" s="461">
        <v>80.433333333333309</v>
      </c>
      <c r="K69" s="460">
        <v>74.599999999999994</v>
      </c>
      <c r="L69" s="460">
        <v>69.3</v>
      </c>
      <c r="M69" s="460">
        <v>213.76954000000001</v>
      </c>
    </row>
    <row r="70" spans="1:13">
      <c r="A70" s="245">
        <v>60</v>
      </c>
      <c r="B70" s="463" t="s">
        <v>310</v>
      </c>
      <c r="C70" s="460">
        <v>25.3</v>
      </c>
      <c r="D70" s="461">
        <v>25.483333333333334</v>
      </c>
      <c r="E70" s="461">
        <v>24.516666666666669</v>
      </c>
      <c r="F70" s="461">
        <v>23.733333333333334</v>
      </c>
      <c r="G70" s="461">
        <v>22.766666666666669</v>
      </c>
      <c r="H70" s="461">
        <v>26.266666666666669</v>
      </c>
      <c r="I70" s="461">
        <v>27.233333333333338</v>
      </c>
      <c r="J70" s="461">
        <v>28.016666666666669</v>
      </c>
      <c r="K70" s="460">
        <v>26.45</v>
      </c>
      <c r="L70" s="460">
        <v>24.7</v>
      </c>
      <c r="M70" s="460">
        <v>381.00456000000003</v>
      </c>
    </row>
    <row r="71" spans="1:13">
      <c r="A71" s="245">
        <v>61</v>
      </c>
      <c r="B71" s="463" t="s">
        <v>62</v>
      </c>
      <c r="C71" s="460">
        <v>1348.75</v>
      </c>
      <c r="D71" s="461">
        <v>1357.5333333333333</v>
      </c>
      <c r="E71" s="461">
        <v>1335.3666666666666</v>
      </c>
      <c r="F71" s="461">
        <v>1321.9833333333333</v>
      </c>
      <c r="G71" s="461">
        <v>1299.8166666666666</v>
      </c>
      <c r="H71" s="461">
        <v>1370.9166666666665</v>
      </c>
      <c r="I71" s="461">
        <v>1393.0833333333335</v>
      </c>
      <c r="J71" s="461">
        <v>1406.4666666666665</v>
      </c>
      <c r="K71" s="460">
        <v>1379.7</v>
      </c>
      <c r="L71" s="460">
        <v>1344.15</v>
      </c>
      <c r="M71" s="460">
        <v>5.9218700000000002</v>
      </c>
    </row>
    <row r="72" spans="1:13">
      <c r="A72" s="245">
        <v>62</v>
      </c>
      <c r="B72" s="463" t="s">
        <v>311</v>
      </c>
      <c r="C72" s="460">
        <v>5487.95</v>
      </c>
      <c r="D72" s="461">
        <v>5507.083333333333</v>
      </c>
      <c r="E72" s="461">
        <v>5446.9666666666662</v>
      </c>
      <c r="F72" s="461">
        <v>5405.9833333333336</v>
      </c>
      <c r="G72" s="461">
        <v>5345.8666666666668</v>
      </c>
      <c r="H72" s="461">
        <v>5548.0666666666657</v>
      </c>
      <c r="I72" s="461">
        <v>5608.1833333333325</v>
      </c>
      <c r="J72" s="461">
        <v>5649.1666666666652</v>
      </c>
      <c r="K72" s="460">
        <v>5567.2</v>
      </c>
      <c r="L72" s="460">
        <v>5466.1</v>
      </c>
      <c r="M72" s="460">
        <v>0.24454000000000001</v>
      </c>
    </row>
    <row r="73" spans="1:13">
      <c r="A73" s="245">
        <v>63</v>
      </c>
      <c r="B73" s="463" t="s">
        <v>65</v>
      </c>
      <c r="C73" s="460">
        <v>734.15</v>
      </c>
      <c r="D73" s="461">
        <v>734.48333333333323</v>
      </c>
      <c r="E73" s="461">
        <v>726.66666666666652</v>
      </c>
      <c r="F73" s="461">
        <v>719.18333333333328</v>
      </c>
      <c r="G73" s="461">
        <v>711.36666666666656</v>
      </c>
      <c r="H73" s="461">
        <v>741.96666666666647</v>
      </c>
      <c r="I73" s="461">
        <v>749.7833333333333</v>
      </c>
      <c r="J73" s="461">
        <v>757.26666666666642</v>
      </c>
      <c r="K73" s="460">
        <v>742.3</v>
      </c>
      <c r="L73" s="460">
        <v>727</v>
      </c>
      <c r="M73" s="460">
        <v>9.2533100000000008</v>
      </c>
    </row>
    <row r="74" spans="1:13">
      <c r="A74" s="245">
        <v>64</v>
      </c>
      <c r="B74" s="463" t="s">
        <v>312</v>
      </c>
      <c r="C74" s="460">
        <v>348.55</v>
      </c>
      <c r="D74" s="461">
        <v>352.91666666666669</v>
      </c>
      <c r="E74" s="461">
        <v>342.13333333333338</v>
      </c>
      <c r="F74" s="461">
        <v>335.7166666666667</v>
      </c>
      <c r="G74" s="461">
        <v>324.93333333333339</v>
      </c>
      <c r="H74" s="461">
        <v>359.33333333333337</v>
      </c>
      <c r="I74" s="461">
        <v>370.11666666666667</v>
      </c>
      <c r="J74" s="461">
        <v>376.53333333333336</v>
      </c>
      <c r="K74" s="460">
        <v>363.7</v>
      </c>
      <c r="L74" s="460">
        <v>346.5</v>
      </c>
      <c r="M74" s="460">
        <v>3.01668</v>
      </c>
    </row>
    <row r="75" spans="1:13">
      <c r="A75" s="245">
        <v>65</v>
      </c>
      <c r="B75" s="463" t="s">
        <v>64</v>
      </c>
      <c r="C75" s="460">
        <v>146.85</v>
      </c>
      <c r="D75" s="461">
        <v>149.41666666666666</v>
      </c>
      <c r="E75" s="461">
        <v>143.23333333333332</v>
      </c>
      <c r="F75" s="461">
        <v>139.61666666666667</v>
      </c>
      <c r="G75" s="461">
        <v>133.43333333333334</v>
      </c>
      <c r="H75" s="461">
        <v>153.0333333333333</v>
      </c>
      <c r="I75" s="461">
        <v>159.21666666666664</v>
      </c>
      <c r="J75" s="461">
        <v>162.83333333333329</v>
      </c>
      <c r="K75" s="460">
        <v>155.6</v>
      </c>
      <c r="L75" s="460">
        <v>145.80000000000001</v>
      </c>
      <c r="M75" s="460">
        <v>453.41627</v>
      </c>
    </row>
    <row r="76" spans="1:13" s="13" customFormat="1">
      <c r="A76" s="245">
        <v>66</v>
      </c>
      <c r="B76" s="463" t="s">
        <v>66</v>
      </c>
      <c r="C76" s="460">
        <v>664.65</v>
      </c>
      <c r="D76" s="461">
        <v>661.76666666666665</v>
      </c>
      <c r="E76" s="461">
        <v>652.88333333333333</v>
      </c>
      <c r="F76" s="461">
        <v>641.11666666666667</v>
      </c>
      <c r="G76" s="461">
        <v>632.23333333333335</v>
      </c>
      <c r="H76" s="461">
        <v>673.5333333333333</v>
      </c>
      <c r="I76" s="461">
        <v>682.41666666666652</v>
      </c>
      <c r="J76" s="461">
        <v>694.18333333333328</v>
      </c>
      <c r="K76" s="460">
        <v>670.65</v>
      </c>
      <c r="L76" s="460">
        <v>650</v>
      </c>
      <c r="M76" s="460">
        <v>15.93136</v>
      </c>
    </row>
    <row r="77" spans="1:13" s="13" customFormat="1">
      <c r="A77" s="245">
        <v>67</v>
      </c>
      <c r="B77" s="463" t="s">
        <v>69</v>
      </c>
      <c r="C77" s="460">
        <v>71.400000000000006</v>
      </c>
      <c r="D77" s="461">
        <v>72.083333333333329</v>
      </c>
      <c r="E77" s="461">
        <v>67.566666666666663</v>
      </c>
      <c r="F77" s="461">
        <v>63.733333333333334</v>
      </c>
      <c r="G77" s="461">
        <v>59.216666666666669</v>
      </c>
      <c r="H77" s="461">
        <v>75.916666666666657</v>
      </c>
      <c r="I77" s="461">
        <v>80.433333333333337</v>
      </c>
      <c r="J77" s="461">
        <v>84.266666666666652</v>
      </c>
      <c r="K77" s="460">
        <v>76.599999999999994</v>
      </c>
      <c r="L77" s="460">
        <v>68.25</v>
      </c>
      <c r="M77" s="460">
        <v>3475.0349500000002</v>
      </c>
    </row>
    <row r="78" spans="1:13" s="13" customFormat="1">
      <c r="A78" s="245">
        <v>68</v>
      </c>
      <c r="B78" s="463" t="s">
        <v>73</v>
      </c>
      <c r="C78" s="460">
        <v>449.25</v>
      </c>
      <c r="D78" s="461">
        <v>454.58333333333331</v>
      </c>
      <c r="E78" s="461">
        <v>441.16666666666663</v>
      </c>
      <c r="F78" s="461">
        <v>433.08333333333331</v>
      </c>
      <c r="G78" s="461">
        <v>419.66666666666663</v>
      </c>
      <c r="H78" s="461">
        <v>462.66666666666663</v>
      </c>
      <c r="I78" s="461">
        <v>476.08333333333326</v>
      </c>
      <c r="J78" s="461">
        <v>484.16666666666663</v>
      </c>
      <c r="K78" s="460">
        <v>468</v>
      </c>
      <c r="L78" s="460">
        <v>446.5</v>
      </c>
      <c r="M78" s="460">
        <v>76.177970000000002</v>
      </c>
    </row>
    <row r="79" spans="1:13" s="13" customFormat="1">
      <c r="A79" s="245">
        <v>69</v>
      </c>
      <c r="B79" s="463" t="s">
        <v>739</v>
      </c>
      <c r="C79" s="460">
        <v>12811.55</v>
      </c>
      <c r="D79" s="461">
        <v>13094.9</v>
      </c>
      <c r="E79" s="461">
        <v>12346.199999999999</v>
      </c>
      <c r="F79" s="461">
        <v>11880.849999999999</v>
      </c>
      <c r="G79" s="461">
        <v>11132.149999999998</v>
      </c>
      <c r="H79" s="461">
        <v>13560.25</v>
      </c>
      <c r="I79" s="461">
        <v>14308.95</v>
      </c>
      <c r="J79" s="461">
        <v>14774.300000000001</v>
      </c>
      <c r="K79" s="460">
        <v>13843.6</v>
      </c>
      <c r="L79" s="460">
        <v>12629.55</v>
      </c>
      <c r="M79" s="460">
        <v>0.14945</v>
      </c>
    </row>
    <row r="80" spans="1:13" s="13" customFormat="1">
      <c r="A80" s="245">
        <v>70</v>
      </c>
      <c r="B80" s="463" t="s">
        <v>68</v>
      </c>
      <c r="C80" s="460">
        <v>561.75</v>
      </c>
      <c r="D80" s="461">
        <v>563.03333333333342</v>
      </c>
      <c r="E80" s="461">
        <v>556.91666666666686</v>
      </c>
      <c r="F80" s="461">
        <v>552.08333333333348</v>
      </c>
      <c r="G80" s="461">
        <v>545.96666666666692</v>
      </c>
      <c r="H80" s="461">
        <v>567.86666666666679</v>
      </c>
      <c r="I80" s="461">
        <v>573.98333333333335</v>
      </c>
      <c r="J80" s="461">
        <v>578.81666666666672</v>
      </c>
      <c r="K80" s="460">
        <v>569.15</v>
      </c>
      <c r="L80" s="460">
        <v>558.20000000000005</v>
      </c>
      <c r="M80" s="460">
        <v>66.894760000000005</v>
      </c>
    </row>
    <row r="81" spans="1:13" s="13" customFormat="1">
      <c r="A81" s="245">
        <v>71</v>
      </c>
      <c r="B81" s="463" t="s">
        <v>70</v>
      </c>
      <c r="C81" s="460">
        <v>385.45</v>
      </c>
      <c r="D81" s="461">
        <v>386.7</v>
      </c>
      <c r="E81" s="461">
        <v>382.9</v>
      </c>
      <c r="F81" s="461">
        <v>380.34999999999997</v>
      </c>
      <c r="G81" s="461">
        <v>376.54999999999995</v>
      </c>
      <c r="H81" s="461">
        <v>389.25</v>
      </c>
      <c r="I81" s="461">
        <v>393.05000000000007</v>
      </c>
      <c r="J81" s="461">
        <v>395.6</v>
      </c>
      <c r="K81" s="460">
        <v>390.5</v>
      </c>
      <c r="L81" s="460">
        <v>384.15</v>
      </c>
      <c r="M81" s="460">
        <v>22.136590000000002</v>
      </c>
    </row>
    <row r="82" spans="1:13" s="13" customFormat="1">
      <c r="A82" s="245">
        <v>72</v>
      </c>
      <c r="B82" s="463" t="s">
        <v>313</v>
      </c>
      <c r="C82" s="460">
        <v>1042.95</v>
      </c>
      <c r="D82" s="461">
        <v>1030.9833333333333</v>
      </c>
      <c r="E82" s="461">
        <v>1011.9666666666667</v>
      </c>
      <c r="F82" s="461">
        <v>980.98333333333335</v>
      </c>
      <c r="G82" s="461">
        <v>961.9666666666667</v>
      </c>
      <c r="H82" s="461">
        <v>1061.9666666666667</v>
      </c>
      <c r="I82" s="461">
        <v>1080.9833333333336</v>
      </c>
      <c r="J82" s="461">
        <v>1111.9666666666667</v>
      </c>
      <c r="K82" s="460">
        <v>1050</v>
      </c>
      <c r="L82" s="460">
        <v>1000</v>
      </c>
      <c r="M82" s="460">
        <v>5.8271899999999999</v>
      </c>
    </row>
    <row r="83" spans="1:13" s="13" customFormat="1">
      <c r="A83" s="245">
        <v>73</v>
      </c>
      <c r="B83" s="463" t="s">
        <v>314</v>
      </c>
      <c r="C83" s="460">
        <v>253.8</v>
      </c>
      <c r="D83" s="461">
        <v>254.56666666666669</v>
      </c>
      <c r="E83" s="461">
        <v>251.33333333333337</v>
      </c>
      <c r="F83" s="461">
        <v>248.86666666666667</v>
      </c>
      <c r="G83" s="461">
        <v>245.63333333333335</v>
      </c>
      <c r="H83" s="461">
        <v>257.03333333333342</v>
      </c>
      <c r="I83" s="461">
        <v>260.26666666666665</v>
      </c>
      <c r="J83" s="461">
        <v>262.73333333333341</v>
      </c>
      <c r="K83" s="460">
        <v>257.8</v>
      </c>
      <c r="L83" s="460">
        <v>252.1</v>
      </c>
      <c r="M83" s="460">
        <v>3.8549199999999999</v>
      </c>
    </row>
    <row r="84" spans="1:13" s="13" customFormat="1">
      <c r="A84" s="245">
        <v>74</v>
      </c>
      <c r="B84" s="463" t="s">
        <v>315</v>
      </c>
      <c r="C84" s="460">
        <v>116.5</v>
      </c>
      <c r="D84" s="461">
        <v>118.93333333333334</v>
      </c>
      <c r="E84" s="461">
        <v>112.86666666666667</v>
      </c>
      <c r="F84" s="461">
        <v>109.23333333333333</v>
      </c>
      <c r="G84" s="461">
        <v>103.16666666666667</v>
      </c>
      <c r="H84" s="461">
        <v>122.56666666666668</v>
      </c>
      <c r="I84" s="461">
        <v>128.63333333333333</v>
      </c>
      <c r="J84" s="461">
        <v>132.26666666666668</v>
      </c>
      <c r="K84" s="460">
        <v>125</v>
      </c>
      <c r="L84" s="460">
        <v>115.3</v>
      </c>
      <c r="M84" s="460">
        <v>20.723240000000001</v>
      </c>
    </row>
    <row r="85" spans="1:13" s="13" customFormat="1">
      <c r="A85" s="245">
        <v>75</v>
      </c>
      <c r="B85" s="463" t="s">
        <v>316</v>
      </c>
      <c r="C85" s="460">
        <v>5364.35</v>
      </c>
      <c r="D85" s="461">
        <v>5381.4666666666672</v>
      </c>
      <c r="E85" s="461">
        <v>5292.9333333333343</v>
      </c>
      <c r="F85" s="461">
        <v>5221.5166666666673</v>
      </c>
      <c r="G85" s="461">
        <v>5132.9833333333345</v>
      </c>
      <c r="H85" s="461">
        <v>5452.8833333333341</v>
      </c>
      <c r="I85" s="461">
        <v>5541.416666666667</v>
      </c>
      <c r="J85" s="461">
        <v>5612.8333333333339</v>
      </c>
      <c r="K85" s="460">
        <v>5470</v>
      </c>
      <c r="L85" s="460">
        <v>5310.05</v>
      </c>
      <c r="M85" s="460">
        <v>0.16267000000000001</v>
      </c>
    </row>
    <row r="86" spans="1:13" s="13" customFormat="1">
      <c r="A86" s="245">
        <v>76</v>
      </c>
      <c r="B86" s="463" t="s">
        <v>317</v>
      </c>
      <c r="C86" s="460">
        <v>821</v>
      </c>
      <c r="D86" s="461">
        <v>819.66666666666663</v>
      </c>
      <c r="E86" s="461">
        <v>812.33333333333326</v>
      </c>
      <c r="F86" s="461">
        <v>803.66666666666663</v>
      </c>
      <c r="G86" s="461">
        <v>796.33333333333326</v>
      </c>
      <c r="H86" s="461">
        <v>828.33333333333326</v>
      </c>
      <c r="I86" s="461">
        <v>835.66666666666652</v>
      </c>
      <c r="J86" s="461">
        <v>844.33333333333326</v>
      </c>
      <c r="K86" s="460">
        <v>827</v>
      </c>
      <c r="L86" s="460">
        <v>811</v>
      </c>
      <c r="M86" s="460">
        <v>1.0567899999999999</v>
      </c>
    </row>
    <row r="87" spans="1:13" s="13" customFormat="1">
      <c r="A87" s="245">
        <v>77</v>
      </c>
      <c r="B87" s="463" t="s">
        <v>230</v>
      </c>
      <c r="C87" s="460">
        <v>1195.9000000000001</v>
      </c>
      <c r="D87" s="461">
        <v>1203.6333333333334</v>
      </c>
      <c r="E87" s="461">
        <v>1174.2666666666669</v>
      </c>
      <c r="F87" s="461">
        <v>1152.6333333333334</v>
      </c>
      <c r="G87" s="461">
        <v>1123.2666666666669</v>
      </c>
      <c r="H87" s="461">
        <v>1225.2666666666669</v>
      </c>
      <c r="I87" s="461">
        <v>1254.6333333333332</v>
      </c>
      <c r="J87" s="461">
        <v>1276.2666666666669</v>
      </c>
      <c r="K87" s="460">
        <v>1233</v>
      </c>
      <c r="L87" s="460">
        <v>1182</v>
      </c>
      <c r="M87" s="460">
        <v>2.5579700000000001</v>
      </c>
    </row>
    <row r="88" spans="1:13" s="13" customFormat="1">
      <c r="A88" s="245">
        <v>78</v>
      </c>
      <c r="B88" s="463" t="s">
        <v>318</v>
      </c>
      <c r="C88" s="460">
        <v>75.599999999999994</v>
      </c>
      <c r="D88" s="461">
        <v>76.45</v>
      </c>
      <c r="E88" s="461">
        <v>73.650000000000006</v>
      </c>
      <c r="F88" s="461">
        <v>71.7</v>
      </c>
      <c r="G88" s="461">
        <v>68.900000000000006</v>
      </c>
      <c r="H88" s="461">
        <v>78.400000000000006</v>
      </c>
      <c r="I88" s="461">
        <v>81.199999999999989</v>
      </c>
      <c r="J88" s="461">
        <v>83.15</v>
      </c>
      <c r="K88" s="460">
        <v>79.25</v>
      </c>
      <c r="L88" s="460">
        <v>74.5</v>
      </c>
      <c r="M88" s="460">
        <v>45.353789999999996</v>
      </c>
    </row>
    <row r="89" spans="1:13" s="13" customFormat="1">
      <c r="A89" s="245">
        <v>79</v>
      </c>
      <c r="B89" s="463" t="s">
        <v>71</v>
      </c>
      <c r="C89" s="460">
        <v>14294.6</v>
      </c>
      <c r="D89" s="461">
        <v>14211.6</v>
      </c>
      <c r="E89" s="461">
        <v>14043.25</v>
      </c>
      <c r="F89" s="461">
        <v>13791.9</v>
      </c>
      <c r="G89" s="461">
        <v>13623.55</v>
      </c>
      <c r="H89" s="461">
        <v>14462.95</v>
      </c>
      <c r="I89" s="461">
        <v>14631.300000000003</v>
      </c>
      <c r="J89" s="461">
        <v>14882.650000000001</v>
      </c>
      <c r="K89" s="460">
        <v>14379.95</v>
      </c>
      <c r="L89" s="460">
        <v>13960.25</v>
      </c>
      <c r="M89" s="460">
        <v>0.24304000000000001</v>
      </c>
    </row>
    <row r="90" spans="1:13" s="13" customFormat="1">
      <c r="A90" s="245">
        <v>80</v>
      </c>
      <c r="B90" s="463" t="s">
        <v>319</v>
      </c>
      <c r="C90" s="460">
        <v>250.05</v>
      </c>
      <c r="D90" s="461">
        <v>249.7166666666667</v>
      </c>
      <c r="E90" s="461">
        <v>245.53333333333339</v>
      </c>
      <c r="F90" s="461">
        <v>241.01666666666668</v>
      </c>
      <c r="G90" s="461">
        <v>236.83333333333337</v>
      </c>
      <c r="H90" s="461">
        <v>254.23333333333341</v>
      </c>
      <c r="I90" s="461">
        <v>258.41666666666669</v>
      </c>
      <c r="J90" s="461">
        <v>262.93333333333339</v>
      </c>
      <c r="K90" s="460">
        <v>253.9</v>
      </c>
      <c r="L90" s="460">
        <v>245.2</v>
      </c>
      <c r="M90" s="460">
        <v>1.31115</v>
      </c>
    </row>
    <row r="91" spans="1:13" s="13" customFormat="1">
      <c r="A91" s="245">
        <v>81</v>
      </c>
      <c r="B91" s="463" t="s">
        <v>74</v>
      </c>
      <c r="C91" s="460">
        <v>3439.55</v>
      </c>
      <c r="D91" s="461">
        <v>3428.5666666666671</v>
      </c>
      <c r="E91" s="461">
        <v>3412.1333333333341</v>
      </c>
      <c r="F91" s="461">
        <v>3384.7166666666672</v>
      </c>
      <c r="G91" s="461">
        <v>3368.2833333333342</v>
      </c>
      <c r="H91" s="461">
        <v>3455.983333333334</v>
      </c>
      <c r="I91" s="461">
        <v>3472.4166666666674</v>
      </c>
      <c r="J91" s="461">
        <v>3499.8333333333339</v>
      </c>
      <c r="K91" s="460">
        <v>3445</v>
      </c>
      <c r="L91" s="460">
        <v>3401.15</v>
      </c>
      <c r="M91" s="460">
        <v>2.5249700000000002</v>
      </c>
    </row>
    <row r="92" spans="1:13" s="13" customFormat="1">
      <c r="A92" s="245">
        <v>82</v>
      </c>
      <c r="B92" s="463" t="s">
        <v>320</v>
      </c>
      <c r="C92" s="460">
        <v>517.20000000000005</v>
      </c>
      <c r="D92" s="461">
        <v>521.6</v>
      </c>
      <c r="E92" s="461">
        <v>510.25</v>
      </c>
      <c r="F92" s="461">
        <v>503.29999999999995</v>
      </c>
      <c r="G92" s="461">
        <v>491.94999999999993</v>
      </c>
      <c r="H92" s="461">
        <v>528.55000000000007</v>
      </c>
      <c r="I92" s="461">
        <v>539.9000000000002</v>
      </c>
      <c r="J92" s="461">
        <v>546.85000000000014</v>
      </c>
      <c r="K92" s="460">
        <v>532.95000000000005</v>
      </c>
      <c r="L92" s="460">
        <v>514.65</v>
      </c>
      <c r="M92" s="460">
        <v>1.4912700000000001</v>
      </c>
    </row>
    <row r="93" spans="1:13" s="13" customFormat="1">
      <c r="A93" s="245">
        <v>83</v>
      </c>
      <c r="B93" s="463" t="s">
        <v>321</v>
      </c>
      <c r="C93" s="460">
        <v>298.75</v>
      </c>
      <c r="D93" s="461">
        <v>305.40000000000003</v>
      </c>
      <c r="E93" s="461">
        <v>288.90000000000009</v>
      </c>
      <c r="F93" s="461">
        <v>279.05000000000007</v>
      </c>
      <c r="G93" s="461">
        <v>262.55000000000013</v>
      </c>
      <c r="H93" s="461">
        <v>315.25000000000006</v>
      </c>
      <c r="I93" s="461">
        <v>331.74999999999994</v>
      </c>
      <c r="J93" s="461">
        <v>341.6</v>
      </c>
      <c r="K93" s="460">
        <v>321.89999999999998</v>
      </c>
      <c r="L93" s="460">
        <v>295.55</v>
      </c>
      <c r="M93" s="460">
        <v>6.4051200000000001</v>
      </c>
    </row>
    <row r="94" spans="1:13" s="13" customFormat="1">
      <c r="A94" s="245">
        <v>84</v>
      </c>
      <c r="B94" s="463" t="s">
        <v>80</v>
      </c>
      <c r="C94" s="460">
        <v>670.05</v>
      </c>
      <c r="D94" s="461">
        <v>666.23333333333323</v>
      </c>
      <c r="E94" s="461">
        <v>649.81666666666649</v>
      </c>
      <c r="F94" s="461">
        <v>629.58333333333326</v>
      </c>
      <c r="G94" s="461">
        <v>613.16666666666652</v>
      </c>
      <c r="H94" s="461">
        <v>686.46666666666647</v>
      </c>
      <c r="I94" s="461">
        <v>702.88333333333321</v>
      </c>
      <c r="J94" s="461">
        <v>723.11666666666645</v>
      </c>
      <c r="K94" s="460">
        <v>682.65</v>
      </c>
      <c r="L94" s="460">
        <v>646</v>
      </c>
      <c r="M94" s="460">
        <v>11.53729</v>
      </c>
    </row>
    <row r="95" spans="1:13" s="13" customFormat="1">
      <c r="A95" s="245">
        <v>85</v>
      </c>
      <c r="B95" s="463" t="s">
        <v>322</v>
      </c>
      <c r="C95" s="460">
        <v>1919.85</v>
      </c>
      <c r="D95" s="461">
        <v>1921.0833333333333</v>
      </c>
      <c r="E95" s="461">
        <v>1895.2666666666664</v>
      </c>
      <c r="F95" s="461">
        <v>1870.6833333333332</v>
      </c>
      <c r="G95" s="461">
        <v>1844.8666666666663</v>
      </c>
      <c r="H95" s="461">
        <v>1945.6666666666665</v>
      </c>
      <c r="I95" s="461">
        <v>1971.4833333333336</v>
      </c>
      <c r="J95" s="461">
        <v>1996.0666666666666</v>
      </c>
      <c r="K95" s="460">
        <v>1946.9</v>
      </c>
      <c r="L95" s="460">
        <v>1896.5</v>
      </c>
      <c r="M95" s="460">
        <v>0.20621</v>
      </c>
    </row>
    <row r="96" spans="1:13" s="13" customFormat="1">
      <c r="A96" s="245">
        <v>86</v>
      </c>
      <c r="B96" s="463" t="s">
        <v>783</v>
      </c>
      <c r="C96" s="460">
        <v>275.64999999999998</v>
      </c>
      <c r="D96" s="461">
        <v>274.51666666666665</v>
      </c>
      <c r="E96" s="461">
        <v>271.33333333333331</v>
      </c>
      <c r="F96" s="461">
        <v>267.01666666666665</v>
      </c>
      <c r="G96" s="461">
        <v>263.83333333333331</v>
      </c>
      <c r="H96" s="461">
        <v>278.83333333333331</v>
      </c>
      <c r="I96" s="461">
        <v>282.01666666666671</v>
      </c>
      <c r="J96" s="461">
        <v>286.33333333333331</v>
      </c>
      <c r="K96" s="460">
        <v>277.7</v>
      </c>
      <c r="L96" s="460">
        <v>270.2</v>
      </c>
      <c r="M96" s="460">
        <v>4.41629</v>
      </c>
    </row>
    <row r="97" spans="1:13" s="13" customFormat="1">
      <c r="A97" s="245">
        <v>87</v>
      </c>
      <c r="B97" s="463" t="s">
        <v>75</v>
      </c>
      <c r="C97" s="460">
        <v>647</v>
      </c>
      <c r="D97" s="461">
        <v>651.06666666666672</v>
      </c>
      <c r="E97" s="461">
        <v>628.43333333333339</v>
      </c>
      <c r="F97" s="461">
        <v>609.86666666666667</v>
      </c>
      <c r="G97" s="461">
        <v>587.23333333333335</v>
      </c>
      <c r="H97" s="461">
        <v>669.63333333333344</v>
      </c>
      <c r="I97" s="461">
        <v>692.26666666666688</v>
      </c>
      <c r="J97" s="461">
        <v>710.83333333333348</v>
      </c>
      <c r="K97" s="460">
        <v>673.7</v>
      </c>
      <c r="L97" s="460">
        <v>632.5</v>
      </c>
      <c r="M97" s="460">
        <v>297.73435000000001</v>
      </c>
    </row>
    <row r="98" spans="1:13" s="13" customFormat="1">
      <c r="A98" s="245">
        <v>88</v>
      </c>
      <c r="B98" s="463" t="s">
        <v>323</v>
      </c>
      <c r="C98" s="460">
        <v>507.2</v>
      </c>
      <c r="D98" s="461">
        <v>510.95</v>
      </c>
      <c r="E98" s="461">
        <v>501.79999999999995</v>
      </c>
      <c r="F98" s="461">
        <v>496.4</v>
      </c>
      <c r="G98" s="461">
        <v>487.24999999999994</v>
      </c>
      <c r="H98" s="461">
        <v>516.34999999999991</v>
      </c>
      <c r="I98" s="461">
        <v>525.5</v>
      </c>
      <c r="J98" s="461">
        <v>530.9</v>
      </c>
      <c r="K98" s="460">
        <v>520.1</v>
      </c>
      <c r="L98" s="460">
        <v>505.55</v>
      </c>
      <c r="M98" s="460">
        <v>3.3119299999999998</v>
      </c>
    </row>
    <row r="99" spans="1:13" s="13" customFormat="1">
      <c r="A99" s="245">
        <v>89</v>
      </c>
      <c r="B99" s="463" t="s">
        <v>76</v>
      </c>
      <c r="C99" s="460">
        <v>152.19999999999999</v>
      </c>
      <c r="D99" s="461">
        <v>152.08333333333334</v>
      </c>
      <c r="E99" s="461">
        <v>148.4666666666667</v>
      </c>
      <c r="F99" s="461">
        <v>144.73333333333335</v>
      </c>
      <c r="G99" s="461">
        <v>141.1166666666667</v>
      </c>
      <c r="H99" s="461">
        <v>155.81666666666669</v>
      </c>
      <c r="I99" s="461">
        <v>159.43333333333331</v>
      </c>
      <c r="J99" s="461">
        <v>163.16666666666669</v>
      </c>
      <c r="K99" s="460">
        <v>155.69999999999999</v>
      </c>
      <c r="L99" s="460">
        <v>148.35</v>
      </c>
      <c r="M99" s="460">
        <v>343.87684000000002</v>
      </c>
    </row>
    <row r="100" spans="1:13" s="13" customFormat="1">
      <c r="A100" s="245">
        <v>90</v>
      </c>
      <c r="B100" s="463" t="s">
        <v>324</v>
      </c>
      <c r="C100" s="460">
        <v>565.04999999999995</v>
      </c>
      <c r="D100" s="461">
        <v>570.85</v>
      </c>
      <c r="E100" s="461">
        <v>553.75</v>
      </c>
      <c r="F100" s="461">
        <v>542.44999999999993</v>
      </c>
      <c r="G100" s="461">
        <v>525.34999999999991</v>
      </c>
      <c r="H100" s="461">
        <v>582.15000000000009</v>
      </c>
      <c r="I100" s="461">
        <v>599.25000000000023</v>
      </c>
      <c r="J100" s="461">
        <v>610.55000000000018</v>
      </c>
      <c r="K100" s="460">
        <v>587.95000000000005</v>
      </c>
      <c r="L100" s="460">
        <v>559.54999999999995</v>
      </c>
      <c r="M100" s="460">
        <v>3.3595000000000002</v>
      </c>
    </row>
    <row r="101" spans="1:13">
      <c r="A101" s="245">
        <v>91</v>
      </c>
      <c r="B101" s="463" t="s">
        <v>325</v>
      </c>
      <c r="C101" s="460">
        <v>459.6</v>
      </c>
      <c r="D101" s="461">
        <v>460.11666666666662</v>
      </c>
      <c r="E101" s="461">
        <v>451.88333333333321</v>
      </c>
      <c r="F101" s="461">
        <v>444.16666666666657</v>
      </c>
      <c r="G101" s="461">
        <v>435.93333333333317</v>
      </c>
      <c r="H101" s="461">
        <v>467.83333333333326</v>
      </c>
      <c r="I101" s="461">
        <v>476.06666666666672</v>
      </c>
      <c r="J101" s="461">
        <v>483.7833333333333</v>
      </c>
      <c r="K101" s="460">
        <v>468.35</v>
      </c>
      <c r="L101" s="460">
        <v>452.4</v>
      </c>
      <c r="M101" s="460">
        <v>1.7593099999999999</v>
      </c>
    </row>
    <row r="102" spans="1:13">
      <c r="A102" s="245">
        <v>92</v>
      </c>
      <c r="B102" s="463" t="s">
        <v>326</v>
      </c>
      <c r="C102" s="460">
        <v>583.95000000000005</v>
      </c>
      <c r="D102" s="461">
        <v>588.01666666666677</v>
      </c>
      <c r="E102" s="461">
        <v>576.03333333333353</v>
      </c>
      <c r="F102" s="461">
        <v>568.11666666666679</v>
      </c>
      <c r="G102" s="461">
        <v>556.13333333333355</v>
      </c>
      <c r="H102" s="461">
        <v>595.93333333333351</v>
      </c>
      <c r="I102" s="461">
        <v>607.91666666666686</v>
      </c>
      <c r="J102" s="461">
        <v>615.83333333333348</v>
      </c>
      <c r="K102" s="460">
        <v>600</v>
      </c>
      <c r="L102" s="460">
        <v>580.1</v>
      </c>
      <c r="M102" s="460">
        <v>2.2858900000000002</v>
      </c>
    </row>
    <row r="103" spans="1:13">
      <c r="A103" s="245">
        <v>93</v>
      </c>
      <c r="B103" s="463" t="s">
        <v>77</v>
      </c>
      <c r="C103" s="460">
        <v>130.30000000000001</v>
      </c>
      <c r="D103" s="461">
        <v>130.35</v>
      </c>
      <c r="E103" s="461">
        <v>126.14999999999998</v>
      </c>
      <c r="F103" s="461">
        <v>121.99999999999999</v>
      </c>
      <c r="G103" s="461">
        <v>117.79999999999997</v>
      </c>
      <c r="H103" s="461">
        <v>134.5</v>
      </c>
      <c r="I103" s="461">
        <v>138.69999999999999</v>
      </c>
      <c r="J103" s="461">
        <v>142.85</v>
      </c>
      <c r="K103" s="460">
        <v>134.55000000000001</v>
      </c>
      <c r="L103" s="460">
        <v>126.2</v>
      </c>
      <c r="M103" s="460">
        <v>47.156930000000003</v>
      </c>
    </row>
    <row r="104" spans="1:13">
      <c r="A104" s="245">
        <v>94</v>
      </c>
      <c r="B104" s="463" t="s">
        <v>327</v>
      </c>
      <c r="C104" s="460">
        <v>1289.5</v>
      </c>
      <c r="D104" s="461">
        <v>1288.5833333333333</v>
      </c>
      <c r="E104" s="461">
        <v>1279.1666666666665</v>
      </c>
      <c r="F104" s="461">
        <v>1268.8333333333333</v>
      </c>
      <c r="G104" s="461">
        <v>1259.4166666666665</v>
      </c>
      <c r="H104" s="461">
        <v>1298.9166666666665</v>
      </c>
      <c r="I104" s="461">
        <v>1308.333333333333</v>
      </c>
      <c r="J104" s="461">
        <v>1318.6666666666665</v>
      </c>
      <c r="K104" s="460">
        <v>1298</v>
      </c>
      <c r="L104" s="460">
        <v>1278.25</v>
      </c>
      <c r="M104" s="460">
        <v>1.7724299999999999</v>
      </c>
    </row>
    <row r="105" spans="1:13">
      <c r="A105" s="245">
        <v>95</v>
      </c>
      <c r="B105" s="463" t="s">
        <v>328</v>
      </c>
      <c r="C105" s="460">
        <v>18.45</v>
      </c>
      <c r="D105" s="461">
        <v>18.116666666666667</v>
      </c>
      <c r="E105" s="461">
        <v>17.433333333333334</v>
      </c>
      <c r="F105" s="461">
        <v>16.416666666666668</v>
      </c>
      <c r="G105" s="461">
        <v>15.733333333333334</v>
      </c>
      <c r="H105" s="461">
        <v>19.133333333333333</v>
      </c>
      <c r="I105" s="461">
        <v>19.81666666666667</v>
      </c>
      <c r="J105" s="461">
        <v>20.833333333333332</v>
      </c>
      <c r="K105" s="460">
        <v>18.8</v>
      </c>
      <c r="L105" s="460">
        <v>17.100000000000001</v>
      </c>
      <c r="M105" s="460">
        <v>402.65312999999998</v>
      </c>
    </row>
    <row r="106" spans="1:13">
      <c r="A106" s="245">
        <v>96</v>
      </c>
      <c r="B106" s="463" t="s">
        <v>329</v>
      </c>
      <c r="C106" s="460">
        <v>803</v>
      </c>
      <c r="D106" s="461">
        <v>805.13333333333333</v>
      </c>
      <c r="E106" s="461">
        <v>792.86666666666667</v>
      </c>
      <c r="F106" s="461">
        <v>782.73333333333335</v>
      </c>
      <c r="G106" s="461">
        <v>770.4666666666667</v>
      </c>
      <c r="H106" s="461">
        <v>815.26666666666665</v>
      </c>
      <c r="I106" s="461">
        <v>827.5333333333333</v>
      </c>
      <c r="J106" s="461">
        <v>837.66666666666663</v>
      </c>
      <c r="K106" s="460">
        <v>817.4</v>
      </c>
      <c r="L106" s="460">
        <v>795</v>
      </c>
      <c r="M106" s="460">
        <v>5.55966</v>
      </c>
    </row>
    <row r="107" spans="1:13">
      <c r="A107" s="245">
        <v>97</v>
      </c>
      <c r="B107" s="463" t="s">
        <v>330</v>
      </c>
      <c r="C107" s="460">
        <v>341.95</v>
      </c>
      <c r="D107" s="461">
        <v>342.75</v>
      </c>
      <c r="E107" s="461">
        <v>338.2</v>
      </c>
      <c r="F107" s="461">
        <v>334.45</v>
      </c>
      <c r="G107" s="461">
        <v>329.9</v>
      </c>
      <c r="H107" s="461">
        <v>346.5</v>
      </c>
      <c r="I107" s="461">
        <v>351.04999999999995</v>
      </c>
      <c r="J107" s="461">
        <v>354.8</v>
      </c>
      <c r="K107" s="460">
        <v>347.3</v>
      </c>
      <c r="L107" s="460">
        <v>339</v>
      </c>
      <c r="M107" s="460">
        <v>1.43564</v>
      </c>
    </row>
    <row r="108" spans="1:13">
      <c r="A108" s="245">
        <v>98</v>
      </c>
      <c r="B108" s="463" t="s">
        <v>79</v>
      </c>
      <c r="C108" s="460">
        <v>481.4</v>
      </c>
      <c r="D108" s="461">
        <v>480.5</v>
      </c>
      <c r="E108" s="461">
        <v>471</v>
      </c>
      <c r="F108" s="461">
        <v>460.6</v>
      </c>
      <c r="G108" s="461">
        <v>451.1</v>
      </c>
      <c r="H108" s="461">
        <v>490.9</v>
      </c>
      <c r="I108" s="461">
        <v>500.4</v>
      </c>
      <c r="J108" s="461">
        <v>510.79999999999995</v>
      </c>
      <c r="K108" s="460">
        <v>490</v>
      </c>
      <c r="L108" s="460">
        <v>470.1</v>
      </c>
      <c r="M108" s="460">
        <v>9.8172700000000006</v>
      </c>
    </row>
    <row r="109" spans="1:13">
      <c r="A109" s="245">
        <v>99</v>
      </c>
      <c r="B109" s="463" t="s">
        <v>331</v>
      </c>
      <c r="C109" s="460">
        <v>3792.2</v>
      </c>
      <c r="D109" s="461">
        <v>3805.7333333333336</v>
      </c>
      <c r="E109" s="461">
        <v>3761.4666666666672</v>
      </c>
      <c r="F109" s="461">
        <v>3730.7333333333336</v>
      </c>
      <c r="G109" s="461">
        <v>3686.4666666666672</v>
      </c>
      <c r="H109" s="461">
        <v>3836.4666666666672</v>
      </c>
      <c r="I109" s="461">
        <v>3880.7333333333336</v>
      </c>
      <c r="J109" s="461">
        <v>3911.4666666666672</v>
      </c>
      <c r="K109" s="460">
        <v>3850</v>
      </c>
      <c r="L109" s="460">
        <v>3775</v>
      </c>
      <c r="M109" s="460">
        <v>4.3610000000000003E-2</v>
      </c>
    </row>
    <row r="110" spans="1:13">
      <c r="A110" s="245">
        <v>100</v>
      </c>
      <c r="B110" s="463" t="s">
        <v>332</v>
      </c>
      <c r="C110" s="460">
        <v>149</v>
      </c>
      <c r="D110" s="461">
        <v>149.5</v>
      </c>
      <c r="E110" s="461">
        <v>147.5</v>
      </c>
      <c r="F110" s="461">
        <v>146</v>
      </c>
      <c r="G110" s="461">
        <v>144</v>
      </c>
      <c r="H110" s="461">
        <v>151</v>
      </c>
      <c r="I110" s="461">
        <v>153</v>
      </c>
      <c r="J110" s="461">
        <v>154.5</v>
      </c>
      <c r="K110" s="460">
        <v>151.5</v>
      </c>
      <c r="L110" s="460">
        <v>148</v>
      </c>
      <c r="M110" s="460">
        <v>1.61659</v>
      </c>
    </row>
    <row r="111" spans="1:13">
      <c r="A111" s="245">
        <v>101</v>
      </c>
      <c r="B111" s="463" t="s">
        <v>333</v>
      </c>
      <c r="C111" s="460">
        <v>255.7</v>
      </c>
      <c r="D111" s="461">
        <v>250.46666666666661</v>
      </c>
      <c r="E111" s="461">
        <v>233.53333333333325</v>
      </c>
      <c r="F111" s="461">
        <v>211.36666666666665</v>
      </c>
      <c r="G111" s="461">
        <v>194.43333333333328</v>
      </c>
      <c r="H111" s="461">
        <v>272.63333333333321</v>
      </c>
      <c r="I111" s="461">
        <v>289.56666666666655</v>
      </c>
      <c r="J111" s="461">
        <v>311.73333333333318</v>
      </c>
      <c r="K111" s="460">
        <v>267.39999999999998</v>
      </c>
      <c r="L111" s="460">
        <v>228.3</v>
      </c>
      <c r="M111" s="460">
        <v>130.09818999999999</v>
      </c>
    </row>
    <row r="112" spans="1:13">
      <c r="A112" s="245">
        <v>102</v>
      </c>
      <c r="B112" s="463" t="s">
        <v>334</v>
      </c>
      <c r="C112" s="460">
        <v>117.25</v>
      </c>
      <c r="D112" s="461">
        <v>118.25</v>
      </c>
      <c r="E112" s="461">
        <v>114.5</v>
      </c>
      <c r="F112" s="461">
        <v>111.75</v>
      </c>
      <c r="G112" s="461">
        <v>108</v>
      </c>
      <c r="H112" s="461">
        <v>121</v>
      </c>
      <c r="I112" s="461">
        <v>124.75</v>
      </c>
      <c r="J112" s="461">
        <v>127.5</v>
      </c>
      <c r="K112" s="460">
        <v>122</v>
      </c>
      <c r="L112" s="460">
        <v>115.5</v>
      </c>
      <c r="M112" s="460">
        <v>21.830950000000001</v>
      </c>
    </row>
    <row r="113" spans="1:13">
      <c r="A113" s="245">
        <v>103</v>
      </c>
      <c r="B113" s="463" t="s">
        <v>335</v>
      </c>
      <c r="C113" s="460">
        <v>560.75</v>
      </c>
      <c r="D113" s="461">
        <v>563.6</v>
      </c>
      <c r="E113" s="461">
        <v>550.80000000000007</v>
      </c>
      <c r="F113" s="461">
        <v>540.85</v>
      </c>
      <c r="G113" s="461">
        <v>528.05000000000007</v>
      </c>
      <c r="H113" s="461">
        <v>573.55000000000007</v>
      </c>
      <c r="I113" s="461">
        <v>586.35</v>
      </c>
      <c r="J113" s="461">
        <v>596.30000000000007</v>
      </c>
      <c r="K113" s="460">
        <v>576.4</v>
      </c>
      <c r="L113" s="460">
        <v>553.65</v>
      </c>
      <c r="M113" s="460">
        <v>0.42768</v>
      </c>
    </row>
    <row r="114" spans="1:13">
      <c r="A114" s="245">
        <v>104</v>
      </c>
      <c r="B114" s="463" t="s">
        <v>81</v>
      </c>
      <c r="C114" s="460">
        <v>524</v>
      </c>
      <c r="D114" s="461">
        <v>534.30000000000007</v>
      </c>
      <c r="E114" s="461">
        <v>509.70000000000016</v>
      </c>
      <c r="F114" s="461">
        <v>495.40000000000009</v>
      </c>
      <c r="G114" s="461">
        <v>470.80000000000018</v>
      </c>
      <c r="H114" s="461">
        <v>548.60000000000014</v>
      </c>
      <c r="I114" s="461">
        <v>573.20000000000005</v>
      </c>
      <c r="J114" s="461">
        <v>587.50000000000011</v>
      </c>
      <c r="K114" s="460">
        <v>558.9</v>
      </c>
      <c r="L114" s="460">
        <v>520</v>
      </c>
      <c r="M114" s="460">
        <v>85.596310000000003</v>
      </c>
    </row>
    <row r="115" spans="1:13">
      <c r="A115" s="245">
        <v>105</v>
      </c>
      <c r="B115" s="463" t="s">
        <v>82</v>
      </c>
      <c r="C115" s="460">
        <v>898.6</v>
      </c>
      <c r="D115" s="461">
        <v>896.54999999999984</v>
      </c>
      <c r="E115" s="461">
        <v>886.34999999999968</v>
      </c>
      <c r="F115" s="461">
        <v>874.0999999999998</v>
      </c>
      <c r="G115" s="461">
        <v>863.89999999999964</v>
      </c>
      <c r="H115" s="461">
        <v>908.79999999999973</v>
      </c>
      <c r="I115" s="461">
        <v>918.99999999999977</v>
      </c>
      <c r="J115" s="461">
        <v>931.24999999999977</v>
      </c>
      <c r="K115" s="460">
        <v>906.75</v>
      </c>
      <c r="L115" s="460">
        <v>884.3</v>
      </c>
      <c r="M115" s="460">
        <v>52.242400000000004</v>
      </c>
    </row>
    <row r="116" spans="1:13">
      <c r="A116" s="245">
        <v>106</v>
      </c>
      <c r="B116" s="463" t="s">
        <v>231</v>
      </c>
      <c r="C116" s="460">
        <v>165.75</v>
      </c>
      <c r="D116" s="461">
        <v>166.26666666666668</v>
      </c>
      <c r="E116" s="461">
        <v>164.28333333333336</v>
      </c>
      <c r="F116" s="461">
        <v>162.81666666666669</v>
      </c>
      <c r="G116" s="461">
        <v>160.83333333333337</v>
      </c>
      <c r="H116" s="461">
        <v>167.73333333333335</v>
      </c>
      <c r="I116" s="461">
        <v>169.71666666666664</v>
      </c>
      <c r="J116" s="461">
        <v>171.18333333333334</v>
      </c>
      <c r="K116" s="460">
        <v>168.25</v>
      </c>
      <c r="L116" s="460">
        <v>164.8</v>
      </c>
      <c r="M116" s="460">
        <v>9.8205899999999993</v>
      </c>
    </row>
    <row r="117" spans="1:13">
      <c r="A117" s="245">
        <v>107</v>
      </c>
      <c r="B117" s="463" t="s">
        <v>83</v>
      </c>
      <c r="C117" s="460">
        <v>153.5</v>
      </c>
      <c r="D117" s="461">
        <v>155</v>
      </c>
      <c r="E117" s="461">
        <v>150.30000000000001</v>
      </c>
      <c r="F117" s="461">
        <v>147.10000000000002</v>
      </c>
      <c r="G117" s="461">
        <v>142.40000000000003</v>
      </c>
      <c r="H117" s="461">
        <v>158.19999999999999</v>
      </c>
      <c r="I117" s="461">
        <v>162.89999999999998</v>
      </c>
      <c r="J117" s="461">
        <v>166.09999999999997</v>
      </c>
      <c r="K117" s="460">
        <v>159.69999999999999</v>
      </c>
      <c r="L117" s="460">
        <v>151.80000000000001</v>
      </c>
      <c r="M117" s="460">
        <v>429.59023999999999</v>
      </c>
    </row>
    <row r="118" spans="1:13">
      <c r="A118" s="245">
        <v>108</v>
      </c>
      <c r="B118" s="463" t="s">
        <v>336</v>
      </c>
      <c r="C118" s="460">
        <v>376.35</v>
      </c>
      <c r="D118" s="461">
        <v>376.40000000000003</v>
      </c>
      <c r="E118" s="461">
        <v>369.80000000000007</v>
      </c>
      <c r="F118" s="461">
        <v>363.25000000000006</v>
      </c>
      <c r="G118" s="461">
        <v>356.65000000000009</v>
      </c>
      <c r="H118" s="461">
        <v>382.95000000000005</v>
      </c>
      <c r="I118" s="461">
        <v>389.55000000000007</v>
      </c>
      <c r="J118" s="461">
        <v>396.1</v>
      </c>
      <c r="K118" s="460">
        <v>383</v>
      </c>
      <c r="L118" s="460">
        <v>369.85</v>
      </c>
      <c r="M118" s="460">
        <v>8.0766899999999993</v>
      </c>
    </row>
    <row r="119" spans="1:13">
      <c r="A119" s="245">
        <v>109</v>
      </c>
      <c r="B119" s="463" t="s">
        <v>821</v>
      </c>
      <c r="C119" s="460">
        <v>3392.1</v>
      </c>
      <c r="D119" s="461">
        <v>3390.3333333333335</v>
      </c>
      <c r="E119" s="461">
        <v>3337.8166666666671</v>
      </c>
      <c r="F119" s="461">
        <v>3283.5333333333338</v>
      </c>
      <c r="G119" s="461">
        <v>3231.0166666666673</v>
      </c>
      <c r="H119" s="461">
        <v>3444.6166666666668</v>
      </c>
      <c r="I119" s="461">
        <v>3497.1333333333332</v>
      </c>
      <c r="J119" s="461">
        <v>3551.4166666666665</v>
      </c>
      <c r="K119" s="460">
        <v>3442.85</v>
      </c>
      <c r="L119" s="460">
        <v>3336.05</v>
      </c>
      <c r="M119" s="460">
        <v>8.1455199999999994</v>
      </c>
    </row>
    <row r="120" spans="1:13">
      <c r="A120" s="245">
        <v>110</v>
      </c>
      <c r="B120" s="463" t="s">
        <v>84</v>
      </c>
      <c r="C120" s="460">
        <v>1529.4</v>
      </c>
      <c r="D120" s="461">
        <v>1533.4666666666665</v>
      </c>
      <c r="E120" s="461">
        <v>1520.9333333333329</v>
      </c>
      <c r="F120" s="461">
        <v>1512.4666666666665</v>
      </c>
      <c r="G120" s="461">
        <v>1499.9333333333329</v>
      </c>
      <c r="H120" s="461">
        <v>1541.9333333333329</v>
      </c>
      <c r="I120" s="461">
        <v>1554.4666666666662</v>
      </c>
      <c r="J120" s="461">
        <v>1562.9333333333329</v>
      </c>
      <c r="K120" s="460">
        <v>1546</v>
      </c>
      <c r="L120" s="460">
        <v>1525</v>
      </c>
      <c r="M120" s="460">
        <v>3.1737199999999999</v>
      </c>
    </row>
    <row r="121" spans="1:13">
      <c r="A121" s="245">
        <v>111</v>
      </c>
      <c r="B121" s="463" t="s">
        <v>85</v>
      </c>
      <c r="C121" s="460">
        <v>597.65</v>
      </c>
      <c r="D121" s="461">
        <v>605.11666666666667</v>
      </c>
      <c r="E121" s="461">
        <v>586.23333333333335</v>
      </c>
      <c r="F121" s="461">
        <v>574.81666666666672</v>
      </c>
      <c r="G121" s="461">
        <v>555.93333333333339</v>
      </c>
      <c r="H121" s="461">
        <v>616.5333333333333</v>
      </c>
      <c r="I121" s="461">
        <v>635.41666666666674</v>
      </c>
      <c r="J121" s="461">
        <v>646.83333333333326</v>
      </c>
      <c r="K121" s="460">
        <v>624</v>
      </c>
      <c r="L121" s="460">
        <v>593.70000000000005</v>
      </c>
      <c r="M121" s="460">
        <v>29.936620000000001</v>
      </c>
    </row>
    <row r="122" spans="1:13">
      <c r="A122" s="245">
        <v>112</v>
      </c>
      <c r="B122" s="463" t="s">
        <v>232</v>
      </c>
      <c r="C122" s="460">
        <v>771.25</v>
      </c>
      <c r="D122" s="461">
        <v>769.41666666666663</v>
      </c>
      <c r="E122" s="461">
        <v>758.83333333333326</v>
      </c>
      <c r="F122" s="461">
        <v>746.41666666666663</v>
      </c>
      <c r="G122" s="461">
        <v>735.83333333333326</v>
      </c>
      <c r="H122" s="461">
        <v>781.83333333333326</v>
      </c>
      <c r="I122" s="461">
        <v>792.41666666666652</v>
      </c>
      <c r="J122" s="461">
        <v>804.83333333333326</v>
      </c>
      <c r="K122" s="460">
        <v>780</v>
      </c>
      <c r="L122" s="460">
        <v>757</v>
      </c>
      <c r="M122" s="460">
        <v>8.3607300000000002</v>
      </c>
    </row>
    <row r="123" spans="1:13">
      <c r="A123" s="245">
        <v>113</v>
      </c>
      <c r="B123" s="463" t="s">
        <v>337</v>
      </c>
      <c r="C123" s="460">
        <v>589.70000000000005</v>
      </c>
      <c r="D123" s="461">
        <v>594.33333333333337</v>
      </c>
      <c r="E123" s="461">
        <v>583.4666666666667</v>
      </c>
      <c r="F123" s="461">
        <v>577.23333333333335</v>
      </c>
      <c r="G123" s="461">
        <v>566.36666666666667</v>
      </c>
      <c r="H123" s="461">
        <v>600.56666666666672</v>
      </c>
      <c r="I123" s="461">
        <v>611.43333333333328</v>
      </c>
      <c r="J123" s="461">
        <v>617.66666666666674</v>
      </c>
      <c r="K123" s="460">
        <v>605.20000000000005</v>
      </c>
      <c r="L123" s="460">
        <v>588.1</v>
      </c>
      <c r="M123" s="460">
        <v>0.99204999999999999</v>
      </c>
    </row>
    <row r="124" spans="1:13">
      <c r="A124" s="245">
        <v>114</v>
      </c>
      <c r="B124" s="463" t="s">
        <v>233</v>
      </c>
      <c r="C124" s="460">
        <v>364.75</v>
      </c>
      <c r="D124" s="461">
        <v>368</v>
      </c>
      <c r="E124" s="461">
        <v>359.35</v>
      </c>
      <c r="F124" s="461">
        <v>353.95000000000005</v>
      </c>
      <c r="G124" s="461">
        <v>345.30000000000007</v>
      </c>
      <c r="H124" s="461">
        <v>373.4</v>
      </c>
      <c r="I124" s="461">
        <v>382.04999999999995</v>
      </c>
      <c r="J124" s="461">
        <v>387.44999999999993</v>
      </c>
      <c r="K124" s="460">
        <v>376.65</v>
      </c>
      <c r="L124" s="460">
        <v>362.6</v>
      </c>
      <c r="M124" s="460">
        <v>8.8410700000000002</v>
      </c>
    </row>
    <row r="125" spans="1:13">
      <c r="A125" s="245">
        <v>115</v>
      </c>
      <c r="B125" s="463" t="s">
        <v>86</v>
      </c>
      <c r="C125" s="460">
        <v>832.95</v>
      </c>
      <c r="D125" s="461">
        <v>843.5333333333333</v>
      </c>
      <c r="E125" s="461">
        <v>818.06666666666661</v>
      </c>
      <c r="F125" s="461">
        <v>803.18333333333328</v>
      </c>
      <c r="G125" s="461">
        <v>777.71666666666658</v>
      </c>
      <c r="H125" s="461">
        <v>858.41666666666663</v>
      </c>
      <c r="I125" s="461">
        <v>883.88333333333333</v>
      </c>
      <c r="J125" s="461">
        <v>898.76666666666665</v>
      </c>
      <c r="K125" s="460">
        <v>869</v>
      </c>
      <c r="L125" s="460">
        <v>828.65</v>
      </c>
      <c r="M125" s="460">
        <v>25.796890000000001</v>
      </c>
    </row>
    <row r="126" spans="1:13">
      <c r="A126" s="245">
        <v>116</v>
      </c>
      <c r="B126" s="463" t="s">
        <v>338</v>
      </c>
      <c r="C126" s="460">
        <v>763.05</v>
      </c>
      <c r="D126" s="461">
        <v>764.01666666666677</v>
      </c>
      <c r="E126" s="461">
        <v>756.08333333333348</v>
      </c>
      <c r="F126" s="461">
        <v>749.11666666666667</v>
      </c>
      <c r="G126" s="461">
        <v>741.18333333333339</v>
      </c>
      <c r="H126" s="461">
        <v>770.98333333333358</v>
      </c>
      <c r="I126" s="461">
        <v>778.91666666666674</v>
      </c>
      <c r="J126" s="461">
        <v>785.88333333333367</v>
      </c>
      <c r="K126" s="460">
        <v>771.95</v>
      </c>
      <c r="L126" s="460">
        <v>757.05</v>
      </c>
      <c r="M126" s="460">
        <v>1.1642600000000001</v>
      </c>
    </row>
    <row r="127" spans="1:13">
      <c r="A127" s="245">
        <v>117</v>
      </c>
      <c r="B127" s="463" t="s">
        <v>339</v>
      </c>
      <c r="C127" s="460">
        <v>84.7</v>
      </c>
      <c r="D127" s="461">
        <v>85.216666666666683</v>
      </c>
      <c r="E127" s="461">
        <v>83.53333333333336</v>
      </c>
      <c r="F127" s="461">
        <v>82.366666666666674</v>
      </c>
      <c r="G127" s="461">
        <v>80.683333333333351</v>
      </c>
      <c r="H127" s="461">
        <v>86.383333333333368</v>
      </c>
      <c r="I127" s="461">
        <v>88.066666666666677</v>
      </c>
      <c r="J127" s="461">
        <v>89.233333333333377</v>
      </c>
      <c r="K127" s="460">
        <v>86.9</v>
      </c>
      <c r="L127" s="460">
        <v>84.05</v>
      </c>
      <c r="M127" s="460">
        <v>1.6873800000000001</v>
      </c>
    </row>
    <row r="128" spans="1:13">
      <c r="A128" s="245">
        <v>118</v>
      </c>
      <c r="B128" s="463" t="s">
        <v>340</v>
      </c>
      <c r="C128" s="460">
        <v>100.4</v>
      </c>
      <c r="D128" s="461">
        <v>101.60000000000001</v>
      </c>
      <c r="E128" s="461">
        <v>98.350000000000023</v>
      </c>
      <c r="F128" s="461">
        <v>96.300000000000011</v>
      </c>
      <c r="G128" s="461">
        <v>93.050000000000026</v>
      </c>
      <c r="H128" s="461">
        <v>103.65000000000002</v>
      </c>
      <c r="I128" s="461">
        <v>106.89999999999999</v>
      </c>
      <c r="J128" s="461">
        <v>108.95000000000002</v>
      </c>
      <c r="K128" s="460">
        <v>104.85</v>
      </c>
      <c r="L128" s="460">
        <v>99.55</v>
      </c>
      <c r="M128" s="460">
        <v>37.84552</v>
      </c>
    </row>
    <row r="129" spans="1:13">
      <c r="A129" s="245">
        <v>119</v>
      </c>
      <c r="B129" s="463" t="s">
        <v>341</v>
      </c>
      <c r="C129" s="460">
        <v>659.25</v>
      </c>
      <c r="D129" s="461">
        <v>674.44999999999993</v>
      </c>
      <c r="E129" s="461">
        <v>638.04999999999984</v>
      </c>
      <c r="F129" s="461">
        <v>616.84999999999991</v>
      </c>
      <c r="G129" s="461">
        <v>580.44999999999982</v>
      </c>
      <c r="H129" s="461">
        <v>695.64999999999986</v>
      </c>
      <c r="I129" s="461">
        <v>732.05</v>
      </c>
      <c r="J129" s="461">
        <v>753.24999999999989</v>
      </c>
      <c r="K129" s="460">
        <v>710.85</v>
      </c>
      <c r="L129" s="460">
        <v>653.25</v>
      </c>
      <c r="M129" s="460">
        <v>4.1672700000000003</v>
      </c>
    </row>
    <row r="130" spans="1:13">
      <c r="A130" s="245">
        <v>120</v>
      </c>
      <c r="B130" s="463" t="s">
        <v>92</v>
      </c>
      <c r="C130" s="460">
        <v>265.3</v>
      </c>
      <c r="D130" s="461">
        <v>266.46666666666664</v>
      </c>
      <c r="E130" s="461">
        <v>261.93333333333328</v>
      </c>
      <c r="F130" s="461">
        <v>258.56666666666666</v>
      </c>
      <c r="G130" s="461">
        <v>254.0333333333333</v>
      </c>
      <c r="H130" s="461">
        <v>269.83333333333326</v>
      </c>
      <c r="I130" s="461">
        <v>274.36666666666667</v>
      </c>
      <c r="J130" s="461">
        <v>277.73333333333323</v>
      </c>
      <c r="K130" s="460">
        <v>271</v>
      </c>
      <c r="L130" s="460">
        <v>263.10000000000002</v>
      </c>
      <c r="M130" s="460">
        <v>71.187780000000004</v>
      </c>
    </row>
    <row r="131" spans="1:13">
      <c r="A131" s="245">
        <v>121</v>
      </c>
      <c r="B131" s="463" t="s">
        <v>87</v>
      </c>
      <c r="C131" s="460">
        <v>529.20000000000005</v>
      </c>
      <c r="D131" s="461">
        <v>528.93333333333339</v>
      </c>
      <c r="E131" s="461">
        <v>525.26666666666677</v>
      </c>
      <c r="F131" s="461">
        <v>521.33333333333337</v>
      </c>
      <c r="G131" s="461">
        <v>517.66666666666674</v>
      </c>
      <c r="H131" s="461">
        <v>532.86666666666679</v>
      </c>
      <c r="I131" s="461">
        <v>536.5333333333333</v>
      </c>
      <c r="J131" s="461">
        <v>540.46666666666681</v>
      </c>
      <c r="K131" s="460">
        <v>532.6</v>
      </c>
      <c r="L131" s="460">
        <v>525</v>
      </c>
      <c r="M131" s="460">
        <v>39.978119999999997</v>
      </c>
    </row>
    <row r="132" spans="1:13">
      <c r="A132" s="245">
        <v>122</v>
      </c>
      <c r="B132" s="463" t="s">
        <v>234</v>
      </c>
      <c r="C132" s="460">
        <v>1700.75</v>
      </c>
      <c r="D132" s="461">
        <v>1704.3500000000001</v>
      </c>
      <c r="E132" s="461">
        <v>1665.1000000000004</v>
      </c>
      <c r="F132" s="461">
        <v>1629.4500000000003</v>
      </c>
      <c r="G132" s="461">
        <v>1590.2000000000005</v>
      </c>
      <c r="H132" s="461">
        <v>1740.0000000000002</v>
      </c>
      <c r="I132" s="461">
        <v>1779.2499999999998</v>
      </c>
      <c r="J132" s="461">
        <v>1814.9</v>
      </c>
      <c r="K132" s="460">
        <v>1743.6</v>
      </c>
      <c r="L132" s="460">
        <v>1668.7</v>
      </c>
      <c r="M132" s="460">
        <v>2.1806899999999998</v>
      </c>
    </row>
    <row r="133" spans="1:13">
      <c r="A133" s="245">
        <v>123</v>
      </c>
      <c r="B133" s="463" t="s">
        <v>342</v>
      </c>
      <c r="C133" s="460">
        <v>1791.3</v>
      </c>
      <c r="D133" s="461">
        <v>1793.7666666666664</v>
      </c>
      <c r="E133" s="461">
        <v>1773.8833333333328</v>
      </c>
      <c r="F133" s="461">
        <v>1756.4666666666662</v>
      </c>
      <c r="G133" s="461">
        <v>1736.5833333333326</v>
      </c>
      <c r="H133" s="461">
        <v>1811.1833333333329</v>
      </c>
      <c r="I133" s="461">
        <v>1831.0666666666666</v>
      </c>
      <c r="J133" s="461">
        <v>1848.4833333333331</v>
      </c>
      <c r="K133" s="460">
        <v>1813.65</v>
      </c>
      <c r="L133" s="460">
        <v>1776.35</v>
      </c>
      <c r="M133" s="460">
        <v>8.9383499999999998</v>
      </c>
    </row>
    <row r="134" spans="1:13">
      <c r="A134" s="245">
        <v>124</v>
      </c>
      <c r="B134" s="463" t="s">
        <v>343</v>
      </c>
      <c r="C134" s="460">
        <v>149.19999999999999</v>
      </c>
      <c r="D134" s="461">
        <v>150</v>
      </c>
      <c r="E134" s="461">
        <v>147</v>
      </c>
      <c r="F134" s="461">
        <v>144.80000000000001</v>
      </c>
      <c r="G134" s="461">
        <v>141.80000000000001</v>
      </c>
      <c r="H134" s="461">
        <v>152.19999999999999</v>
      </c>
      <c r="I134" s="461">
        <v>155.19999999999999</v>
      </c>
      <c r="J134" s="461">
        <v>157.39999999999998</v>
      </c>
      <c r="K134" s="460">
        <v>153</v>
      </c>
      <c r="L134" s="460">
        <v>147.80000000000001</v>
      </c>
      <c r="M134" s="460">
        <v>20.696449999999999</v>
      </c>
    </row>
    <row r="135" spans="1:13">
      <c r="A135" s="245">
        <v>125</v>
      </c>
      <c r="B135" s="463" t="s">
        <v>830</v>
      </c>
      <c r="C135" s="460">
        <v>176.95</v>
      </c>
      <c r="D135" s="461">
        <v>178.65</v>
      </c>
      <c r="E135" s="461">
        <v>174.3</v>
      </c>
      <c r="F135" s="461">
        <v>171.65</v>
      </c>
      <c r="G135" s="461">
        <v>167.3</v>
      </c>
      <c r="H135" s="461">
        <v>181.3</v>
      </c>
      <c r="I135" s="461">
        <v>185.64999999999998</v>
      </c>
      <c r="J135" s="461">
        <v>188.3</v>
      </c>
      <c r="K135" s="460">
        <v>183</v>
      </c>
      <c r="L135" s="460">
        <v>176</v>
      </c>
      <c r="M135" s="460">
        <v>5.0609299999999999</v>
      </c>
    </row>
    <row r="136" spans="1:13">
      <c r="A136" s="245">
        <v>126</v>
      </c>
      <c r="B136" s="463" t="s">
        <v>740</v>
      </c>
      <c r="C136" s="460">
        <v>866.3</v>
      </c>
      <c r="D136" s="461">
        <v>873.91666666666663</v>
      </c>
      <c r="E136" s="461">
        <v>848.83333333333326</v>
      </c>
      <c r="F136" s="461">
        <v>831.36666666666667</v>
      </c>
      <c r="G136" s="461">
        <v>806.2833333333333</v>
      </c>
      <c r="H136" s="461">
        <v>891.38333333333321</v>
      </c>
      <c r="I136" s="461">
        <v>916.46666666666647</v>
      </c>
      <c r="J136" s="461">
        <v>933.93333333333317</v>
      </c>
      <c r="K136" s="460">
        <v>899</v>
      </c>
      <c r="L136" s="460">
        <v>856.45</v>
      </c>
      <c r="M136" s="460">
        <v>4.1738900000000001</v>
      </c>
    </row>
    <row r="137" spans="1:13">
      <c r="A137" s="245">
        <v>127</v>
      </c>
      <c r="B137" s="463" t="s">
        <v>345</v>
      </c>
      <c r="C137" s="460">
        <v>534.70000000000005</v>
      </c>
      <c r="D137" s="461">
        <v>537.4</v>
      </c>
      <c r="E137" s="461">
        <v>530.29999999999995</v>
      </c>
      <c r="F137" s="461">
        <v>525.9</v>
      </c>
      <c r="G137" s="461">
        <v>518.79999999999995</v>
      </c>
      <c r="H137" s="461">
        <v>541.79999999999995</v>
      </c>
      <c r="I137" s="461">
        <v>548.90000000000009</v>
      </c>
      <c r="J137" s="461">
        <v>553.29999999999995</v>
      </c>
      <c r="K137" s="460">
        <v>544.5</v>
      </c>
      <c r="L137" s="460">
        <v>533</v>
      </c>
      <c r="M137" s="460">
        <v>3.1229200000000001</v>
      </c>
    </row>
    <row r="138" spans="1:13">
      <c r="A138" s="245">
        <v>128</v>
      </c>
      <c r="B138" s="463" t="s">
        <v>89</v>
      </c>
      <c r="C138" s="460">
        <v>13.2</v>
      </c>
      <c r="D138" s="461">
        <v>13.366666666666667</v>
      </c>
      <c r="E138" s="461">
        <v>12.833333333333334</v>
      </c>
      <c r="F138" s="461">
        <v>12.466666666666667</v>
      </c>
      <c r="G138" s="461">
        <v>11.933333333333334</v>
      </c>
      <c r="H138" s="461">
        <v>13.733333333333334</v>
      </c>
      <c r="I138" s="461">
        <v>14.266666666666666</v>
      </c>
      <c r="J138" s="461">
        <v>14.633333333333335</v>
      </c>
      <c r="K138" s="460">
        <v>13.9</v>
      </c>
      <c r="L138" s="460">
        <v>13</v>
      </c>
      <c r="M138" s="460">
        <v>222.4408</v>
      </c>
    </row>
    <row r="139" spans="1:13">
      <c r="A139" s="245">
        <v>129</v>
      </c>
      <c r="B139" s="463" t="s">
        <v>346</v>
      </c>
      <c r="C139" s="460">
        <v>164.25</v>
      </c>
      <c r="D139" s="461">
        <v>167.25</v>
      </c>
      <c r="E139" s="461">
        <v>157</v>
      </c>
      <c r="F139" s="461">
        <v>149.75</v>
      </c>
      <c r="G139" s="461">
        <v>139.5</v>
      </c>
      <c r="H139" s="461">
        <v>174.5</v>
      </c>
      <c r="I139" s="461">
        <v>184.75</v>
      </c>
      <c r="J139" s="461">
        <v>192</v>
      </c>
      <c r="K139" s="460">
        <v>177.5</v>
      </c>
      <c r="L139" s="460">
        <v>160</v>
      </c>
      <c r="M139" s="460">
        <v>70.813119999999998</v>
      </c>
    </row>
    <row r="140" spans="1:13">
      <c r="A140" s="245">
        <v>130</v>
      </c>
      <c r="B140" s="463" t="s">
        <v>90</v>
      </c>
      <c r="C140" s="460">
        <v>4061.45</v>
      </c>
      <c r="D140" s="461">
        <v>4076.5333333333328</v>
      </c>
      <c r="E140" s="461">
        <v>4029.9166666666661</v>
      </c>
      <c r="F140" s="461">
        <v>3998.3833333333332</v>
      </c>
      <c r="G140" s="461">
        <v>3951.7666666666664</v>
      </c>
      <c r="H140" s="461">
        <v>4108.0666666666657</v>
      </c>
      <c r="I140" s="461">
        <v>4154.6833333333325</v>
      </c>
      <c r="J140" s="461">
        <v>4186.2166666666653</v>
      </c>
      <c r="K140" s="460">
        <v>4123.1499999999996</v>
      </c>
      <c r="L140" s="460">
        <v>4045</v>
      </c>
      <c r="M140" s="460">
        <v>5.6764000000000001</v>
      </c>
    </row>
    <row r="141" spans="1:13">
      <c r="A141" s="245">
        <v>131</v>
      </c>
      <c r="B141" s="463" t="s">
        <v>347</v>
      </c>
      <c r="C141" s="460">
        <v>3955.3</v>
      </c>
      <c r="D141" s="461">
        <v>3953.4666666666667</v>
      </c>
      <c r="E141" s="461">
        <v>3907.9333333333334</v>
      </c>
      <c r="F141" s="461">
        <v>3860.5666666666666</v>
      </c>
      <c r="G141" s="461">
        <v>3815.0333333333333</v>
      </c>
      <c r="H141" s="461">
        <v>4000.8333333333335</v>
      </c>
      <c r="I141" s="461">
        <v>4046.3666666666672</v>
      </c>
      <c r="J141" s="461">
        <v>4093.7333333333336</v>
      </c>
      <c r="K141" s="460">
        <v>3999</v>
      </c>
      <c r="L141" s="460">
        <v>3906.1</v>
      </c>
      <c r="M141" s="460">
        <v>1.2609999999999999</v>
      </c>
    </row>
    <row r="142" spans="1:13">
      <c r="A142" s="245">
        <v>132</v>
      </c>
      <c r="B142" s="463" t="s">
        <v>348</v>
      </c>
      <c r="C142" s="460">
        <v>2769.5</v>
      </c>
      <c r="D142" s="461">
        <v>2790.35</v>
      </c>
      <c r="E142" s="461">
        <v>2735.7</v>
      </c>
      <c r="F142" s="461">
        <v>2701.9</v>
      </c>
      <c r="G142" s="461">
        <v>2647.25</v>
      </c>
      <c r="H142" s="461">
        <v>2824.1499999999996</v>
      </c>
      <c r="I142" s="461">
        <v>2878.8</v>
      </c>
      <c r="J142" s="461">
        <v>2912.5999999999995</v>
      </c>
      <c r="K142" s="460">
        <v>2845</v>
      </c>
      <c r="L142" s="460">
        <v>2756.55</v>
      </c>
      <c r="M142" s="460">
        <v>2.8414899999999998</v>
      </c>
    </row>
    <row r="143" spans="1:13">
      <c r="A143" s="245">
        <v>133</v>
      </c>
      <c r="B143" s="463" t="s">
        <v>93</v>
      </c>
      <c r="C143" s="460">
        <v>5301.45</v>
      </c>
      <c r="D143" s="461">
        <v>5305.4833333333336</v>
      </c>
      <c r="E143" s="461">
        <v>5270.9666666666672</v>
      </c>
      <c r="F143" s="461">
        <v>5240.4833333333336</v>
      </c>
      <c r="G143" s="461">
        <v>5205.9666666666672</v>
      </c>
      <c r="H143" s="461">
        <v>5335.9666666666672</v>
      </c>
      <c r="I143" s="461">
        <v>5370.4833333333336</v>
      </c>
      <c r="J143" s="461">
        <v>5400.9666666666672</v>
      </c>
      <c r="K143" s="460">
        <v>5340</v>
      </c>
      <c r="L143" s="460">
        <v>5275</v>
      </c>
      <c r="M143" s="460">
        <v>8.8016500000000004</v>
      </c>
    </row>
    <row r="144" spans="1:13">
      <c r="A144" s="245">
        <v>134</v>
      </c>
      <c r="B144" s="463" t="s">
        <v>349</v>
      </c>
      <c r="C144" s="460">
        <v>419.85</v>
      </c>
      <c r="D144" s="461">
        <v>426.48333333333335</v>
      </c>
      <c r="E144" s="461">
        <v>407.36666666666667</v>
      </c>
      <c r="F144" s="461">
        <v>394.88333333333333</v>
      </c>
      <c r="G144" s="461">
        <v>375.76666666666665</v>
      </c>
      <c r="H144" s="461">
        <v>438.9666666666667</v>
      </c>
      <c r="I144" s="461">
        <v>458.08333333333337</v>
      </c>
      <c r="J144" s="461">
        <v>470.56666666666672</v>
      </c>
      <c r="K144" s="460">
        <v>445.6</v>
      </c>
      <c r="L144" s="460">
        <v>414</v>
      </c>
      <c r="M144" s="460">
        <v>4.3062500000000004</v>
      </c>
    </row>
    <row r="145" spans="1:13">
      <c r="A145" s="245">
        <v>135</v>
      </c>
      <c r="B145" s="463" t="s">
        <v>350</v>
      </c>
      <c r="C145" s="460">
        <v>92.75</v>
      </c>
      <c r="D145" s="461">
        <v>92.766666666666666</v>
      </c>
      <c r="E145" s="461">
        <v>91.533333333333331</v>
      </c>
      <c r="F145" s="461">
        <v>90.316666666666663</v>
      </c>
      <c r="G145" s="461">
        <v>89.083333333333329</v>
      </c>
      <c r="H145" s="461">
        <v>93.983333333333334</v>
      </c>
      <c r="I145" s="461">
        <v>95.216666666666654</v>
      </c>
      <c r="J145" s="461">
        <v>96.433333333333337</v>
      </c>
      <c r="K145" s="460">
        <v>94</v>
      </c>
      <c r="L145" s="460">
        <v>91.55</v>
      </c>
      <c r="M145" s="460">
        <v>4.9173</v>
      </c>
    </row>
    <row r="146" spans="1:13">
      <c r="A146" s="245">
        <v>136</v>
      </c>
      <c r="B146" s="463" t="s">
        <v>831</v>
      </c>
      <c r="C146" s="460">
        <v>239.9</v>
      </c>
      <c r="D146" s="461">
        <v>240.35</v>
      </c>
      <c r="E146" s="461">
        <v>236.04999999999998</v>
      </c>
      <c r="F146" s="461">
        <v>232.2</v>
      </c>
      <c r="G146" s="461">
        <v>227.89999999999998</v>
      </c>
      <c r="H146" s="461">
        <v>244.2</v>
      </c>
      <c r="I146" s="461">
        <v>248.5</v>
      </c>
      <c r="J146" s="461">
        <v>252.35</v>
      </c>
      <c r="K146" s="460">
        <v>244.65</v>
      </c>
      <c r="L146" s="460">
        <v>236.5</v>
      </c>
      <c r="M146" s="460">
        <v>9.21861</v>
      </c>
    </row>
    <row r="147" spans="1:13">
      <c r="A147" s="245">
        <v>137</v>
      </c>
      <c r="B147" s="463" t="s">
        <v>742</v>
      </c>
      <c r="C147" s="460">
        <v>1779.85</v>
      </c>
      <c r="D147" s="461">
        <v>1787.95</v>
      </c>
      <c r="E147" s="461">
        <v>1768.9</v>
      </c>
      <c r="F147" s="461">
        <v>1757.95</v>
      </c>
      <c r="G147" s="461">
        <v>1738.9</v>
      </c>
      <c r="H147" s="461">
        <v>1798.9</v>
      </c>
      <c r="I147" s="461">
        <v>1817.9499999999998</v>
      </c>
      <c r="J147" s="461">
        <v>1828.9</v>
      </c>
      <c r="K147" s="460">
        <v>1807</v>
      </c>
      <c r="L147" s="460">
        <v>1777</v>
      </c>
      <c r="M147" s="460">
        <v>8.2600000000000007E-2</v>
      </c>
    </row>
    <row r="148" spans="1:13">
      <c r="A148" s="245">
        <v>138</v>
      </c>
      <c r="B148" s="463" t="s">
        <v>235</v>
      </c>
      <c r="C148" s="460">
        <v>61.55</v>
      </c>
      <c r="D148" s="461">
        <v>62.1</v>
      </c>
      <c r="E148" s="461">
        <v>60.7</v>
      </c>
      <c r="F148" s="461">
        <v>59.85</v>
      </c>
      <c r="G148" s="461">
        <v>58.45</v>
      </c>
      <c r="H148" s="461">
        <v>62.95</v>
      </c>
      <c r="I148" s="461">
        <v>64.349999999999994</v>
      </c>
      <c r="J148" s="461">
        <v>65.2</v>
      </c>
      <c r="K148" s="460">
        <v>63.5</v>
      </c>
      <c r="L148" s="460">
        <v>61.25</v>
      </c>
      <c r="M148" s="460">
        <v>16.062639999999998</v>
      </c>
    </row>
    <row r="149" spans="1:13">
      <c r="A149" s="245">
        <v>139</v>
      </c>
      <c r="B149" s="463" t="s">
        <v>94</v>
      </c>
      <c r="C149" s="460">
        <v>2456.4499999999998</v>
      </c>
      <c r="D149" s="461">
        <v>2459.8666666666668</v>
      </c>
      <c r="E149" s="461">
        <v>2434.7333333333336</v>
      </c>
      <c r="F149" s="461">
        <v>2413.0166666666669</v>
      </c>
      <c r="G149" s="461">
        <v>2387.8833333333337</v>
      </c>
      <c r="H149" s="461">
        <v>2481.5833333333335</v>
      </c>
      <c r="I149" s="461">
        <v>2506.7166666666667</v>
      </c>
      <c r="J149" s="461">
        <v>2528.4333333333334</v>
      </c>
      <c r="K149" s="460">
        <v>2485</v>
      </c>
      <c r="L149" s="460">
        <v>2438.15</v>
      </c>
      <c r="M149" s="460">
        <v>3.34233</v>
      </c>
    </row>
    <row r="150" spans="1:13">
      <c r="A150" s="245">
        <v>140</v>
      </c>
      <c r="B150" s="463" t="s">
        <v>351</v>
      </c>
      <c r="C150" s="460">
        <v>213.5</v>
      </c>
      <c r="D150" s="461">
        <v>214.25</v>
      </c>
      <c r="E150" s="461">
        <v>211.75</v>
      </c>
      <c r="F150" s="461">
        <v>210</v>
      </c>
      <c r="G150" s="461">
        <v>207.5</v>
      </c>
      <c r="H150" s="461">
        <v>216</v>
      </c>
      <c r="I150" s="461">
        <v>218.5</v>
      </c>
      <c r="J150" s="461">
        <v>220.25</v>
      </c>
      <c r="K150" s="460">
        <v>216.75</v>
      </c>
      <c r="L150" s="460">
        <v>212.5</v>
      </c>
      <c r="M150" s="460">
        <v>0.64012999999999998</v>
      </c>
    </row>
    <row r="151" spans="1:13">
      <c r="A151" s="245">
        <v>141</v>
      </c>
      <c r="B151" s="463" t="s">
        <v>236</v>
      </c>
      <c r="C151" s="460">
        <v>488.4</v>
      </c>
      <c r="D151" s="461">
        <v>489.13333333333338</v>
      </c>
      <c r="E151" s="461">
        <v>484.26666666666677</v>
      </c>
      <c r="F151" s="461">
        <v>480.13333333333338</v>
      </c>
      <c r="G151" s="461">
        <v>475.26666666666677</v>
      </c>
      <c r="H151" s="461">
        <v>493.26666666666677</v>
      </c>
      <c r="I151" s="461">
        <v>498.13333333333344</v>
      </c>
      <c r="J151" s="461">
        <v>502.26666666666677</v>
      </c>
      <c r="K151" s="460">
        <v>494</v>
      </c>
      <c r="L151" s="460">
        <v>485</v>
      </c>
      <c r="M151" s="460">
        <v>4.52475</v>
      </c>
    </row>
    <row r="152" spans="1:13">
      <c r="A152" s="245">
        <v>142</v>
      </c>
      <c r="B152" s="463" t="s">
        <v>237</v>
      </c>
      <c r="C152" s="460">
        <v>1307.75</v>
      </c>
      <c r="D152" s="461">
        <v>1315.0833333333333</v>
      </c>
      <c r="E152" s="461">
        <v>1278.1666666666665</v>
      </c>
      <c r="F152" s="461">
        <v>1248.5833333333333</v>
      </c>
      <c r="G152" s="461">
        <v>1211.6666666666665</v>
      </c>
      <c r="H152" s="461">
        <v>1344.6666666666665</v>
      </c>
      <c r="I152" s="461">
        <v>1381.583333333333</v>
      </c>
      <c r="J152" s="461">
        <v>1411.1666666666665</v>
      </c>
      <c r="K152" s="460">
        <v>1352</v>
      </c>
      <c r="L152" s="460">
        <v>1285.5</v>
      </c>
      <c r="M152" s="460">
        <v>0.85096000000000005</v>
      </c>
    </row>
    <row r="153" spans="1:13">
      <c r="A153" s="245">
        <v>143</v>
      </c>
      <c r="B153" s="463" t="s">
        <v>238</v>
      </c>
      <c r="C153" s="460">
        <v>78.8</v>
      </c>
      <c r="D153" s="461">
        <v>80.216666666666654</v>
      </c>
      <c r="E153" s="461">
        <v>76.583333333333314</v>
      </c>
      <c r="F153" s="461">
        <v>74.36666666666666</v>
      </c>
      <c r="G153" s="461">
        <v>70.73333333333332</v>
      </c>
      <c r="H153" s="461">
        <v>82.433333333333309</v>
      </c>
      <c r="I153" s="461">
        <v>86.066666666666663</v>
      </c>
      <c r="J153" s="461">
        <v>88.283333333333303</v>
      </c>
      <c r="K153" s="460">
        <v>83.85</v>
      </c>
      <c r="L153" s="460">
        <v>78</v>
      </c>
      <c r="M153" s="460">
        <v>69.482190000000003</v>
      </c>
    </row>
    <row r="154" spans="1:13">
      <c r="A154" s="245">
        <v>144</v>
      </c>
      <c r="B154" s="463" t="s">
        <v>95</v>
      </c>
      <c r="C154" s="460">
        <v>82</v>
      </c>
      <c r="D154" s="461">
        <v>82.033333333333331</v>
      </c>
      <c r="E154" s="461">
        <v>81.066666666666663</v>
      </c>
      <c r="F154" s="461">
        <v>80.133333333333326</v>
      </c>
      <c r="G154" s="461">
        <v>79.166666666666657</v>
      </c>
      <c r="H154" s="461">
        <v>82.966666666666669</v>
      </c>
      <c r="I154" s="461">
        <v>83.933333333333337</v>
      </c>
      <c r="J154" s="461">
        <v>84.866666666666674</v>
      </c>
      <c r="K154" s="460">
        <v>83</v>
      </c>
      <c r="L154" s="460">
        <v>81.099999999999994</v>
      </c>
      <c r="M154" s="460">
        <v>9.3644400000000001</v>
      </c>
    </row>
    <row r="155" spans="1:13">
      <c r="A155" s="245">
        <v>145</v>
      </c>
      <c r="B155" s="463" t="s">
        <v>352</v>
      </c>
      <c r="C155" s="460">
        <v>653.85</v>
      </c>
      <c r="D155" s="461">
        <v>661.81666666666672</v>
      </c>
      <c r="E155" s="461">
        <v>642.03333333333342</v>
      </c>
      <c r="F155" s="461">
        <v>630.2166666666667</v>
      </c>
      <c r="G155" s="461">
        <v>610.43333333333339</v>
      </c>
      <c r="H155" s="461">
        <v>673.63333333333344</v>
      </c>
      <c r="I155" s="461">
        <v>693.41666666666674</v>
      </c>
      <c r="J155" s="461">
        <v>705.23333333333346</v>
      </c>
      <c r="K155" s="460">
        <v>681.6</v>
      </c>
      <c r="L155" s="460">
        <v>650</v>
      </c>
      <c r="M155" s="460">
        <v>4.4226700000000001</v>
      </c>
    </row>
    <row r="156" spans="1:13">
      <c r="A156" s="245">
        <v>146</v>
      </c>
      <c r="B156" s="463" t="s">
        <v>96</v>
      </c>
      <c r="C156" s="460">
        <v>1169.5999999999999</v>
      </c>
      <c r="D156" s="461">
        <v>1174.6166666666666</v>
      </c>
      <c r="E156" s="461">
        <v>1156.4333333333332</v>
      </c>
      <c r="F156" s="461">
        <v>1143.2666666666667</v>
      </c>
      <c r="G156" s="461">
        <v>1125.0833333333333</v>
      </c>
      <c r="H156" s="461">
        <v>1187.7833333333331</v>
      </c>
      <c r="I156" s="461">
        <v>1205.9666666666665</v>
      </c>
      <c r="J156" s="461">
        <v>1219.133333333333</v>
      </c>
      <c r="K156" s="460">
        <v>1192.8</v>
      </c>
      <c r="L156" s="460">
        <v>1161.45</v>
      </c>
      <c r="M156" s="460">
        <v>12.268750000000001</v>
      </c>
    </row>
    <row r="157" spans="1:13">
      <c r="A157" s="245">
        <v>147</v>
      </c>
      <c r="B157" s="463" t="s">
        <v>97</v>
      </c>
      <c r="C157" s="460">
        <v>186.35</v>
      </c>
      <c r="D157" s="461">
        <v>186.4</v>
      </c>
      <c r="E157" s="461">
        <v>182.3</v>
      </c>
      <c r="F157" s="461">
        <v>178.25</v>
      </c>
      <c r="G157" s="461">
        <v>174.15</v>
      </c>
      <c r="H157" s="461">
        <v>190.45000000000002</v>
      </c>
      <c r="I157" s="461">
        <v>194.54999999999998</v>
      </c>
      <c r="J157" s="461">
        <v>198.60000000000002</v>
      </c>
      <c r="K157" s="460">
        <v>190.5</v>
      </c>
      <c r="L157" s="460">
        <v>182.35</v>
      </c>
      <c r="M157" s="460">
        <v>75.460700000000003</v>
      </c>
    </row>
    <row r="158" spans="1:13">
      <c r="A158" s="245">
        <v>148</v>
      </c>
      <c r="B158" s="463" t="s">
        <v>354</v>
      </c>
      <c r="C158" s="460">
        <v>339</v>
      </c>
      <c r="D158" s="461">
        <v>337.59999999999997</v>
      </c>
      <c r="E158" s="461">
        <v>331.69999999999993</v>
      </c>
      <c r="F158" s="461">
        <v>324.39999999999998</v>
      </c>
      <c r="G158" s="461">
        <v>318.49999999999994</v>
      </c>
      <c r="H158" s="461">
        <v>344.89999999999992</v>
      </c>
      <c r="I158" s="461">
        <v>350.7999999999999</v>
      </c>
      <c r="J158" s="461">
        <v>358.09999999999991</v>
      </c>
      <c r="K158" s="460">
        <v>343.5</v>
      </c>
      <c r="L158" s="460">
        <v>330.3</v>
      </c>
      <c r="M158" s="460">
        <v>5.3620799999999997</v>
      </c>
    </row>
    <row r="159" spans="1:13">
      <c r="A159" s="245">
        <v>149</v>
      </c>
      <c r="B159" s="463" t="s">
        <v>98</v>
      </c>
      <c r="C159" s="460">
        <v>81.599999999999994</v>
      </c>
      <c r="D159" s="461">
        <v>82.066666666666663</v>
      </c>
      <c r="E159" s="461">
        <v>80.133333333333326</v>
      </c>
      <c r="F159" s="461">
        <v>78.666666666666657</v>
      </c>
      <c r="G159" s="461">
        <v>76.73333333333332</v>
      </c>
      <c r="H159" s="461">
        <v>83.533333333333331</v>
      </c>
      <c r="I159" s="461">
        <v>85.466666666666669</v>
      </c>
      <c r="J159" s="461">
        <v>86.933333333333337</v>
      </c>
      <c r="K159" s="460">
        <v>84</v>
      </c>
      <c r="L159" s="460">
        <v>80.599999999999994</v>
      </c>
      <c r="M159" s="460">
        <v>363.16082999999998</v>
      </c>
    </row>
    <row r="160" spans="1:13">
      <c r="A160" s="245">
        <v>150</v>
      </c>
      <c r="B160" s="463" t="s">
        <v>355</v>
      </c>
      <c r="C160" s="460">
        <v>3204.55</v>
      </c>
      <c r="D160" s="461">
        <v>3242.1</v>
      </c>
      <c r="E160" s="461">
        <v>3147.45</v>
      </c>
      <c r="F160" s="461">
        <v>3090.35</v>
      </c>
      <c r="G160" s="461">
        <v>2995.7</v>
      </c>
      <c r="H160" s="461">
        <v>3299.2</v>
      </c>
      <c r="I160" s="461">
        <v>3393.8500000000004</v>
      </c>
      <c r="J160" s="461">
        <v>3450.95</v>
      </c>
      <c r="K160" s="460">
        <v>3336.75</v>
      </c>
      <c r="L160" s="460">
        <v>3185</v>
      </c>
      <c r="M160" s="460">
        <v>0.50795999999999997</v>
      </c>
    </row>
    <row r="161" spans="1:13">
      <c r="A161" s="245">
        <v>151</v>
      </c>
      <c r="B161" s="463" t="s">
        <v>356</v>
      </c>
      <c r="C161" s="460">
        <v>373.3</v>
      </c>
      <c r="D161" s="461">
        <v>370.25</v>
      </c>
      <c r="E161" s="461">
        <v>363</v>
      </c>
      <c r="F161" s="461">
        <v>352.7</v>
      </c>
      <c r="G161" s="461">
        <v>345.45</v>
      </c>
      <c r="H161" s="461">
        <v>380.55</v>
      </c>
      <c r="I161" s="461">
        <v>387.8</v>
      </c>
      <c r="J161" s="461">
        <v>398.1</v>
      </c>
      <c r="K161" s="460">
        <v>377.5</v>
      </c>
      <c r="L161" s="460">
        <v>359.95</v>
      </c>
      <c r="M161" s="460">
        <v>5.8783300000000001</v>
      </c>
    </row>
    <row r="162" spans="1:13">
      <c r="A162" s="245">
        <v>152</v>
      </c>
      <c r="B162" s="463" t="s">
        <v>357</v>
      </c>
      <c r="C162" s="460">
        <v>155.30000000000001</v>
      </c>
      <c r="D162" s="461">
        <v>156.21666666666667</v>
      </c>
      <c r="E162" s="461">
        <v>153.93333333333334</v>
      </c>
      <c r="F162" s="461">
        <v>152.56666666666666</v>
      </c>
      <c r="G162" s="461">
        <v>150.28333333333333</v>
      </c>
      <c r="H162" s="461">
        <v>157.58333333333334</v>
      </c>
      <c r="I162" s="461">
        <v>159.8666666666667</v>
      </c>
      <c r="J162" s="461">
        <v>161.23333333333335</v>
      </c>
      <c r="K162" s="460">
        <v>158.5</v>
      </c>
      <c r="L162" s="460">
        <v>154.85</v>
      </c>
      <c r="M162" s="460">
        <v>2.9192100000000001</v>
      </c>
    </row>
    <row r="163" spans="1:13">
      <c r="A163" s="245">
        <v>153</v>
      </c>
      <c r="B163" s="463" t="s">
        <v>358</v>
      </c>
      <c r="C163" s="460">
        <v>127.95</v>
      </c>
      <c r="D163" s="461">
        <v>126</v>
      </c>
      <c r="E163" s="461">
        <v>121.25</v>
      </c>
      <c r="F163" s="461">
        <v>114.55</v>
      </c>
      <c r="G163" s="461">
        <v>109.8</v>
      </c>
      <c r="H163" s="461">
        <v>132.69999999999999</v>
      </c>
      <c r="I163" s="461">
        <v>137.44999999999999</v>
      </c>
      <c r="J163" s="461">
        <v>144.15</v>
      </c>
      <c r="K163" s="460">
        <v>130.75</v>
      </c>
      <c r="L163" s="460">
        <v>119.3</v>
      </c>
      <c r="M163" s="460">
        <v>78.824510000000004</v>
      </c>
    </row>
    <row r="164" spans="1:13">
      <c r="A164" s="245">
        <v>154</v>
      </c>
      <c r="B164" s="463" t="s">
        <v>359</v>
      </c>
      <c r="C164" s="460">
        <v>230.75</v>
      </c>
      <c r="D164" s="461">
        <v>231.63333333333333</v>
      </c>
      <c r="E164" s="461">
        <v>226.21666666666664</v>
      </c>
      <c r="F164" s="461">
        <v>221.68333333333331</v>
      </c>
      <c r="G164" s="461">
        <v>216.26666666666662</v>
      </c>
      <c r="H164" s="461">
        <v>236.16666666666666</v>
      </c>
      <c r="I164" s="461">
        <v>241.58333333333334</v>
      </c>
      <c r="J164" s="461">
        <v>246.11666666666667</v>
      </c>
      <c r="K164" s="460">
        <v>237.05</v>
      </c>
      <c r="L164" s="460">
        <v>227.1</v>
      </c>
      <c r="M164" s="460">
        <v>35.281509999999997</v>
      </c>
    </row>
    <row r="165" spans="1:13">
      <c r="A165" s="245">
        <v>155</v>
      </c>
      <c r="B165" s="463" t="s">
        <v>239</v>
      </c>
      <c r="C165" s="460">
        <v>6.8</v>
      </c>
      <c r="D165" s="461">
        <v>6.8500000000000005</v>
      </c>
      <c r="E165" s="461">
        <v>6.7000000000000011</v>
      </c>
      <c r="F165" s="461">
        <v>6.6000000000000005</v>
      </c>
      <c r="G165" s="461">
        <v>6.4500000000000011</v>
      </c>
      <c r="H165" s="461">
        <v>6.9500000000000011</v>
      </c>
      <c r="I165" s="461">
        <v>7.1000000000000014</v>
      </c>
      <c r="J165" s="461">
        <v>7.2000000000000011</v>
      </c>
      <c r="K165" s="460">
        <v>7</v>
      </c>
      <c r="L165" s="460">
        <v>6.75</v>
      </c>
      <c r="M165" s="460">
        <v>45.067489999999999</v>
      </c>
    </row>
    <row r="166" spans="1:13">
      <c r="A166" s="245">
        <v>156</v>
      </c>
      <c r="B166" s="463" t="s">
        <v>240</v>
      </c>
      <c r="C166" s="460">
        <v>45.9</v>
      </c>
      <c r="D166" s="461">
        <v>45.966666666666669</v>
      </c>
      <c r="E166" s="461">
        <v>45.533333333333339</v>
      </c>
      <c r="F166" s="461">
        <v>45.166666666666671</v>
      </c>
      <c r="G166" s="461">
        <v>44.733333333333341</v>
      </c>
      <c r="H166" s="461">
        <v>46.333333333333336</v>
      </c>
      <c r="I166" s="461">
        <v>46.766666666666673</v>
      </c>
      <c r="J166" s="461">
        <v>47.133333333333333</v>
      </c>
      <c r="K166" s="460">
        <v>46.4</v>
      </c>
      <c r="L166" s="460">
        <v>45.6</v>
      </c>
      <c r="M166" s="460">
        <v>20.699339999999999</v>
      </c>
    </row>
    <row r="167" spans="1:13">
      <c r="A167" s="245">
        <v>157</v>
      </c>
      <c r="B167" s="463" t="s">
        <v>99</v>
      </c>
      <c r="C167" s="460">
        <v>161.05000000000001</v>
      </c>
      <c r="D167" s="461">
        <v>161.83333333333334</v>
      </c>
      <c r="E167" s="461">
        <v>157.91666666666669</v>
      </c>
      <c r="F167" s="461">
        <v>154.78333333333333</v>
      </c>
      <c r="G167" s="461">
        <v>150.86666666666667</v>
      </c>
      <c r="H167" s="461">
        <v>164.9666666666667</v>
      </c>
      <c r="I167" s="461">
        <v>168.88333333333338</v>
      </c>
      <c r="J167" s="461">
        <v>172.01666666666671</v>
      </c>
      <c r="K167" s="460">
        <v>165.75</v>
      </c>
      <c r="L167" s="460">
        <v>158.69999999999999</v>
      </c>
      <c r="M167" s="460">
        <v>266.46114</v>
      </c>
    </row>
    <row r="168" spans="1:13">
      <c r="A168" s="245">
        <v>158</v>
      </c>
      <c r="B168" s="463" t="s">
        <v>360</v>
      </c>
      <c r="C168" s="460">
        <v>258.25</v>
      </c>
      <c r="D168" s="461">
        <v>260.09999999999997</v>
      </c>
      <c r="E168" s="461">
        <v>255.19999999999993</v>
      </c>
      <c r="F168" s="461">
        <v>252.14999999999998</v>
      </c>
      <c r="G168" s="461">
        <v>247.24999999999994</v>
      </c>
      <c r="H168" s="461">
        <v>263.14999999999992</v>
      </c>
      <c r="I168" s="461">
        <v>268.0499999999999</v>
      </c>
      <c r="J168" s="461">
        <v>271.09999999999991</v>
      </c>
      <c r="K168" s="460">
        <v>265</v>
      </c>
      <c r="L168" s="460">
        <v>257.05</v>
      </c>
      <c r="M168" s="460">
        <v>1.92154</v>
      </c>
    </row>
    <row r="169" spans="1:13">
      <c r="A169" s="245">
        <v>159</v>
      </c>
      <c r="B169" s="463" t="s">
        <v>361</v>
      </c>
      <c r="C169" s="460">
        <v>262.89999999999998</v>
      </c>
      <c r="D169" s="461">
        <v>265.24999999999994</v>
      </c>
      <c r="E169" s="461">
        <v>255.5499999999999</v>
      </c>
      <c r="F169" s="461">
        <v>248.19999999999993</v>
      </c>
      <c r="G169" s="461">
        <v>238.49999999999989</v>
      </c>
      <c r="H169" s="461">
        <v>272.59999999999991</v>
      </c>
      <c r="I169" s="461">
        <v>282.29999999999995</v>
      </c>
      <c r="J169" s="461">
        <v>289.64999999999992</v>
      </c>
      <c r="K169" s="460">
        <v>274.95</v>
      </c>
      <c r="L169" s="460">
        <v>257.89999999999998</v>
      </c>
      <c r="M169" s="460">
        <v>4.4429800000000004</v>
      </c>
    </row>
    <row r="170" spans="1:13">
      <c r="A170" s="245">
        <v>160</v>
      </c>
      <c r="B170" s="463" t="s">
        <v>744</v>
      </c>
      <c r="C170" s="460">
        <v>4489.8999999999996</v>
      </c>
      <c r="D170" s="461">
        <v>4493.3</v>
      </c>
      <c r="E170" s="461">
        <v>4401.6000000000004</v>
      </c>
      <c r="F170" s="461">
        <v>4313.3</v>
      </c>
      <c r="G170" s="461">
        <v>4221.6000000000004</v>
      </c>
      <c r="H170" s="461">
        <v>4581.6000000000004</v>
      </c>
      <c r="I170" s="461">
        <v>4673.2999999999993</v>
      </c>
      <c r="J170" s="461">
        <v>4761.6000000000004</v>
      </c>
      <c r="K170" s="460">
        <v>4585</v>
      </c>
      <c r="L170" s="460">
        <v>4405</v>
      </c>
      <c r="M170" s="460">
        <v>1.18344</v>
      </c>
    </row>
    <row r="171" spans="1:13">
      <c r="A171" s="245">
        <v>161</v>
      </c>
      <c r="B171" s="463" t="s">
        <v>102</v>
      </c>
      <c r="C171" s="460">
        <v>25.05</v>
      </c>
      <c r="D171" s="461">
        <v>25.216666666666669</v>
      </c>
      <c r="E171" s="461">
        <v>24.683333333333337</v>
      </c>
      <c r="F171" s="461">
        <v>24.31666666666667</v>
      </c>
      <c r="G171" s="461">
        <v>23.783333333333339</v>
      </c>
      <c r="H171" s="461">
        <v>25.583333333333336</v>
      </c>
      <c r="I171" s="461">
        <v>26.116666666666667</v>
      </c>
      <c r="J171" s="461">
        <v>26.483333333333334</v>
      </c>
      <c r="K171" s="460">
        <v>25.75</v>
      </c>
      <c r="L171" s="460">
        <v>24.85</v>
      </c>
      <c r="M171" s="460">
        <v>82.653959999999998</v>
      </c>
    </row>
    <row r="172" spans="1:13">
      <c r="A172" s="245">
        <v>162</v>
      </c>
      <c r="B172" s="463" t="s">
        <v>362</v>
      </c>
      <c r="C172" s="460">
        <v>2856.25</v>
      </c>
      <c r="D172" s="461">
        <v>2865.35</v>
      </c>
      <c r="E172" s="461">
        <v>2831.8999999999996</v>
      </c>
      <c r="F172" s="461">
        <v>2807.5499999999997</v>
      </c>
      <c r="G172" s="461">
        <v>2774.0999999999995</v>
      </c>
      <c r="H172" s="461">
        <v>2889.7</v>
      </c>
      <c r="I172" s="461">
        <v>2923.1499999999996</v>
      </c>
      <c r="J172" s="461">
        <v>2947.5</v>
      </c>
      <c r="K172" s="460">
        <v>2898.8</v>
      </c>
      <c r="L172" s="460">
        <v>2841</v>
      </c>
      <c r="M172" s="460">
        <v>0.12620999999999999</v>
      </c>
    </row>
    <row r="173" spans="1:13">
      <c r="A173" s="245">
        <v>163</v>
      </c>
      <c r="B173" s="463" t="s">
        <v>745</v>
      </c>
      <c r="C173" s="460">
        <v>184.65</v>
      </c>
      <c r="D173" s="461">
        <v>183.65</v>
      </c>
      <c r="E173" s="461">
        <v>181</v>
      </c>
      <c r="F173" s="461">
        <v>177.35</v>
      </c>
      <c r="G173" s="461">
        <v>174.7</v>
      </c>
      <c r="H173" s="461">
        <v>187.3</v>
      </c>
      <c r="I173" s="461">
        <v>189.95000000000005</v>
      </c>
      <c r="J173" s="461">
        <v>193.60000000000002</v>
      </c>
      <c r="K173" s="460">
        <v>186.3</v>
      </c>
      <c r="L173" s="460">
        <v>180</v>
      </c>
      <c r="M173" s="460">
        <v>6.7301500000000001</v>
      </c>
    </row>
    <row r="174" spans="1:13">
      <c r="A174" s="245">
        <v>164</v>
      </c>
      <c r="B174" s="463" t="s">
        <v>363</v>
      </c>
      <c r="C174" s="460">
        <v>2657.6</v>
      </c>
      <c r="D174" s="461">
        <v>2677.0166666666669</v>
      </c>
      <c r="E174" s="461">
        <v>2627.0333333333338</v>
      </c>
      <c r="F174" s="461">
        <v>2596.4666666666667</v>
      </c>
      <c r="G174" s="461">
        <v>2546.4833333333336</v>
      </c>
      <c r="H174" s="461">
        <v>2707.5833333333339</v>
      </c>
      <c r="I174" s="461">
        <v>2757.5666666666666</v>
      </c>
      <c r="J174" s="461">
        <v>2788.1333333333341</v>
      </c>
      <c r="K174" s="460">
        <v>2727</v>
      </c>
      <c r="L174" s="460">
        <v>2646.45</v>
      </c>
      <c r="M174" s="460">
        <v>6.4240000000000005E-2</v>
      </c>
    </row>
    <row r="175" spans="1:13">
      <c r="A175" s="245">
        <v>165</v>
      </c>
      <c r="B175" s="463" t="s">
        <v>241</v>
      </c>
      <c r="C175" s="460">
        <v>201.15</v>
      </c>
      <c r="D175" s="461">
        <v>201.61666666666667</v>
      </c>
      <c r="E175" s="461">
        <v>199.53333333333336</v>
      </c>
      <c r="F175" s="461">
        <v>197.91666666666669</v>
      </c>
      <c r="G175" s="461">
        <v>195.83333333333337</v>
      </c>
      <c r="H175" s="461">
        <v>203.23333333333335</v>
      </c>
      <c r="I175" s="461">
        <v>205.31666666666666</v>
      </c>
      <c r="J175" s="461">
        <v>206.93333333333334</v>
      </c>
      <c r="K175" s="460">
        <v>203.7</v>
      </c>
      <c r="L175" s="460">
        <v>200</v>
      </c>
      <c r="M175" s="460">
        <v>3.0523400000000001</v>
      </c>
    </row>
    <row r="176" spans="1:13">
      <c r="A176" s="245">
        <v>166</v>
      </c>
      <c r="B176" s="463" t="s">
        <v>364</v>
      </c>
      <c r="C176" s="460">
        <v>5558.45</v>
      </c>
      <c r="D176" s="461">
        <v>5560.2666666666673</v>
      </c>
      <c r="E176" s="461">
        <v>5520.5333333333347</v>
      </c>
      <c r="F176" s="461">
        <v>5482.6166666666677</v>
      </c>
      <c r="G176" s="461">
        <v>5442.883333333335</v>
      </c>
      <c r="H176" s="461">
        <v>5598.1833333333343</v>
      </c>
      <c r="I176" s="461">
        <v>5637.9166666666661</v>
      </c>
      <c r="J176" s="461">
        <v>5675.8333333333339</v>
      </c>
      <c r="K176" s="460">
        <v>5600</v>
      </c>
      <c r="L176" s="460">
        <v>5522.35</v>
      </c>
      <c r="M176" s="460">
        <v>5.0130000000000001E-2</v>
      </c>
    </row>
    <row r="177" spans="1:13">
      <c r="A177" s="245">
        <v>167</v>
      </c>
      <c r="B177" s="463" t="s">
        <v>365</v>
      </c>
      <c r="C177" s="460">
        <v>1477.5</v>
      </c>
      <c r="D177" s="461">
        <v>1474.8333333333333</v>
      </c>
      <c r="E177" s="461">
        <v>1465.6666666666665</v>
      </c>
      <c r="F177" s="461">
        <v>1453.8333333333333</v>
      </c>
      <c r="G177" s="461">
        <v>1444.6666666666665</v>
      </c>
      <c r="H177" s="461">
        <v>1486.6666666666665</v>
      </c>
      <c r="I177" s="461">
        <v>1495.833333333333</v>
      </c>
      <c r="J177" s="461">
        <v>1507.6666666666665</v>
      </c>
      <c r="K177" s="460">
        <v>1484</v>
      </c>
      <c r="L177" s="460">
        <v>1463</v>
      </c>
      <c r="M177" s="460">
        <v>0.31506000000000001</v>
      </c>
    </row>
    <row r="178" spans="1:13">
      <c r="A178" s="245">
        <v>168</v>
      </c>
      <c r="B178" s="463" t="s">
        <v>100</v>
      </c>
      <c r="C178" s="460">
        <v>623.79999999999995</v>
      </c>
      <c r="D178" s="461">
        <v>627.63333333333333</v>
      </c>
      <c r="E178" s="461">
        <v>615.26666666666665</v>
      </c>
      <c r="F178" s="461">
        <v>606.73333333333335</v>
      </c>
      <c r="G178" s="461">
        <v>594.36666666666667</v>
      </c>
      <c r="H178" s="461">
        <v>636.16666666666663</v>
      </c>
      <c r="I178" s="461">
        <v>648.53333333333319</v>
      </c>
      <c r="J178" s="461">
        <v>657.06666666666661</v>
      </c>
      <c r="K178" s="460">
        <v>640</v>
      </c>
      <c r="L178" s="460">
        <v>619.1</v>
      </c>
      <c r="M178" s="460">
        <v>46.330889999999997</v>
      </c>
    </row>
    <row r="179" spans="1:13">
      <c r="A179" s="245">
        <v>169</v>
      </c>
      <c r="B179" s="463" t="s">
        <v>366</v>
      </c>
      <c r="C179" s="460">
        <v>857.25</v>
      </c>
      <c r="D179" s="461">
        <v>860.1</v>
      </c>
      <c r="E179" s="461">
        <v>852.25</v>
      </c>
      <c r="F179" s="461">
        <v>847.25</v>
      </c>
      <c r="G179" s="461">
        <v>839.4</v>
      </c>
      <c r="H179" s="461">
        <v>865.1</v>
      </c>
      <c r="I179" s="461">
        <v>872.95000000000016</v>
      </c>
      <c r="J179" s="461">
        <v>877.95</v>
      </c>
      <c r="K179" s="460">
        <v>867.95</v>
      </c>
      <c r="L179" s="460">
        <v>855.1</v>
      </c>
      <c r="M179" s="460">
        <v>0.31485999999999997</v>
      </c>
    </row>
    <row r="180" spans="1:13">
      <c r="A180" s="245">
        <v>170</v>
      </c>
      <c r="B180" s="463" t="s">
        <v>242</v>
      </c>
      <c r="C180" s="460">
        <v>530.5</v>
      </c>
      <c r="D180" s="461">
        <v>550.23333333333335</v>
      </c>
      <c r="E180" s="461">
        <v>504.26666666666665</v>
      </c>
      <c r="F180" s="461">
        <v>478.0333333333333</v>
      </c>
      <c r="G180" s="461">
        <v>432.06666666666661</v>
      </c>
      <c r="H180" s="461">
        <v>576.4666666666667</v>
      </c>
      <c r="I180" s="461">
        <v>622.43333333333339</v>
      </c>
      <c r="J180" s="461">
        <v>648.66666666666674</v>
      </c>
      <c r="K180" s="460">
        <v>596.20000000000005</v>
      </c>
      <c r="L180" s="460">
        <v>524</v>
      </c>
      <c r="M180" s="460">
        <v>43.639650000000003</v>
      </c>
    </row>
    <row r="181" spans="1:13">
      <c r="A181" s="245">
        <v>171</v>
      </c>
      <c r="B181" s="463" t="s">
        <v>103</v>
      </c>
      <c r="C181" s="460">
        <v>872.85</v>
      </c>
      <c r="D181" s="461">
        <v>846</v>
      </c>
      <c r="E181" s="461">
        <v>800</v>
      </c>
      <c r="F181" s="461">
        <v>727.15</v>
      </c>
      <c r="G181" s="461">
        <v>681.15</v>
      </c>
      <c r="H181" s="461">
        <v>918.85</v>
      </c>
      <c r="I181" s="461">
        <v>964.85</v>
      </c>
      <c r="J181" s="461">
        <v>1037.7</v>
      </c>
      <c r="K181" s="460">
        <v>892</v>
      </c>
      <c r="L181" s="460">
        <v>773.15</v>
      </c>
      <c r="M181" s="460">
        <v>273.79766999999998</v>
      </c>
    </row>
    <row r="182" spans="1:13">
      <c r="A182" s="245">
        <v>172</v>
      </c>
      <c r="B182" s="463" t="s">
        <v>243</v>
      </c>
      <c r="C182" s="460">
        <v>557.1</v>
      </c>
      <c r="D182" s="461">
        <v>559.4666666666667</v>
      </c>
      <c r="E182" s="461">
        <v>507.38333333333344</v>
      </c>
      <c r="F182" s="461">
        <v>457.66666666666674</v>
      </c>
      <c r="G182" s="461">
        <v>405.58333333333348</v>
      </c>
      <c r="H182" s="461">
        <v>609.18333333333339</v>
      </c>
      <c r="I182" s="461">
        <v>661.26666666666665</v>
      </c>
      <c r="J182" s="461">
        <v>710.98333333333335</v>
      </c>
      <c r="K182" s="460">
        <v>611.54999999999995</v>
      </c>
      <c r="L182" s="460">
        <v>509.75</v>
      </c>
      <c r="M182" s="460">
        <v>62.739550000000001</v>
      </c>
    </row>
    <row r="183" spans="1:13">
      <c r="A183" s="245">
        <v>173</v>
      </c>
      <c r="B183" s="463" t="s">
        <v>244</v>
      </c>
      <c r="C183" s="460">
        <v>1240.3499999999999</v>
      </c>
      <c r="D183" s="461">
        <v>1248.3666666666666</v>
      </c>
      <c r="E183" s="461">
        <v>1227.7333333333331</v>
      </c>
      <c r="F183" s="461">
        <v>1215.1166666666666</v>
      </c>
      <c r="G183" s="461">
        <v>1194.4833333333331</v>
      </c>
      <c r="H183" s="461">
        <v>1260.9833333333331</v>
      </c>
      <c r="I183" s="461">
        <v>1281.6166666666668</v>
      </c>
      <c r="J183" s="461">
        <v>1294.2333333333331</v>
      </c>
      <c r="K183" s="460">
        <v>1269</v>
      </c>
      <c r="L183" s="460">
        <v>1235.75</v>
      </c>
      <c r="M183" s="460">
        <v>6.08094</v>
      </c>
    </row>
    <row r="184" spans="1:13">
      <c r="A184" s="245">
        <v>174</v>
      </c>
      <c r="B184" s="463" t="s">
        <v>367</v>
      </c>
      <c r="C184" s="460">
        <v>336.7</v>
      </c>
      <c r="D184" s="461">
        <v>342.58333333333331</v>
      </c>
      <c r="E184" s="461">
        <v>327.46666666666664</v>
      </c>
      <c r="F184" s="461">
        <v>318.23333333333335</v>
      </c>
      <c r="G184" s="461">
        <v>303.11666666666667</v>
      </c>
      <c r="H184" s="461">
        <v>351.81666666666661</v>
      </c>
      <c r="I184" s="461">
        <v>366.93333333333328</v>
      </c>
      <c r="J184" s="461">
        <v>376.16666666666657</v>
      </c>
      <c r="K184" s="460">
        <v>357.7</v>
      </c>
      <c r="L184" s="460">
        <v>333.35</v>
      </c>
      <c r="M184" s="460">
        <v>112.54253</v>
      </c>
    </row>
    <row r="185" spans="1:13">
      <c r="A185" s="245">
        <v>175</v>
      </c>
      <c r="B185" s="463" t="s">
        <v>245</v>
      </c>
      <c r="C185" s="460">
        <v>742.3</v>
      </c>
      <c r="D185" s="461">
        <v>751.33333333333337</v>
      </c>
      <c r="E185" s="461">
        <v>722.2166666666667</v>
      </c>
      <c r="F185" s="461">
        <v>702.13333333333333</v>
      </c>
      <c r="G185" s="461">
        <v>673.01666666666665</v>
      </c>
      <c r="H185" s="461">
        <v>771.41666666666674</v>
      </c>
      <c r="I185" s="461">
        <v>800.5333333333333</v>
      </c>
      <c r="J185" s="461">
        <v>820.61666666666679</v>
      </c>
      <c r="K185" s="460">
        <v>780.45</v>
      </c>
      <c r="L185" s="460">
        <v>731.25</v>
      </c>
      <c r="M185" s="460">
        <v>15.257989999999999</v>
      </c>
    </row>
    <row r="186" spans="1:13">
      <c r="A186" s="245">
        <v>176</v>
      </c>
      <c r="B186" s="463" t="s">
        <v>104</v>
      </c>
      <c r="C186" s="460">
        <v>1412.35</v>
      </c>
      <c r="D186" s="461">
        <v>1425.6833333333334</v>
      </c>
      <c r="E186" s="461">
        <v>1394.7166666666667</v>
      </c>
      <c r="F186" s="461">
        <v>1377.0833333333333</v>
      </c>
      <c r="G186" s="461">
        <v>1346.1166666666666</v>
      </c>
      <c r="H186" s="461">
        <v>1443.3166666666668</v>
      </c>
      <c r="I186" s="461">
        <v>1474.2833333333335</v>
      </c>
      <c r="J186" s="461">
        <v>1491.916666666667</v>
      </c>
      <c r="K186" s="460">
        <v>1456.65</v>
      </c>
      <c r="L186" s="460">
        <v>1408.05</v>
      </c>
      <c r="M186" s="460">
        <v>13.49197</v>
      </c>
    </row>
    <row r="187" spans="1:13">
      <c r="A187" s="245">
        <v>177</v>
      </c>
      <c r="B187" s="463" t="s">
        <v>368</v>
      </c>
      <c r="C187" s="460">
        <v>378.1</v>
      </c>
      <c r="D187" s="461">
        <v>382.7</v>
      </c>
      <c r="E187" s="461">
        <v>371.4</v>
      </c>
      <c r="F187" s="461">
        <v>364.7</v>
      </c>
      <c r="G187" s="461">
        <v>353.4</v>
      </c>
      <c r="H187" s="461">
        <v>389.4</v>
      </c>
      <c r="I187" s="461">
        <v>400.70000000000005</v>
      </c>
      <c r="J187" s="461">
        <v>407.4</v>
      </c>
      <c r="K187" s="460">
        <v>394</v>
      </c>
      <c r="L187" s="460">
        <v>376</v>
      </c>
      <c r="M187" s="460">
        <v>3.9903499999999998</v>
      </c>
    </row>
    <row r="188" spans="1:13">
      <c r="A188" s="245">
        <v>178</v>
      </c>
      <c r="B188" s="463" t="s">
        <v>369</v>
      </c>
      <c r="C188" s="460">
        <v>133.1</v>
      </c>
      <c r="D188" s="461">
        <v>133.79999999999998</v>
      </c>
      <c r="E188" s="461">
        <v>131.79999999999995</v>
      </c>
      <c r="F188" s="461">
        <v>130.49999999999997</v>
      </c>
      <c r="G188" s="461">
        <v>128.49999999999994</v>
      </c>
      <c r="H188" s="461">
        <v>135.09999999999997</v>
      </c>
      <c r="I188" s="461">
        <v>137.10000000000002</v>
      </c>
      <c r="J188" s="461">
        <v>138.39999999999998</v>
      </c>
      <c r="K188" s="460">
        <v>135.80000000000001</v>
      </c>
      <c r="L188" s="460">
        <v>132.5</v>
      </c>
      <c r="M188" s="460">
        <v>9.0105500000000003</v>
      </c>
    </row>
    <row r="189" spans="1:13">
      <c r="A189" s="245">
        <v>179</v>
      </c>
      <c r="B189" s="463" t="s">
        <v>370</v>
      </c>
      <c r="C189" s="460">
        <v>1171.2</v>
      </c>
      <c r="D189" s="461">
        <v>1208.7333333333333</v>
      </c>
      <c r="E189" s="461">
        <v>1112.4666666666667</v>
      </c>
      <c r="F189" s="461">
        <v>1053.7333333333333</v>
      </c>
      <c r="G189" s="461">
        <v>957.4666666666667</v>
      </c>
      <c r="H189" s="461">
        <v>1267.4666666666667</v>
      </c>
      <c r="I189" s="461">
        <v>1363.7333333333336</v>
      </c>
      <c r="J189" s="461">
        <v>1422.4666666666667</v>
      </c>
      <c r="K189" s="460">
        <v>1305</v>
      </c>
      <c r="L189" s="460">
        <v>1150</v>
      </c>
      <c r="M189" s="460">
        <v>5.0017300000000002</v>
      </c>
    </row>
    <row r="190" spans="1:13">
      <c r="A190" s="245">
        <v>180</v>
      </c>
      <c r="B190" s="463" t="s">
        <v>371</v>
      </c>
      <c r="C190" s="460">
        <v>434.2</v>
      </c>
      <c r="D190" s="461">
        <v>437.98333333333335</v>
      </c>
      <c r="E190" s="461">
        <v>428.2166666666667</v>
      </c>
      <c r="F190" s="461">
        <v>422.23333333333335</v>
      </c>
      <c r="G190" s="461">
        <v>412.4666666666667</v>
      </c>
      <c r="H190" s="461">
        <v>443.9666666666667</v>
      </c>
      <c r="I190" s="461">
        <v>453.73333333333335</v>
      </c>
      <c r="J190" s="461">
        <v>459.7166666666667</v>
      </c>
      <c r="K190" s="460">
        <v>447.75</v>
      </c>
      <c r="L190" s="460">
        <v>432</v>
      </c>
      <c r="M190" s="460">
        <v>3.6068099999999998</v>
      </c>
    </row>
    <row r="191" spans="1:13">
      <c r="A191" s="245">
        <v>181</v>
      </c>
      <c r="B191" s="463" t="s">
        <v>743</v>
      </c>
      <c r="C191" s="460">
        <v>173.85</v>
      </c>
      <c r="D191" s="461">
        <v>175.18333333333331</v>
      </c>
      <c r="E191" s="461">
        <v>170.71666666666661</v>
      </c>
      <c r="F191" s="461">
        <v>167.58333333333331</v>
      </c>
      <c r="G191" s="461">
        <v>163.11666666666662</v>
      </c>
      <c r="H191" s="461">
        <v>178.31666666666661</v>
      </c>
      <c r="I191" s="461">
        <v>182.7833333333333</v>
      </c>
      <c r="J191" s="461">
        <v>185.9166666666666</v>
      </c>
      <c r="K191" s="460">
        <v>179.65</v>
      </c>
      <c r="L191" s="460">
        <v>172.05</v>
      </c>
      <c r="M191" s="460">
        <v>6.8929400000000003</v>
      </c>
    </row>
    <row r="192" spans="1:13">
      <c r="A192" s="245">
        <v>182</v>
      </c>
      <c r="B192" s="463" t="s">
        <v>773</v>
      </c>
      <c r="C192" s="460">
        <v>830.7</v>
      </c>
      <c r="D192" s="461">
        <v>837.41666666666663</v>
      </c>
      <c r="E192" s="461">
        <v>818.83333333333326</v>
      </c>
      <c r="F192" s="461">
        <v>806.96666666666658</v>
      </c>
      <c r="G192" s="461">
        <v>788.38333333333321</v>
      </c>
      <c r="H192" s="461">
        <v>849.2833333333333</v>
      </c>
      <c r="I192" s="461">
        <v>867.86666666666656</v>
      </c>
      <c r="J192" s="461">
        <v>879.73333333333335</v>
      </c>
      <c r="K192" s="460">
        <v>856</v>
      </c>
      <c r="L192" s="460">
        <v>825.55</v>
      </c>
      <c r="M192" s="460">
        <v>0.91890000000000005</v>
      </c>
    </row>
    <row r="193" spans="1:13">
      <c r="A193" s="245">
        <v>183</v>
      </c>
      <c r="B193" s="463" t="s">
        <v>372</v>
      </c>
      <c r="C193" s="460">
        <v>517.65</v>
      </c>
      <c r="D193" s="461">
        <v>520.7833333333333</v>
      </c>
      <c r="E193" s="461">
        <v>511.86666666666656</v>
      </c>
      <c r="F193" s="461">
        <v>506.08333333333326</v>
      </c>
      <c r="G193" s="461">
        <v>497.16666666666652</v>
      </c>
      <c r="H193" s="461">
        <v>526.56666666666661</v>
      </c>
      <c r="I193" s="461">
        <v>535.48333333333335</v>
      </c>
      <c r="J193" s="461">
        <v>541.26666666666665</v>
      </c>
      <c r="K193" s="460">
        <v>529.70000000000005</v>
      </c>
      <c r="L193" s="460">
        <v>515</v>
      </c>
      <c r="M193" s="460">
        <v>6.8235599999999996</v>
      </c>
    </row>
    <row r="194" spans="1:13">
      <c r="A194" s="245">
        <v>184</v>
      </c>
      <c r="B194" s="463" t="s">
        <v>373</v>
      </c>
      <c r="C194" s="460">
        <v>76.75</v>
      </c>
      <c r="D194" s="461">
        <v>78.266666666666666</v>
      </c>
      <c r="E194" s="461">
        <v>73.183333333333337</v>
      </c>
      <c r="F194" s="461">
        <v>69.616666666666674</v>
      </c>
      <c r="G194" s="461">
        <v>64.533333333333346</v>
      </c>
      <c r="H194" s="461">
        <v>81.833333333333329</v>
      </c>
      <c r="I194" s="461">
        <v>86.916666666666671</v>
      </c>
      <c r="J194" s="461">
        <v>90.48333333333332</v>
      </c>
      <c r="K194" s="460">
        <v>83.35</v>
      </c>
      <c r="L194" s="460">
        <v>74.7</v>
      </c>
      <c r="M194" s="460">
        <v>120.15884</v>
      </c>
    </row>
    <row r="195" spans="1:13">
      <c r="A195" s="245">
        <v>185</v>
      </c>
      <c r="B195" s="463" t="s">
        <v>374</v>
      </c>
      <c r="C195" s="460">
        <v>400</v>
      </c>
      <c r="D195" s="461">
        <v>405.90000000000003</v>
      </c>
      <c r="E195" s="461">
        <v>389.40000000000009</v>
      </c>
      <c r="F195" s="461">
        <v>378.80000000000007</v>
      </c>
      <c r="G195" s="461">
        <v>362.30000000000013</v>
      </c>
      <c r="H195" s="461">
        <v>416.50000000000006</v>
      </c>
      <c r="I195" s="461">
        <v>432.99999999999994</v>
      </c>
      <c r="J195" s="461">
        <v>443.6</v>
      </c>
      <c r="K195" s="460">
        <v>422.4</v>
      </c>
      <c r="L195" s="460">
        <v>395.3</v>
      </c>
      <c r="M195" s="460">
        <v>43.111240000000002</v>
      </c>
    </row>
    <row r="196" spans="1:13">
      <c r="A196" s="245">
        <v>186</v>
      </c>
      <c r="B196" s="463" t="s">
        <v>375</v>
      </c>
      <c r="C196" s="460">
        <v>94.5</v>
      </c>
      <c r="D196" s="461">
        <v>94.633333333333326</v>
      </c>
      <c r="E196" s="461">
        <v>93.466666666666654</v>
      </c>
      <c r="F196" s="461">
        <v>92.433333333333323</v>
      </c>
      <c r="G196" s="461">
        <v>91.266666666666652</v>
      </c>
      <c r="H196" s="461">
        <v>95.666666666666657</v>
      </c>
      <c r="I196" s="461">
        <v>96.833333333333343</v>
      </c>
      <c r="J196" s="461">
        <v>97.86666666666666</v>
      </c>
      <c r="K196" s="460">
        <v>95.8</v>
      </c>
      <c r="L196" s="460">
        <v>93.6</v>
      </c>
      <c r="M196" s="460">
        <v>11.039070000000001</v>
      </c>
    </row>
    <row r="197" spans="1:13">
      <c r="A197" s="245">
        <v>187</v>
      </c>
      <c r="B197" s="463" t="s">
        <v>376</v>
      </c>
      <c r="C197" s="460">
        <v>114</v>
      </c>
      <c r="D197" s="461">
        <v>115.3</v>
      </c>
      <c r="E197" s="461">
        <v>110.69999999999999</v>
      </c>
      <c r="F197" s="461">
        <v>107.39999999999999</v>
      </c>
      <c r="G197" s="461">
        <v>102.79999999999998</v>
      </c>
      <c r="H197" s="461">
        <v>118.6</v>
      </c>
      <c r="I197" s="461">
        <v>123.19999999999999</v>
      </c>
      <c r="J197" s="461">
        <v>126.5</v>
      </c>
      <c r="K197" s="460">
        <v>119.9</v>
      </c>
      <c r="L197" s="460">
        <v>112</v>
      </c>
      <c r="M197" s="460">
        <v>64.379369999999994</v>
      </c>
    </row>
    <row r="198" spans="1:13">
      <c r="A198" s="245">
        <v>188</v>
      </c>
      <c r="B198" s="463" t="s">
        <v>246</v>
      </c>
      <c r="C198" s="460">
        <v>274.95</v>
      </c>
      <c r="D198" s="461">
        <v>276.08333333333331</v>
      </c>
      <c r="E198" s="461">
        <v>269.16666666666663</v>
      </c>
      <c r="F198" s="461">
        <v>263.38333333333333</v>
      </c>
      <c r="G198" s="461">
        <v>256.46666666666664</v>
      </c>
      <c r="H198" s="461">
        <v>281.86666666666662</v>
      </c>
      <c r="I198" s="461">
        <v>288.78333333333325</v>
      </c>
      <c r="J198" s="461">
        <v>294.56666666666661</v>
      </c>
      <c r="K198" s="460">
        <v>283</v>
      </c>
      <c r="L198" s="460">
        <v>270.3</v>
      </c>
      <c r="M198" s="460">
        <v>18.0532</v>
      </c>
    </row>
    <row r="199" spans="1:13">
      <c r="A199" s="245">
        <v>189</v>
      </c>
      <c r="B199" s="463" t="s">
        <v>377</v>
      </c>
      <c r="C199" s="460">
        <v>703.65</v>
      </c>
      <c r="D199" s="461">
        <v>701.5</v>
      </c>
      <c r="E199" s="461">
        <v>689.15</v>
      </c>
      <c r="F199" s="461">
        <v>674.65</v>
      </c>
      <c r="G199" s="461">
        <v>662.3</v>
      </c>
      <c r="H199" s="461">
        <v>716</v>
      </c>
      <c r="I199" s="461">
        <v>728.34999999999991</v>
      </c>
      <c r="J199" s="461">
        <v>742.85</v>
      </c>
      <c r="K199" s="460">
        <v>713.85</v>
      </c>
      <c r="L199" s="460">
        <v>687</v>
      </c>
      <c r="M199" s="460">
        <v>0.48837999999999998</v>
      </c>
    </row>
    <row r="200" spans="1:13">
      <c r="A200" s="245">
        <v>190</v>
      </c>
      <c r="B200" s="463" t="s">
        <v>247</v>
      </c>
      <c r="C200" s="460">
        <v>2167.65</v>
      </c>
      <c r="D200" s="461">
        <v>2196.9666666666667</v>
      </c>
      <c r="E200" s="461">
        <v>2125.9333333333334</v>
      </c>
      <c r="F200" s="461">
        <v>2084.2166666666667</v>
      </c>
      <c r="G200" s="461">
        <v>2013.1833333333334</v>
      </c>
      <c r="H200" s="461">
        <v>2238.6833333333334</v>
      </c>
      <c r="I200" s="461">
        <v>2309.7166666666672</v>
      </c>
      <c r="J200" s="461">
        <v>2351.4333333333334</v>
      </c>
      <c r="K200" s="460">
        <v>2268</v>
      </c>
      <c r="L200" s="460">
        <v>2155.25</v>
      </c>
      <c r="M200" s="460">
        <v>2.4103300000000001</v>
      </c>
    </row>
    <row r="201" spans="1:13">
      <c r="A201" s="245">
        <v>191</v>
      </c>
      <c r="B201" s="463" t="s">
        <v>107</v>
      </c>
      <c r="C201" s="460">
        <v>906.1</v>
      </c>
      <c r="D201" s="461">
        <v>903.35</v>
      </c>
      <c r="E201" s="461">
        <v>897.75</v>
      </c>
      <c r="F201" s="461">
        <v>889.4</v>
      </c>
      <c r="G201" s="461">
        <v>883.8</v>
      </c>
      <c r="H201" s="461">
        <v>911.7</v>
      </c>
      <c r="I201" s="461">
        <v>917.30000000000018</v>
      </c>
      <c r="J201" s="461">
        <v>925.65000000000009</v>
      </c>
      <c r="K201" s="460">
        <v>908.95</v>
      </c>
      <c r="L201" s="460">
        <v>895</v>
      </c>
      <c r="M201" s="460">
        <v>40.769399999999997</v>
      </c>
    </row>
    <row r="202" spans="1:13">
      <c r="A202" s="245">
        <v>192</v>
      </c>
      <c r="B202" s="463" t="s">
        <v>248</v>
      </c>
      <c r="C202" s="460">
        <v>2814.85</v>
      </c>
      <c r="D202" s="461">
        <v>2804.4333333333329</v>
      </c>
      <c r="E202" s="461">
        <v>2775.016666666666</v>
      </c>
      <c r="F202" s="461">
        <v>2735.1833333333329</v>
      </c>
      <c r="G202" s="461">
        <v>2705.766666666666</v>
      </c>
      <c r="H202" s="461">
        <v>2844.266666666666</v>
      </c>
      <c r="I202" s="461">
        <v>2873.6833333333329</v>
      </c>
      <c r="J202" s="461">
        <v>2913.516666666666</v>
      </c>
      <c r="K202" s="460">
        <v>2833.85</v>
      </c>
      <c r="L202" s="460">
        <v>2764.6</v>
      </c>
      <c r="M202" s="460">
        <v>2.33169</v>
      </c>
    </row>
    <row r="203" spans="1:13">
      <c r="A203" s="245">
        <v>193</v>
      </c>
      <c r="B203" s="463" t="s">
        <v>109</v>
      </c>
      <c r="C203" s="460">
        <v>1399.5</v>
      </c>
      <c r="D203" s="461">
        <v>1398.9833333333333</v>
      </c>
      <c r="E203" s="461">
        <v>1389.3666666666668</v>
      </c>
      <c r="F203" s="461">
        <v>1379.2333333333333</v>
      </c>
      <c r="G203" s="461">
        <v>1369.6166666666668</v>
      </c>
      <c r="H203" s="461">
        <v>1409.1166666666668</v>
      </c>
      <c r="I203" s="461">
        <v>1418.7333333333331</v>
      </c>
      <c r="J203" s="461">
        <v>1428.8666666666668</v>
      </c>
      <c r="K203" s="460">
        <v>1408.6</v>
      </c>
      <c r="L203" s="460">
        <v>1388.85</v>
      </c>
      <c r="M203" s="460">
        <v>68.874629999999996</v>
      </c>
    </row>
    <row r="204" spans="1:13">
      <c r="A204" s="245">
        <v>194</v>
      </c>
      <c r="B204" s="463" t="s">
        <v>249</v>
      </c>
      <c r="C204" s="460">
        <v>668.8</v>
      </c>
      <c r="D204" s="461">
        <v>669.2833333333333</v>
      </c>
      <c r="E204" s="461">
        <v>664.61666666666656</v>
      </c>
      <c r="F204" s="461">
        <v>660.43333333333328</v>
      </c>
      <c r="G204" s="461">
        <v>655.76666666666654</v>
      </c>
      <c r="H204" s="461">
        <v>673.46666666666658</v>
      </c>
      <c r="I204" s="461">
        <v>678.13333333333333</v>
      </c>
      <c r="J204" s="461">
        <v>682.31666666666661</v>
      </c>
      <c r="K204" s="460">
        <v>673.95</v>
      </c>
      <c r="L204" s="460">
        <v>665.1</v>
      </c>
      <c r="M204" s="460">
        <v>24.289840000000002</v>
      </c>
    </row>
    <row r="205" spans="1:13">
      <c r="A205" s="245">
        <v>195</v>
      </c>
      <c r="B205" s="463" t="s">
        <v>382</v>
      </c>
      <c r="C205" s="460">
        <v>35.9</v>
      </c>
      <c r="D205" s="461">
        <v>36.550000000000004</v>
      </c>
      <c r="E205" s="461">
        <v>34.750000000000007</v>
      </c>
      <c r="F205" s="461">
        <v>33.6</v>
      </c>
      <c r="G205" s="461">
        <v>31.800000000000004</v>
      </c>
      <c r="H205" s="461">
        <v>37.70000000000001</v>
      </c>
      <c r="I205" s="461">
        <v>39.500000000000007</v>
      </c>
      <c r="J205" s="461">
        <v>40.650000000000013</v>
      </c>
      <c r="K205" s="460">
        <v>38.35</v>
      </c>
      <c r="L205" s="460">
        <v>35.4</v>
      </c>
      <c r="M205" s="460">
        <v>266.57076000000001</v>
      </c>
    </row>
    <row r="206" spans="1:13">
      <c r="A206" s="245">
        <v>196</v>
      </c>
      <c r="B206" s="463" t="s">
        <v>378</v>
      </c>
      <c r="C206" s="460">
        <v>23.2</v>
      </c>
      <c r="D206" s="461">
        <v>23.25</v>
      </c>
      <c r="E206" s="461">
        <v>23</v>
      </c>
      <c r="F206" s="461">
        <v>22.8</v>
      </c>
      <c r="G206" s="461">
        <v>22.55</v>
      </c>
      <c r="H206" s="461">
        <v>23.45</v>
      </c>
      <c r="I206" s="461">
        <v>23.7</v>
      </c>
      <c r="J206" s="461">
        <v>23.9</v>
      </c>
      <c r="K206" s="460">
        <v>23.5</v>
      </c>
      <c r="L206" s="460">
        <v>23.05</v>
      </c>
      <c r="M206" s="460">
        <v>30.946269999999998</v>
      </c>
    </row>
    <row r="207" spans="1:13">
      <c r="A207" s="245">
        <v>197</v>
      </c>
      <c r="B207" s="463" t="s">
        <v>379</v>
      </c>
      <c r="C207" s="460">
        <v>837.95</v>
      </c>
      <c r="D207" s="461">
        <v>839.33333333333337</v>
      </c>
      <c r="E207" s="461">
        <v>831.66666666666674</v>
      </c>
      <c r="F207" s="461">
        <v>825.38333333333333</v>
      </c>
      <c r="G207" s="461">
        <v>817.7166666666667</v>
      </c>
      <c r="H207" s="461">
        <v>845.61666666666679</v>
      </c>
      <c r="I207" s="461">
        <v>853.28333333333353</v>
      </c>
      <c r="J207" s="461">
        <v>859.56666666666683</v>
      </c>
      <c r="K207" s="460">
        <v>847</v>
      </c>
      <c r="L207" s="460">
        <v>833.05</v>
      </c>
      <c r="M207" s="460">
        <v>0.29904999999999998</v>
      </c>
    </row>
    <row r="208" spans="1:13">
      <c r="A208" s="245">
        <v>198</v>
      </c>
      <c r="B208" s="463" t="s">
        <v>105</v>
      </c>
      <c r="C208" s="460">
        <v>1007.85</v>
      </c>
      <c r="D208" s="461">
        <v>1015.2666666666668</v>
      </c>
      <c r="E208" s="461">
        <v>995.48333333333358</v>
      </c>
      <c r="F208" s="461">
        <v>983.11666666666679</v>
      </c>
      <c r="G208" s="461">
        <v>963.3333333333336</v>
      </c>
      <c r="H208" s="461">
        <v>1027.6333333333337</v>
      </c>
      <c r="I208" s="461">
        <v>1047.4166666666665</v>
      </c>
      <c r="J208" s="461">
        <v>1059.7833333333335</v>
      </c>
      <c r="K208" s="460">
        <v>1035.05</v>
      </c>
      <c r="L208" s="460">
        <v>1002.9</v>
      </c>
      <c r="M208" s="460">
        <v>8.5919799999999995</v>
      </c>
    </row>
    <row r="209" spans="1:13">
      <c r="A209" s="245">
        <v>199</v>
      </c>
      <c r="B209" s="463" t="s">
        <v>380</v>
      </c>
      <c r="C209" s="460">
        <v>245.8</v>
      </c>
      <c r="D209" s="461">
        <v>245.61666666666667</v>
      </c>
      <c r="E209" s="461">
        <v>241.43333333333334</v>
      </c>
      <c r="F209" s="461">
        <v>237.06666666666666</v>
      </c>
      <c r="G209" s="461">
        <v>232.88333333333333</v>
      </c>
      <c r="H209" s="461">
        <v>249.98333333333335</v>
      </c>
      <c r="I209" s="461">
        <v>254.16666666666669</v>
      </c>
      <c r="J209" s="461">
        <v>258.53333333333336</v>
      </c>
      <c r="K209" s="460">
        <v>249.8</v>
      </c>
      <c r="L209" s="460">
        <v>241.25</v>
      </c>
      <c r="M209" s="460">
        <v>1.6461699999999999</v>
      </c>
    </row>
    <row r="210" spans="1:13">
      <c r="A210" s="245">
        <v>200</v>
      </c>
      <c r="B210" s="463" t="s">
        <v>381</v>
      </c>
      <c r="C210" s="460">
        <v>356.7</v>
      </c>
      <c r="D210" s="461">
        <v>358.86666666666662</v>
      </c>
      <c r="E210" s="461">
        <v>350.98333333333323</v>
      </c>
      <c r="F210" s="461">
        <v>345.26666666666659</v>
      </c>
      <c r="G210" s="461">
        <v>337.38333333333321</v>
      </c>
      <c r="H210" s="461">
        <v>364.58333333333326</v>
      </c>
      <c r="I210" s="461">
        <v>372.46666666666658</v>
      </c>
      <c r="J210" s="461">
        <v>378.18333333333328</v>
      </c>
      <c r="K210" s="460">
        <v>366.75</v>
      </c>
      <c r="L210" s="460">
        <v>353.15</v>
      </c>
      <c r="M210" s="460">
        <v>3.1058400000000002</v>
      </c>
    </row>
    <row r="211" spans="1:13">
      <c r="A211" s="245">
        <v>201</v>
      </c>
      <c r="B211" s="463" t="s">
        <v>110</v>
      </c>
      <c r="C211" s="460">
        <v>2840.15</v>
      </c>
      <c r="D211" s="461">
        <v>2837.7166666666667</v>
      </c>
      <c r="E211" s="461">
        <v>2817.4333333333334</v>
      </c>
      <c r="F211" s="461">
        <v>2794.7166666666667</v>
      </c>
      <c r="G211" s="461">
        <v>2774.4333333333334</v>
      </c>
      <c r="H211" s="461">
        <v>2860.4333333333334</v>
      </c>
      <c r="I211" s="461">
        <v>2880.7166666666672</v>
      </c>
      <c r="J211" s="461">
        <v>2903.4333333333334</v>
      </c>
      <c r="K211" s="460">
        <v>2858</v>
      </c>
      <c r="L211" s="460">
        <v>2815</v>
      </c>
      <c r="M211" s="460">
        <v>4.8699599999999998</v>
      </c>
    </row>
    <row r="212" spans="1:13">
      <c r="A212" s="245">
        <v>202</v>
      </c>
      <c r="B212" s="463" t="s">
        <v>383</v>
      </c>
      <c r="C212" s="460">
        <v>49.6</v>
      </c>
      <c r="D212" s="461">
        <v>50.35</v>
      </c>
      <c r="E212" s="461">
        <v>48.400000000000006</v>
      </c>
      <c r="F212" s="461">
        <v>47.2</v>
      </c>
      <c r="G212" s="461">
        <v>45.250000000000007</v>
      </c>
      <c r="H212" s="461">
        <v>51.550000000000004</v>
      </c>
      <c r="I212" s="461">
        <v>53.500000000000007</v>
      </c>
      <c r="J212" s="461">
        <v>54.7</v>
      </c>
      <c r="K212" s="460">
        <v>52.3</v>
      </c>
      <c r="L212" s="460">
        <v>49.15</v>
      </c>
      <c r="M212" s="460">
        <v>118.25364999999999</v>
      </c>
    </row>
    <row r="213" spans="1:13">
      <c r="A213" s="245">
        <v>203</v>
      </c>
      <c r="B213" s="463" t="s">
        <v>112</v>
      </c>
      <c r="C213" s="460">
        <v>398.8</v>
      </c>
      <c r="D213" s="461">
        <v>403.38333333333338</v>
      </c>
      <c r="E213" s="461">
        <v>389.11666666666679</v>
      </c>
      <c r="F213" s="461">
        <v>379.43333333333339</v>
      </c>
      <c r="G213" s="461">
        <v>365.1666666666668</v>
      </c>
      <c r="H213" s="461">
        <v>413.06666666666678</v>
      </c>
      <c r="I213" s="461">
        <v>427.33333333333331</v>
      </c>
      <c r="J213" s="461">
        <v>437.01666666666677</v>
      </c>
      <c r="K213" s="460">
        <v>417.65</v>
      </c>
      <c r="L213" s="460">
        <v>393.7</v>
      </c>
      <c r="M213" s="460">
        <v>182.42276000000001</v>
      </c>
    </row>
    <row r="214" spans="1:13">
      <c r="A214" s="245">
        <v>204</v>
      </c>
      <c r="B214" s="463" t="s">
        <v>384</v>
      </c>
      <c r="C214" s="460">
        <v>1007.65</v>
      </c>
      <c r="D214" s="461">
        <v>1012.7333333333332</v>
      </c>
      <c r="E214" s="461">
        <v>991.21666666666647</v>
      </c>
      <c r="F214" s="461">
        <v>974.78333333333319</v>
      </c>
      <c r="G214" s="461">
        <v>953.26666666666642</v>
      </c>
      <c r="H214" s="461">
        <v>1029.1666666666665</v>
      </c>
      <c r="I214" s="461">
        <v>1050.6833333333332</v>
      </c>
      <c r="J214" s="461">
        <v>1067.1166666666666</v>
      </c>
      <c r="K214" s="460">
        <v>1034.25</v>
      </c>
      <c r="L214" s="460">
        <v>996.3</v>
      </c>
      <c r="M214" s="460">
        <v>4.9181299999999997</v>
      </c>
    </row>
    <row r="215" spans="1:13">
      <c r="A215" s="245">
        <v>205</v>
      </c>
      <c r="B215" s="463" t="s">
        <v>385</v>
      </c>
      <c r="C215" s="460">
        <v>175.85</v>
      </c>
      <c r="D215" s="461">
        <v>179.18333333333331</v>
      </c>
      <c r="E215" s="461">
        <v>169.61666666666662</v>
      </c>
      <c r="F215" s="461">
        <v>163.3833333333333</v>
      </c>
      <c r="G215" s="461">
        <v>153.81666666666661</v>
      </c>
      <c r="H215" s="461">
        <v>185.41666666666663</v>
      </c>
      <c r="I215" s="461">
        <v>194.98333333333329</v>
      </c>
      <c r="J215" s="461">
        <v>201.21666666666664</v>
      </c>
      <c r="K215" s="460">
        <v>188.75</v>
      </c>
      <c r="L215" s="460">
        <v>172.95</v>
      </c>
      <c r="M215" s="460">
        <v>93.523529999999994</v>
      </c>
    </row>
    <row r="216" spans="1:13">
      <c r="A216" s="245">
        <v>206</v>
      </c>
      <c r="B216" s="463" t="s">
        <v>113</v>
      </c>
      <c r="C216" s="460">
        <v>262.25</v>
      </c>
      <c r="D216" s="461">
        <v>263.48333333333335</v>
      </c>
      <c r="E216" s="461">
        <v>257.4666666666667</v>
      </c>
      <c r="F216" s="461">
        <v>252.68333333333334</v>
      </c>
      <c r="G216" s="461">
        <v>246.66666666666669</v>
      </c>
      <c r="H216" s="461">
        <v>268.26666666666671</v>
      </c>
      <c r="I216" s="461">
        <v>274.28333333333336</v>
      </c>
      <c r="J216" s="461">
        <v>279.06666666666672</v>
      </c>
      <c r="K216" s="460">
        <v>269.5</v>
      </c>
      <c r="L216" s="460">
        <v>258.7</v>
      </c>
      <c r="M216" s="460">
        <v>47.529490000000003</v>
      </c>
    </row>
    <row r="217" spans="1:13">
      <c r="A217" s="245">
        <v>207</v>
      </c>
      <c r="B217" s="463" t="s">
        <v>114</v>
      </c>
      <c r="C217" s="460">
        <v>2328.9499999999998</v>
      </c>
      <c r="D217" s="461">
        <v>2347.6666666666665</v>
      </c>
      <c r="E217" s="461">
        <v>2306.333333333333</v>
      </c>
      <c r="F217" s="461">
        <v>2283.7166666666667</v>
      </c>
      <c r="G217" s="461">
        <v>2242.3833333333332</v>
      </c>
      <c r="H217" s="461">
        <v>2370.2833333333328</v>
      </c>
      <c r="I217" s="461">
        <v>2411.6166666666659</v>
      </c>
      <c r="J217" s="461">
        <v>2434.2333333333327</v>
      </c>
      <c r="K217" s="460">
        <v>2389</v>
      </c>
      <c r="L217" s="460">
        <v>2325.0500000000002</v>
      </c>
      <c r="M217" s="460">
        <v>20.53932</v>
      </c>
    </row>
    <row r="218" spans="1:13">
      <c r="A218" s="245">
        <v>208</v>
      </c>
      <c r="B218" s="463" t="s">
        <v>250</v>
      </c>
      <c r="C218" s="460">
        <v>317.10000000000002</v>
      </c>
      <c r="D218" s="461">
        <v>320.36666666666667</v>
      </c>
      <c r="E218" s="461">
        <v>308.73333333333335</v>
      </c>
      <c r="F218" s="461">
        <v>300.36666666666667</v>
      </c>
      <c r="G218" s="461">
        <v>288.73333333333335</v>
      </c>
      <c r="H218" s="461">
        <v>328.73333333333335</v>
      </c>
      <c r="I218" s="461">
        <v>340.36666666666667</v>
      </c>
      <c r="J218" s="461">
        <v>348.73333333333335</v>
      </c>
      <c r="K218" s="460">
        <v>332</v>
      </c>
      <c r="L218" s="460">
        <v>312</v>
      </c>
      <c r="M218" s="460">
        <v>79.722170000000006</v>
      </c>
    </row>
    <row r="219" spans="1:13">
      <c r="A219" s="245">
        <v>209</v>
      </c>
      <c r="B219" s="463" t="s">
        <v>386</v>
      </c>
      <c r="C219" s="460">
        <v>43976.7</v>
      </c>
      <c r="D219" s="461">
        <v>43385.549999999996</v>
      </c>
      <c r="E219" s="461">
        <v>42571.099999999991</v>
      </c>
      <c r="F219" s="461">
        <v>41165.499999999993</v>
      </c>
      <c r="G219" s="461">
        <v>40351.049999999988</v>
      </c>
      <c r="H219" s="461">
        <v>44791.149999999994</v>
      </c>
      <c r="I219" s="461">
        <v>45605.599999999991</v>
      </c>
      <c r="J219" s="461">
        <v>47011.199999999997</v>
      </c>
      <c r="K219" s="460">
        <v>44200</v>
      </c>
      <c r="L219" s="460">
        <v>41979.95</v>
      </c>
      <c r="M219" s="460">
        <v>8.0689999999999998E-2</v>
      </c>
    </row>
    <row r="220" spans="1:13">
      <c r="A220" s="245">
        <v>210</v>
      </c>
      <c r="B220" s="463" t="s">
        <v>251</v>
      </c>
      <c r="C220" s="460">
        <v>46.35</v>
      </c>
      <c r="D220" s="461">
        <v>46.916666666666664</v>
      </c>
      <c r="E220" s="461">
        <v>45.483333333333327</v>
      </c>
      <c r="F220" s="461">
        <v>44.61666666666666</v>
      </c>
      <c r="G220" s="461">
        <v>43.183333333333323</v>
      </c>
      <c r="H220" s="461">
        <v>47.783333333333331</v>
      </c>
      <c r="I220" s="461">
        <v>49.216666666666669</v>
      </c>
      <c r="J220" s="461">
        <v>50.083333333333336</v>
      </c>
      <c r="K220" s="460">
        <v>48.35</v>
      </c>
      <c r="L220" s="460">
        <v>46.05</v>
      </c>
      <c r="M220" s="460">
        <v>38.219639999999998</v>
      </c>
    </row>
    <row r="221" spans="1:13">
      <c r="A221" s="245">
        <v>211</v>
      </c>
      <c r="B221" s="463" t="s">
        <v>108</v>
      </c>
      <c r="C221" s="460">
        <v>2438.6999999999998</v>
      </c>
      <c r="D221" s="461">
        <v>2431.4</v>
      </c>
      <c r="E221" s="461">
        <v>2414.8000000000002</v>
      </c>
      <c r="F221" s="461">
        <v>2390.9</v>
      </c>
      <c r="G221" s="461">
        <v>2374.3000000000002</v>
      </c>
      <c r="H221" s="461">
        <v>2455.3000000000002</v>
      </c>
      <c r="I221" s="461">
        <v>2471.8999999999996</v>
      </c>
      <c r="J221" s="461">
        <v>2495.8000000000002</v>
      </c>
      <c r="K221" s="460">
        <v>2448</v>
      </c>
      <c r="L221" s="460">
        <v>2407.5</v>
      </c>
      <c r="M221" s="460">
        <v>31.681280000000001</v>
      </c>
    </row>
    <row r="222" spans="1:13">
      <c r="A222" s="245">
        <v>212</v>
      </c>
      <c r="B222" s="463" t="s">
        <v>832</v>
      </c>
      <c r="C222" s="460">
        <v>275.05</v>
      </c>
      <c r="D222" s="461">
        <v>278.59999999999997</v>
      </c>
      <c r="E222" s="461">
        <v>270.44999999999993</v>
      </c>
      <c r="F222" s="461">
        <v>265.84999999999997</v>
      </c>
      <c r="G222" s="461">
        <v>257.69999999999993</v>
      </c>
      <c r="H222" s="461">
        <v>283.19999999999993</v>
      </c>
      <c r="I222" s="461">
        <v>291.34999999999991</v>
      </c>
      <c r="J222" s="461">
        <v>295.94999999999993</v>
      </c>
      <c r="K222" s="460">
        <v>286.75</v>
      </c>
      <c r="L222" s="460">
        <v>274</v>
      </c>
      <c r="M222" s="460">
        <v>2.11965</v>
      </c>
    </row>
    <row r="223" spans="1:13">
      <c r="A223" s="245">
        <v>213</v>
      </c>
      <c r="B223" s="463" t="s">
        <v>116</v>
      </c>
      <c r="C223" s="460">
        <v>594.75</v>
      </c>
      <c r="D223" s="461">
        <v>598.20000000000005</v>
      </c>
      <c r="E223" s="461">
        <v>589.75000000000011</v>
      </c>
      <c r="F223" s="461">
        <v>584.75000000000011</v>
      </c>
      <c r="G223" s="461">
        <v>576.30000000000018</v>
      </c>
      <c r="H223" s="461">
        <v>603.20000000000005</v>
      </c>
      <c r="I223" s="461">
        <v>611.64999999999986</v>
      </c>
      <c r="J223" s="461">
        <v>616.65</v>
      </c>
      <c r="K223" s="460">
        <v>606.65</v>
      </c>
      <c r="L223" s="460">
        <v>593.20000000000005</v>
      </c>
      <c r="M223" s="460">
        <v>147.85569000000001</v>
      </c>
    </row>
    <row r="224" spans="1:13">
      <c r="A224" s="245">
        <v>214</v>
      </c>
      <c r="B224" s="463" t="s">
        <v>252</v>
      </c>
      <c r="C224" s="460">
        <v>1481.7</v>
      </c>
      <c r="D224" s="461">
        <v>1480</v>
      </c>
      <c r="E224" s="461">
        <v>1465.3</v>
      </c>
      <c r="F224" s="461">
        <v>1448.8999999999999</v>
      </c>
      <c r="G224" s="461">
        <v>1434.1999999999998</v>
      </c>
      <c r="H224" s="461">
        <v>1496.4</v>
      </c>
      <c r="I224" s="461">
        <v>1511.1</v>
      </c>
      <c r="J224" s="461">
        <v>1527.5000000000002</v>
      </c>
      <c r="K224" s="460">
        <v>1494.7</v>
      </c>
      <c r="L224" s="460">
        <v>1463.6</v>
      </c>
      <c r="M224" s="460">
        <v>4.0862499999999997</v>
      </c>
    </row>
    <row r="225" spans="1:13">
      <c r="A225" s="245">
        <v>215</v>
      </c>
      <c r="B225" s="463" t="s">
        <v>117</v>
      </c>
      <c r="C225" s="460">
        <v>556</v>
      </c>
      <c r="D225" s="461">
        <v>560.25</v>
      </c>
      <c r="E225" s="461">
        <v>549.6</v>
      </c>
      <c r="F225" s="461">
        <v>543.20000000000005</v>
      </c>
      <c r="G225" s="461">
        <v>532.55000000000007</v>
      </c>
      <c r="H225" s="461">
        <v>566.65</v>
      </c>
      <c r="I225" s="461">
        <v>577.30000000000007</v>
      </c>
      <c r="J225" s="461">
        <v>583.69999999999993</v>
      </c>
      <c r="K225" s="460">
        <v>570.9</v>
      </c>
      <c r="L225" s="460">
        <v>553.85</v>
      </c>
      <c r="M225" s="460">
        <v>20.877210000000002</v>
      </c>
    </row>
    <row r="226" spans="1:13">
      <c r="A226" s="245">
        <v>216</v>
      </c>
      <c r="B226" s="463" t="s">
        <v>387</v>
      </c>
      <c r="C226" s="460">
        <v>495.95</v>
      </c>
      <c r="D226" s="461">
        <v>502.2166666666667</v>
      </c>
      <c r="E226" s="461">
        <v>486.73333333333335</v>
      </c>
      <c r="F226" s="461">
        <v>477.51666666666665</v>
      </c>
      <c r="G226" s="461">
        <v>462.0333333333333</v>
      </c>
      <c r="H226" s="461">
        <v>511.43333333333339</v>
      </c>
      <c r="I226" s="461">
        <v>526.91666666666674</v>
      </c>
      <c r="J226" s="461">
        <v>536.13333333333344</v>
      </c>
      <c r="K226" s="460">
        <v>517.70000000000005</v>
      </c>
      <c r="L226" s="460">
        <v>493</v>
      </c>
      <c r="M226" s="460">
        <v>15.364369999999999</v>
      </c>
    </row>
    <row r="227" spans="1:13">
      <c r="A227" s="245">
        <v>217</v>
      </c>
      <c r="B227" s="463" t="s">
        <v>388</v>
      </c>
      <c r="C227" s="460">
        <v>3227.05</v>
      </c>
      <c r="D227" s="461">
        <v>3260</v>
      </c>
      <c r="E227" s="461">
        <v>3178.05</v>
      </c>
      <c r="F227" s="461">
        <v>3129.05</v>
      </c>
      <c r="G227" s="461">
        <v>3047.1000000000004</v>
      </c>
      <c r="H227" s="461">
        <v>3309</v>
      </c>
      <c r="I227" s="461">
        <v>3390.95</v>
      </c>
      <c r="J227" s="461">
        <v>3439.95</v>
      </c>
      <c r="K227" s="460">
        <v>3341.95</v>
      </c>
      <c r="L227" s="460">
        <v>3211</v>
      </c>
      <c r="M227" s="460">
        <v>7.2239999999999999E-2</v>
      </c>
    </row>
    <row r="228" spans="1:13">
      <c r="A228" s="245">
        <v>218</v>
      </c>
      <c r="B228" s="463" t="s">
        <v>253</v>
      </c>
      <c r="C228" s="460">
        <v>38.85</v>
      </c>
      <c r="D228" s="461">
        <v>39.050000000000004</v>
      </c>
      <c r="E228" s="461">
        <v>38.300000000000011</v>
      </c>
      <c r="F228" s="461">
        <v>37.750000000000007</v>
      </c>
      <c r="G228" s="461">
        <v>37.000000000000014</v>
      </c>
      <c r="H228" s="461">
        <v>39.600000000000009</v>
      </c>
      <c r="I228" s="461">
        <v>40.349999999999994</v>
      </c>
      <c r="J228" s="461">
        <v>40.900000000000006</v>
      </c>
      <c r="K228" s="460">
        <v>39.799999999999997</v>
      </c>
      <c r="L228" s="460">
        <v>38.5</v>
      </c>
      <c r="M228" s="460">
        <v>187.89787999999999</v>
      </c>
    </row>
    <row r="229" spans="1:13">
      <c r="A229" s="245">
        <v>219</v>
      </c>
      <c r="B229" s="463" t="s">
        <v>119</v>
      </c>
      <c r="C229" s="460">
        <v>55.2</v>
      </c>
      <c r="D229" s="461">
        <v>55.666666666666664</v>
      </c>
      <c r="E229" s="461">
        <v>54.483333333333327</v>
      </c>
      <c r="F229" s="461">
        <v>53.766666666666666</v>
      </c>
      <c r="G229" s="461">
        <v>52.583333333333329</v>
      </c>
      <c r="H229" s="461">
        <v>56.383333333333326</v>
      </c>
      <c r="I229" s="461">
        <v>57.566666666666663</v>
      </c>
      <c r="J229" s="461">
        <v>58.283333333333324</v>
      </c>
      <c r="K229" s="460">
        <v>56.85</v>
      </c>
      <c r="L229" s="460">
        <v>54.95</v>
      </c>
      <c r="M229" s="460">
        <v>322.40852999999998</v>
      </c>
    </row>
    <row r="230" spans="1:13">
      <c r="A230" s="245">
        <v>220</v>
      </c>
      <c r="B230" s="463" t="s">
        <v>389</v>
      </c>
      <c r="C230" s="460">
        <v>55.85</v>
      </c>
      <c r="D230" s="461">
        <v>55.833333333333336</v>
      </c>
      <c r="E230" s="461">
        <v>54.516666666666673</v>
      </c>
      <c r="F230" s="461">
        <v>53.183333333333337</v>
      </c>
      <c r="G230" s="461">
        <v>51.866666666666674</v>
      </c>
      <c r="H230" s="461">
        <v>57.166666666666671</v>
      </c>
      <c r="I230" s="461">
        <v>58.483333333333334</v>
      </c>
      <c r="J230" s="461">
        <v>59.81666666666667</v>
      </c>
      <c r="K230" s="460">
        <v>57.15</v>
      </c>
      <c r="L230" s="460">
        <v>54.5</v>
      </c>
      <c r="M230" s="460">
        <v>122.39449999999999</v>
      </c>
    </row>
    <row r="231" spans="1:13">
      <c r="A231" s="245">
        <v>221</v>
      </c>
      <c r="B231" s="463" t="s">
        <v>390</v>
      </c>
      <c r="C231" s="460">
        <v>926.45</v>
      </c>
      <c r="D231" s="461">
        <v>930.26666666666677</v>
      </c>
      <c r="E231" s="461">
        <v>911.53333333333353</v>
      </c>
      <c r="F231" s="461">
        <v>896.61666666666679</v>
      </c>
      <c r="G231" s="461">
        <v>877.88333333333355</v>
      </c>
      <c r="H231" s="461">
        <v>945.18333333333351</v>
      </c>
      <c r="I231" s="461">
        <v>963.91666666666686</v>
      </c>
      <c r="J231" s="461">
        <v>978.83333333333348</v>
      </c>
      <c r="K231" s="460">
        <v>949</v>
      </c>
      <c r="L231" s="460">
        <v>915.35</v>
      </c>
      <c r="M231" s="460">
        <v>0.62805999999999995</v>
      </c>
    </row>
    <row r="232" spans="1:13">
      <c r="A232" s="245">
        <v>222</v>
      </c>
      <c r="B232" s="463" t="s">
        <v>391</v>
      </c>
      <c r="C232" s="460">
        <v>268.85000000000002</v>
      </c>
      <c r="D232" s="461">
        <v>268.51666666666665</v>
      </c>
      <c r="E232" s="461">
        <v>260.0333333333333</v>
      </c>
      <c r="F232" s="461">
        <v>251.21666666666664</v>
      </c>
      <c r="G232" s="461">
        <v>242.73333333333329</v>
      </c>
      <c r="H232" s="461">
        <v>277.33333333333331</v>
      </c>
      <c r="I232" s="461">
        <v>285.81666666666666</v>
      </c>
      <c r="J232" s="461">
        <v>294.63333333333333</v>
      </c>
      <c r="K232" s="460">
        <v>277</v>
      </c>
      <c r="L232" s="460">
        <v>259.7</v>
      </c>
      <c r="M232" s="460">
        <v>0.86536000000000002</v>
      </c>
    </row>
    <row r="233" spans="1:13">
      <c r="A233" s="245">
        <v>223</v>
      </c>
      <c r="B233" s="463" t="s">
        <v>746</v>
      </c>
      <c r="C233" s="460">
        <v>1158.9000000000001</v>
      </c>
      <c r="D233" s="461">
        <v>1174.6333333333334</v>
      </c>
      <c r="E233" s="461">
        <v>1139.2666666666669</v>
      </c>
      <c r="F233" s="461">
        <v>1119.6333333333334</v>
      </c>
      <c r="G233" s="461">
        <v>1084.2666666666669</v>
      </c>
      <c r="H233" s="461">
        <v>1194.2666666666669</v>
      </c>
      <c r="I233" s="461">
        <v>1229.6333333333332</v>
      </c>
      <c r="J233" s="461">
        <v>1249.2666666666669</v>
      </c>
      <c r="K233" s="460">
        <v>1210</v>
      </c>
      <c r="L233" s="460">
        <v>1155</v>
      </c>
      <c r="M233" s="460">
        <v>5.6469999999999999E-2</v>
      </c>
    </row>
    <row r="234" spans="1:13">
      <c r="A234" s="245">
        <v>224</v>
      </c>
      <c r="B234" s="463" t="s">
        <v>750</v>
      </c>
      <c r="C234" s="460">
        <v>651.5</v>
      </c>
      <c r="D234" s="461">
        <v>657.1</v>
      </c>
      <c r="E234" s="461">
        <v>643.25</v>
      </c>
      <c r="F234" s="461">
        <v>635</v>
      </c>
      <c r="G234" s="461">
        <v>621.15</v>
      </c>
      <c r="H234" s="461">
        <v>665.35</v>
      </c>
      <c r="I234" s="461">
        <v>679.20000000000016</v>
      </c>
      <c r="J234" s="461">
        <v>687.45</v>
      </c>
      <c r="K234" s="460">
        <v>670.95</v>
      </c>
      <c r="L234" s="460">
        <v>648.85</v>
      </c>
      <c r="M234" s="460">
        <v>6.1907100000000002</v>
      </c>
    </row>
    <row r="235" spans="1:13">
      <c r="A235" s="245">
        <v>225</v>
      </c>
      <c r="B235" s="463" t="s">
        <v>392</v>
      </c>
      <c r="C235" s="460">
        <v>107.15</v>
      </c>
      <c r="D235" s="461">
        <v>107.61666666666667</v>
      </c>
      <c r="E235" s="461">
        <v>106.03333333333335</v>
      </c>
      <c r="F235" s="461">
        <v>104.91666666666667</v>
      </c>
      <c r="G235" s="461">
        <v>103.33333333333334</v>
      </c>
      <c r="H235" s="461">
        <v>108.73333333333335</v>
      </c>
      <c r="I235" s="461">
        <v>110.31666666666666</v>
      </c>
      <c r="J235" s="461">
        <v>111.43333333333335</v>
      </c>
      <c r="K235" s="460">
        <v>109.2</v>
      </c>
      <c r="L235" s="460">
        <v>106.5</v>
      </c>
      <c r="M235" s="460">
        <v>6.0102500000000001</v>
      </c>
    </row>
    <row r="236" spans="1:13">
      <c r="A236" s="245">
        <v>226</v>
      </c>
      <c r="B236" s="463" t="s">
        <v>393</v>
      </c>
      <c r="C236" s="460">
        <v>97</v>
      </c>
      <c r="D236" s="461">
        <v>96.566666666666663</v>
      </c>
      <c r="E236" s="461">
        <v>94.23333333333332</v>
      </c>
      <c r="F236" s="461">
        <v>91.466666666666654</v>
      </c>
      <c r="G236" s="461">
        <v>89.133333333333312</v>
      </c>
      <c r="H236" s="461">
        <v>99.333333333333329</v>
      </c>
      <c r="I236" s="461">
        <v>101.66666666666667</v>
      </c>
      <c r="J236" s="461">
        <v>104.43333333333334</v>
      </c>
      <c r="K236" s="460">
        <v>98.9</v>
      </c>
      <c r="L236" s="460">
        <v>93.8</v>
      </c>
      <c r="M236" s="460">
        <v>79.437010000000001</v>
      </c>
    </row>
    <row r="237" spans="1:13">
      <c r="A237" s="245">
        <v>227</v>
      </c>
      <c r="B237" s="463" t="s">
        <v>126</v>
      </c>
      <c r="C237" s="460">
        <v>203.25</v>
      </c>
      <c r="D237" s="461">
        <v>203.78333333333333</v>
      </c>
      <c r="E237" s="461">
        <v>202.31666666666666</v>
      </c>
      <c r="F237" s="461">
        <v>201.38333333333333</v>
      </c>
      <c r="G237" s="461">
        <v>199.91666666666666</v>
      </c>
      <c r="H237" s="461">
        <v>204.71666666666667</v>
      </c>
      <c r="I237" s="461">
        <v>206.18333333333331</v>
      </c>
      <c r="J237" s="461">
        <v>207.11666666666667</v>
      </c>
      <c r="K237" s="460">
        <v>205.25</v>
      </c>
      <c r="L237" s="460">
        <v>202.85</v>
      </c>
      <c r="M237" s="460">
        <v>165.37611999999999</v>
      </c>
    </row>
    <row r="238" spans="1:13">
      <c r="A238" s="245">
        <v>228</v>
      </c>
      <c r="B238" s="463" t="s">
        <v>395</v>
      </c>
      <c r="C238" s="460">
        <v>120.1</v>
      </c>
      <c r="D238" s="461">
        <v>121.43333333333334</v>
      </c>
      <c r="E238" s="461">
        <v>117.96666666666667</v>
      </c>
      <c r="F238" s="461">
        <v>115.83333333333333</v>
      </c>
      <c r="G238" s="461">
        <v>112.36666666666666</v>
      </c>
      <c r="H238" s="461">
        <v>123.56666666666668</v>
      </c>
      <c r="I238" s="461">
        <v>127.03333333333335</v>
      </c>
      <c r="J238" s="461">
        <v>129.16666666666669</v>
      </c>
      <c r="K238" s="460">
        <v>124.9</v>
      </c>
      <c r="L238" s="460">
        <v>119.3</v>
      </c>
      <c r="M238" s="460">
        <v>5.9139600000000003</v>
      </c>
    </row>
    <row r="239" spans="1:13">
      <c r="A239" s="245">
        <v>229</v>
      </c>
      <c r="B239" s="463" t="s">
        <v>396</v>
      </c>
      <c r="C239" s="460">
        <v>172.25</v>
      </c>
      <c r="D239" s="461">
        <v>172.31666666666669</v>
      </c>
      <c r="E239" s="461">
        <v>167.73333333333338</v>
      </c>
      <c r="F239" s="461">
        <v>163.2166666666667</v>
      </c>
      <c r="G239" s="461">
        <v>158.63333333333338</v>
      </c>
      <c r="H239" s="461">
        <v>176.83333333333337</v>
      </c>
      <c r="I239" s="461">
        <v>181.41666666666669</v>
      </c>
      <c r="J239" s="461">
        <v>185.93333333333337</v>
      </c>
      <c r="K239" s="460">
        <v>176.9</v>
      </c>
      <c r="L239" s="460">
        <v>167.8</v>
      </c>
      <c r="M239" s="460">
        <v>44.348739999999999</v>
      </c>
    </row>
    <row r="240" spans="1:13">
      <c r="A240" s="245">
        <v>230</v>
      </c>
      <c r="B240" s="463" t="s">
        <v>115</v>
      </c>
      <c r="C240" s="460">
        <v>187.7</v>
      </c>
      <c r="D240" s="461">
        <v>188.38333333333333</v>
      </c>
      <c r="E240" s="461">
        <v>183.81666666666666</v>
      </c>
      <c r="F240" s="461">
        <v>179.93333333333334</v>
      </c>
      <c r="G240" s="461">
        <v>175.36666666666667</v>
      </c>
      <c r="H240" s="461">
        <v>192.26666666666665</v>
      </c>
      <c r="I240" s="461">
        <v>196.83333333333331</v>
      </c>
      <c r="J240" s="461">
        <v>200.71666666666664</v>
      </c>
      <c r="K240" s="460">
        <v>192.95</v>
      </c>
      <c r="L240" s="460">
        <v>184.5</v>
      </c>
      <c r="M240" s="460">
        <v>148.08530999999999</v>
      </c>
    </row>
    <row r="241" spans="1:13">
      <c r="A241" s="245">
        <v>231</v>
      </c>
      <c r="B241" s="463" t="s">
        <v>397</v>
      </c>
      <c r="C241" s="460">
        <v>84.95</v>
      </c>
      <c r="D241" s="461">
        <v>85.533333333333346</v>
      </c>
      <c r="E241" s="461">
        <v>82.766666666666694</v>
      </c>
      <c r="F241" s="461">
        <v>80.583333333333343</v>
      </c>
      <c r="G241" s="461">
        <v>77.816666666666691</v>
      </c>
      <c r="H241" s="461">
        <v>87.716666666666697</v>
      </c>
      <c r="I241" s="461">
        <v>90.483333333333348</v>
      </c>
      <c r="J241" s="461">
        <v>92.6666666666667</v>
      </c>
      <c r="K241" s="460">
        <v>88.3</v>
      </c>
      <c r="L241" s="460">
        <v>83.35</v>
      </c>
      <c r="M241" s="460">
        <v>86.584569999999999</v>
      </c>
    </row>
    <row r="242" spans="1:13">
      <c r="A242" s="245">
        <v>232</v>
      </c>
      <c r="B242" s="463" t="s">
        <v>747</v>
      </c>
      <c r="C242" s="460">
        <v>6681.25</v>
      </c>
      <c r="D242" s="461">
        <v>6800.0333333333328</v>
      </c>
      <c r="E242" s="461">
        <v>6531.2666666666655</v>
      </c>
      <c r="F242" s="461">
        <v>6381.2833333333328</v>
      </c>
      <c r="G242" s="461">
        <v>6112.5166666666655</v>
      </c>
      <c r="H242" s="461">
        <v>6950.0166666666655</v>
      </c>
      <c r="I242" s="461">
        <v>7218.7833333333319</v>
      </c>
      <c r="J242" s="461">
        <v>7368.7666666666655</v>
      </c>
      <c r="K242" s="460">
        <v>7068.8</v>
      </c>
      <c r="L242" s="460">
        <v>6650.05</v>
      </c>
      <c r="M242" s="460">
        <v>3.5101300000000002</v>
      </c>
    </row>
    <row r="243" spans="1:13">
      <c r="A243" s="245">
        <v>233</v>
      </c>
      <c r="B243" s="463" t="s">
        <v>254</v>
      </c>
      <c r="C243" s="460">
        <v>128.5</v>
      </c>
      <c r="D243" s="461">
        <v>128.31666666666666</v>
      </c>
      <c r="E243" s="461">
        <v>123.88333333333333</v>
      </c>
      <c r="F243" s="461">
        <v>119.26666666666667</v>
      </c>
      <c r="G243" s="461">
        <v>114.83333333333333</v>
      </c>
      <c r="H243" s="461">
        <v>132.93333333333334</v>
      </c>
      <c r="I243" s="461">
        <v>137.36666666666667</v>
      </c>
      <c r="J243" s="461">
        <v>141.98333333333332</v>
      </c>
      <c r="K243" s="460">
        <v>132.75</v>
      </c>
      <c r="L243" s="460">
        <v>123.7</v>
      </c>
      <c r="M243" s="460">
        <v>92.860770000000002</v>
      </c>
    </row>
    <row r="244" spans="1:13">
      <c r="A244" s="245">
        <v>234</v>
      </c>
      <c r="B244" s="463" t="s">
        <v>398</v>
      </c>
      <c r="C244" s="460">
        <v>397.9</v>
      </c>
      <c r="D244" s="461">
        <v>402.38333333333338</v>
      </c>
      <c r="E244" s="461">
        <v>391.11666666666679</v>
      </c>
      <c r="F244" s="461">
        <v>384.33333333333343</v>
      </c>
      <c r="G244" s="461">
        <v>373.06666666666683</v>
      </c>
      <c r="H244" s="461">
        <v>409.16666666666674</v>
      </c>
      <c r="I244" s="461">
        <v>420.43333333333328</v>
      </c>
      <c r="J244" s="461">
        <v>427.2166666666667</v>
      </c>
      <c r="K244" s="460">
        <v>413.65</v>
      </c>
      <c r="L244" s="460">
        <v>395.6</v>
      </c>
      <c r="M244" s="460">
        <v>31.74183</v>
      </c>
    </row>
    <row r="245" spans="1:13">
      <c r="A245" s="245">
        <v>235</v>
      </c>
      <c r="B245" s="463" t="s">
        <v>255</v>
      </c>
      <c r="C245" s="460">
        <v>116.2</v>
      </c>
      <c r="D245" s="461">
        <v>116.66666666666667</v>
      </c>
      <c r="E245" s="461">
        <v>114.53333333333335</v>
      </c>
      <c r="F245" s="461">
        <v>112.86666666666667</v>
      </c>
      <c r="G245" s="461">
        <v>110.73333333333335</v>
      </c>
      <c r="H245" s="461">
        <v>118.33333333333334</v>
      </c>
      <c r="I245" s="461">
        <v>120.46666666666667</v>
      </c>
      <c r="J245" s="461">
        <v>122.13333333333334</v>
      </c>
      <c r="K245" s="460">
        <v>118.8</v>
      </c>
      <c r="L245" s="460">
        <v>115</v>
      </c>
      <c r="M245" s="460">
        <v>44.534329999999997</v>
      </c>
    </row>
    <row r="246" spans="1:13">
      <c r="A246" s="245">
        <v>236</v>
      </c>
      <c r="B246" s="463" t="s">
        <v>125</v>
      </c>
      <c r="C246" s="460">
        <v>102.8</v>
      </c>
      <c r="D246" s="461">
        <v>103.89999999999999</v>
      </c>
      <c r="E246" s="461">
        <v>101.19999999999999</v>
      </c>
      <c r="F246" s="461">
        <v>99.6</v>
      </c>
      <c r="G246" s="461">
        <v>96.899999999999991</v>
      </c>
      <c r="H246" s="461">
        <v>105.49999999999999</v>
      </c>
      <c r="I246" s="461">
        <v>108.2</v>
      </c>
      <c r="J246" s="461">
        <v>109.79999999999998</v>
      </c>
      <c r="K246" s="460">
        <v>106.6</v>
      </c>
      <c r="L246" s="460">
        <v>102.3</v>
      </c>
      <c r="M246" s="460">
        <v>390.84460000000001</v>
      </c>
    </row>
    <row r="247" spans="1:13">
      <c r="A247" s="245">
        <v>237</v>
      </c>
      <c r="B247" s="463" t="s">
        <v>399</v>
      </c>
      <c r="C247" s="460">
        <v>16.399999999999999</v>
      </c>
      <c r="D247" s="461">
        <v>16.499999999999996</v>
      </c>
      <c r="E247" s="461">
        <v>15.799999999999994</v>
      </c>
      <c r="F247" s="461">
        <v>15.199999999999998</v>
      </c>
      <c r="G247" s="461">
        <v>14.499999999999995</v>
      </c>
      <c r="H247" s="461">
        <v>17.099999999999994</v>
      </c>
      <c r="I247" s="461">
        <v>17.799999999999997</v>
      </c>
      <c r="J247" s="461">
        <v>18.399999999999991</v>
      </c>
      <c r="K247" s="460">
        <v>17.2</v>
      </c>
      <c r="L247" s="460">
        <v>15.9</v>
      </c>
      <c r="M247" s="460">
        <v>397.44724000000002</v>
      </c>
    </row>
    <row r="248" spans="1:13">
      <c r="A248" s="245">
        <v>238</v>
      </c>
      <c r="B248" s="463" t="s">
        <v>772</v>
      </c>
      <c r="C248" s="460">
        <v>1746.6</v>
      </c>
      <c r="D248" s="461">
        <v>1769.4666666666665</v>
      </c>
      <c r="E248" s="461">
        <v>1709.9333333333329</v>
      </c>
      <c r="F248" s="461">
        <v>1673.2666666666664</v>
      </c>
      <c r="G248" s="461">
        <v>1613.7333333333329</v>
      </c>
      <c r="H248" s="461">
        <v>1806.133333333333</v>
      </c>
      <c r="I248" s="461">
        <v>1865.6666666666663</v>
      </c>
      <c r="J248" s="461">
        <v>1902.333333333333</v>
      </c>
      <c r="K248" s="460">
        <v>1829</v>
      </c>
      <c r="L248" s="460">
        <v>1732.8</v>
      </c>
      <c r="M248" s="460">
        <v>16.278870000000001</v>
      </c>
    </row>
    <row r="249" spans="1:13">
      <c r="A249" s="245">
        <v>239</v>
      </c>
      <c r="B249" s="463" t="s">
        <v>748</v>
      </c>
      <c r="C249" s="460">
        <v>352</v>
      </c>
      <c r="D249" s="461">
        <v>354</v>
      </c>
      <c r="E249" s="461">
        <v>348</v>
      </c>
      <c r="F249" s="461">
        <v>344</v>
      </c>
      <c r="G249" s="461">
        <v>338</v>
      </c>
      <c r="H249" s="461">
        <v>358</v>
      </c>
      <c r="I249" s="461">
        <v>364</v>
      </c>
      <c r="J249" s="461">
        <v>368</v>
      </c>
      <c r="K249" s="460">
        <v>360</v>
      </c>
      <c r="L249" s="460">
        <v>350</v>
      </c>
      <c r="M249" s="460">
        <v>2.0879300000000001</v>
      </c>
    </row>
    <row r="250" spans="1:13">
      <c r="A250" s="245">
        <v>240</v>
      </c>
      <c r="B250" s="463" t="s">
        <v>120</v>
      </c>
      <c r="C250" s="460">
        <v>517.25</v>
      </c>
      <c r="D250" s="461">
        <v>521.26666666666677</v>
      </c>
      <c r="E250" s="461">
        <v>512.13333333333355</v>
      </c>
      <c r="F250" s="461">
        <v>507.01666666666677</v>
      </c>
      <c r="G250" s="461">
        <v>497.88333333333355</v>
      </c>
      <c r="H250" s="461">
        <v>526.38333333333355</v>
      </c>
      <c r="I250" s="461">
        <v>535.51666666666677</v>
      </c>
      <c r="J250" s="461">
        <v>540.63333333333355</v>
      </c>
      <c r="K250" s="460">
        <v>530.4</v>
      </c>
      <c r="L250" s="460">
        <v>516.15</v>
      </c>
      <c r="M250" s="460">
        <v>12.59727</v>
      </c>
    </row>
    <row r="251" spans="1:13">
      <c r="A251" s="245">
        <v>241</v>
      </c>
      <c r="B251" s="463" t="s">
        <v>824</v>
      </c>
      <c r="C251" s="460">
        <v>251.65</v>
      </c>
      <c r="D251" s="461">
        <v>253.15</v>
      </c>
      <c r="E251" s="461">
        <v>248.5</v>
      </c>
      <c r="F251" s="461">
        <v>245.35</v>
      </c>
      <c r="G251" s="461">
        <v>240.7</v>
      </c>
      <c r="H251" s="461">
        <v>256.3</v>
      </c>
      <c r="I251" s="461">
        <v>260.95000000000005</v>
      </c>
      <c r="J251" s="461">
        <v>264.10000000000002</v>
      </c>
      <c r="K251" s="460">
        <v>257.8</v>
      </c>
      <c r="L251" s="460">
        <v>250</v>
      </c>
      <c r="M251" s="460">
        <v>25.17388</v>
      </c>
    </row>
    <row r="252" spans="1:13">
      <c r="A252" s="245">
        <v>242</v>
      </c>
      <c r="B252" s="463" t="s">
        <v>122</v>
      </c>
      <c r="C252" s="460">
        <v>916.65</v>
      </c>
      <c r="D252" s="461">
        <v>927.06666666666661</v>
      </c>
      <c r="E252" s="461">
        <v>903.58333333333326</v>
      </c>
      <c r="F252" s="461">
        <v>890.51666666666665</v>
      </c>
      <c r="G252" s="461">
        <v>867.0333333333333</v>
      </c>
      <c r="H252" s="461">
        <v>940.13333333333321</v>
      </c>
      <c r="I252" s="461">
        <v>963.61666666666656</v>
      </c>
      <c r="J252" s="461">
        <v>976.68333333333317</v>
      </c>
      <c r="K252" s="460">
        <v>950.55</v>
      </c>
      <c r="L252" s="460">
        <v>914</v>
      </c>
      <c r="M252" s="460">
        <v>50.745609999999999</v>
      </c>
    </row>
    <row r="253" spans="1:13">
      <c r="A253" s="245">
        <v>243</v>
      </c>
      <c r="B253" s="463" t="s">
        <v>256</v>
      </c>
      <c r="C253" s="460">
        <v>4354.6499999999996</v>
      </c>
      <c r="D253" s="461">
        <v>4392.2166666666662</v>
      </c>
      <c r="E253" s="461">
        <v>4302.4333333333325</v>
      </c>
      <c r="F253" s="461">
        <v>4250.2166666666662</v>
      </c>
      <c r="G253" s="461">
        <v>4160.4333333333325</v>
      </c>
      <c r="H253" s="461">
        <v>4444.4333333333325</v>
      </c>
      <c r="I253" s="461">
        <v>4534.2166666666672</v>
      </c>
      <c r="J253" s="461">
        <v>4586.4333333333325</v>
      </c>
      <c r="K253" s="460">
        <v>4482</v>
      </c>
      <c r="L253" s="460">
        <v>4340</v>
      </c>
      <c r="M253" s="460">
        <v>7.1360400000000004</v>
      </c>
    </row>
    <row r="254" spans="1:13">
      <c r="A254" s="245">
        <v>244</v>
      </c>
      <c r="B254" s="463" t="s">
        <v>124</v>
      </c>
      <c r="C254" s="460">
        <v>1327</v>
      </c>
      <c r="D254" s="461">
        <v>1323.8333333333333</v>
      </c>
      <c r="E254" s="461">
        <v>1317.6666666666665</v>
      </c>
      <c r="F254" s="461">
        <v>1308.3333333333333</v>
      </c>
      <c r="G254" s="461">
        <v>1302.1666666666665</v>
      </c>
      <c r="H254" s="461">
        <v>1333.1666666666665</v>
      </c>
      <c r="I254" s="461">
        <v>1339.333333333333</v>
      </c>
      <c r="J254" s="461">
        <v>1348.6666666666665</v>
      </c>
      <c r="K254" s="460">
        <v>1330</v>
      </c>
      <c r="L254" s="460">
        <v>1314.5</v>
      </c>
      <c r="M254" s="460">
        <v>52.418979999999998</v>
      </c>
    </row>
    <row r="255" spans="1:13">
      <c r="A255" s="245">
        <v>245</v>
      </c>
      <c r="B255" s="463" t="s">
        <v>749</v>
      </c>
      <c r="C255" s="460">
        <v>775.7</v>
      </c>
      <c r="D255" s="461">
        <v>785.85</v>
      </c>
      <c r="E255" s="461">
        <v>756.7</v>
      </c>
      <c r="F255" s="461">
        <v>737.7</v>
      </c>
      <c r="G255" s="461">
        <v>708.55000000000007</v>
      </c>
      <c r="H255" s="461">
        <v>804.85</v>
      </c>
      <c r="I255" s="461">
        <v>833.99999999999989</v>
      </c>
      <c r="J255" s="461">
        <v>853</v>
      </c>
      <c r="K255" s="460">
        <v>815</v>
      </c>
      <c r="L255" s="460">
        <v>766.85</v>
      </c>
      <c r="M255" s="460">
        <v>0.89390000000000003</v>
      </c>
    </row>
    <row r="256" spans="1:13">
      <c r="A256" s="245">
        <v>246</v>
      </c>
      <c r="B256" s="463" t="s">
        <v>400</v>
      </c>
      <c r="C256" s="460">
        <v>282.85000000000002</v>
      </c>
      <c r="D256" s="461">
        <v>281.2166666666667</v>
      </c>
      <c r="E256" s="461">
        <v>273.63333333333338</v>
      </c>
      <c r="F256" s="461">
        <v>264.41666666666669</v>
      </c>
      <c r="G256" s="461">
        <v>256.83333333333337</v>
      </c>
      <c r="H256" s="461">
        <v>290.43333333333339</v>
      </c>
      <c r="I256" s="461">
        <v>298.01666666666665</v>
      </c>
      <c r="J256" s="461">
        <v>307.23333333333341</v>
      </c>
      <c r="K256" s="460">
        <v>288.8</v>
      </c>
      <c r="L256" s="460">
        <v>272</v>
      </c>
      <c r="M256" s="460">
        <v>3.5127199999999998</v>
      </c>
    </row>
    <row r="257" spans="1:13">
      <c r="A257" s="245">
        <v>247</v>
      </c>
      <c r="B257" s="463" t="s">
        <v>121</v>
      </c>
      <c r="C257" s="460">
        <v>1680.9</v>
      </c>
      <c r="D257" s="461">
        <v>1677.8333333333333</v>
      </c>
      <c r="E257" s="461">
        <v>1661.5666666666666</v>
      </c>
      <c r="F257" s="461">
        <v>1642.2333333333333</v>
      </c>
      <c r="G257" s="461">
        <v>1625.9666666666667</v>
      </c>
      <c r="H257" s="461">
        <v>1697.1666666666665</v>
      </c>
      <c r="I257" s="461">
        <v>1713.4333333333334</v>
      </c>
      <c r="J257" s="461">
        <v>1732.7666666666664</v>
      </c>
      <c r="K257" s="460">
        <v>1694.1</v>
      </c>
      <c r="L257" s="460">
        <v>1658.5</v>
      </c>
      <c r="M257" s="460">
        <v>4.1310599999999997</v>
      </c>
    </row>
    <row r="258" spans="1:13">
      <c r="A258" s="245">
        <v>248</v>
      </c>
      <c r="B258" s="463" t="s">
        <v>257</v>
      </c>
      <c r="C258" s="460">
        <v>2152.25</v>
      </c>
      <c r="D258" s="461">
        <v>2155.7333333333331</v>
      </c>
      <c r="E258" s="461">
        <v>2132.5166666666664</v>
      </c>
      <c r="F258" s="461">
        <v>2112.7833333333333</v>
      </c>
      <c r="G258" s="461">
        <v>2089.5666666666666</v>
      </c>
      <c r="H258" s="461">
        <v>2175.4666666666662</v>
      </c>
      <c r="I258" s="461">
        <v>2198.6833333333325</v>
      </c>
      <c r="J258" s="461">
        <v>2218.4166666666661</v>
      </c>
      <c r="K258" s="460">
        <v>2178.9499999999998</v>
      </c>
      <c r="L258" s="460">
        <v>2136</v>
      </c>
      <c r="M258" s="460">
        <v>1.24272</v>
      </c>
    </row>
    <row r="259" spans="1:13">
      <c r="A259" s="245">
        <v>249</v>
      </c>
      <c r="B259" s="463" t="s">
        <v>401</v>
      </c>
      <c r="C259" s="460">
        <v>1386.9</v>
      </c>
      <c r="D259" s="461">
        <v>1395.3</v>
      </c>
      <c r="E259" s="461">
        <v>1355.6</v>
      </c>
      <c r="F259" s="461">
        <v>1324.3</v>
      </c>
      <c r="G259" s="461">
        <v>1284.5999999999999</v>
      </c>
      <c r="H259" s="461">
        <v>1426.6</v>
      </c>
      <c r="I259" s="461">
        <v>1466.3000000000002</v>
      </c>
      <c r="J259" s="461">
        <v>1497.6</v>
      </c>
      <c r="K259" s="460">
        <v>1435</v>
      </c>
      <c r="L259" s="460">
        <v>1364</v>
      </c>
      <c r="M259" s="460">
        <v>1.3389</v>
      </c>
    </row>
    <row r="260" spans="1:13">
      <c r="A260" s="245">
        <v>250</v>
      </c>
      <c r="B260" s="463" t="s">
        <v>402</v>
      </c>
      <c r="C260" s="460">
        <v>2776.25</v>
      </c>
      <c r="D260" s="461">
        <v>2781.4333333333329</v>
      </c>
      <c r="E260" s="461">
        <v>2754.8666666666659</v>
      </c>
      <c r="F260" s="461">
        <v>2733.4833333333331</v>
      </c>
      <c r="G260" s="461">
        <v>2706.9166666666661</v>
      </c>
      <c r="H260" s="461">
        <v>2802.8166666666657</v>
      </c>
      <c r="I260" s="461">
        <v>2829.3833333333323</v>
      </c>
      <c r="J260" s="461">
        <v>2850.7666666666655</v>
      </c>
      <c r="K260" s="460">
        <v>2808</v>
      </c>
      <c r="L260" s="460">
        <v>2760.05</v>
      </c>
      <c r="M260" s="460">
        <v>0.16170000000000001</v>
      </c>
    </row>
    <row r="261" spans="1:13">
      <c r="A261" s="245">
        <v>251</v>
      </c>
      <c r="B261" s="463" t="s">
        <v>403</v>
      </c>
      <c r="C261" s="460">
        <v>414.9</v>
      </c>
      <c r="D261" s="461">
        <v>416.86666666666662</v>
      </c>
      <c r="E261" s="461">
        <v>411.73333333333323</v>
      </c>
      <c r="F261" s="461">
        <v>408.56666666666661</v>
      </c>
      <c r="G261" s="461">
        <v>403.43333333333322</v>
      </c>
      <c r="H261" s="461">
        <v>420.03333333333325</v>
      </c>
      <c r="I261" s="461">
        <v>425.16666666666657</v>
      </c>
      <c r="J261" s="461">
        <v>428.33333333333326</v>
      </c>
      <c r="K261" s="460">
        <v>422</v>
      </c>
      <c r="L261" s="460">
        <v>413.7</v>
      </c>
      <c r="M261" s="460">
        <v>2.3419500000000002</v>
      </c>
    </row>
    <row r="262" spans="1:13">
      <c r="A262" s="245">
        <v>252</v>
      </c>
      <c r="B262" s="463" t="s">
        <v>404</v>
      </c>
      <c r="C262" s="460">
        <v>141.6</v>
      </c>
      <c r="D262" s="461">
        <v>142.45000000000002</v>
      </c>
      <c r="E262" s="461">
        <v>140.30000000000004</v>
      </c>
      <c r="F262" s="461">
        <v>139.00000000000003</v>
      </c>
      <c r="G262" s="461">
        <v>136.85000000000005</v>
      </c>
      <c r="H262" s="461">
        <v>143.75000000000003</v>
      </c>
      <c r="I262" s="461">
        <v>145.9</v>
      </c>
      <c r="J262" s="461">
        <v>147.20000000000002</v>
      </c>
      <c r="K262" s="460">
        <v>144.6</v>
      </c>
      <c r="L262" s="460">
        <v>141.15</v>
      </c>
      <c r="M262" s="460">
        <v>3.8120599999999998</v>
      </c>
    </row>
    <row r="263" spans="1:13">
      <c r="A263" s="245">
        <v>253</v>
      </c>
      <c r="B263" s="463" t="s">
        <v>405</v>
      </c>
      <c r="C263" s="460">
        <v>116.6</v>
      </c>
      <c r="D263" s="461">
        <v>118.60000000000001</v>
      </c>
      <c r="E263" s="461">
        <v>112.30000000000001</v>
      </c>
      <c r="F263" s="461">
        <v>108</v>
      </c>
      <c r="G263" s="461">
        <v>101.7</v>
      </c>
      <c r="H263" s="461">
        <v>122.90000000000002</v>
      </c>
      <c r="I263" s="461">
        <v>129.19999999999999</v>
      </c>
      <c r="J263" s="461">
        <v>133.50000000000003</v>
      </c>
      <c r="K263" s="460">
        <v>124.9</v>
      </c>
      <c r="L263" s="460">
        <v>114.3</v>
      </c>
      <c r="M263" s="460">
        <v>19.903749999999999</v>
      </c>
    </row>
    <row r="264" spans="1:13">
      <c r="A264" s="245">
        <v>254</v>
      </c>
      <c r="B264" s="463" t="s">
        <v>406</v>
      </c>
      <c r="C264" s="460">
        <v>80.45</v>
      </c>
      <c r="D264" s="461">
        <v>80.716666666666669</v>
      </c>
      <c r="E264" s="461">
        <v>79.833333333333343</v>
      </c>
      <c r="F264" s="461">
        <v>79.216666666666669</v>
      </c>
      <c r="G264" s="461">
        <v>78.333333333333343</v>
      </c>
      <c r="H264" s="461">
        <v>81.333333333333343</v>
      </c>
      <c r="I264" s="461">
        <v>82.216666666666669</v>
      </c>
      <c r="J264" s="461">
        <v>82.833333333333343</v>
      </c>
      <c r="K264" s="460">
        <v>81.599999999999994</v>
      </c>
      <c r="L264" s="460">
        <v>80.099999999999994</v>
      </c>
      <c r="M264" s="460">
        <v>7.7146400000000002</v>
      </c>
    </row>
    <row r="265" spans="1:13">
      <c r="A265" s="245">
        <v>255</v>
      </c>
      <c r="B265" s="463" t="s">
        <v>258</v>
      </c>
      <c r="C265" s="460">
        <v>117.6</v>
      </c>
      <c r="D265" s="461">
        <v>118.33333333333333</v>
      </c>
      <c r="E265" s="461">
        <v>114.86666666666666</v>
      </c>
      <c r="F265" s="461">
        <v>112.13333333333333</v>
      </c>
      <c r="G265" s="461">
        <v>108.66666666666666</v>
      </c>
      <c r="H265" s="461">
        <v>121.06666666666666</v>
      </c>
      <c r="I265" s="461">
        <v>124.53333333333333</v>
      </c>
      <c r="J265" s="461">
        <v>127.26666666666667</v>
      </c>
      <c r="K265" s="460">
        <v>121.8</v>
      </c>
      <c r="L265" s="460">
        <v>115.6</v>
      </c>
      <c r="M265" s="460">
        <v>55.401479999999999</v>
      </c>
    </row>
    <row r="266" spans="1:13">
      <c r="A266" s="245">
        <v>256</v>
      </c>
      <c r="B266" s="463" t="s">
        <v>128</v>
      </c>
      <c r="C266" s="460">
        <v>707.9</v>
      </c>
      <c r="D266" s="461">
        <v>716.6</v>
      </c>
      <c r="E266" s="461">
        <v>691.30000000000007</v>
      </c>
      <c r="F266" s="461">
        <v>674.7</v>
      </c>
      <c r="G266" s="461">
        <v>649.40000000000009</v>
      </c>
      <c r="H266" s="461">
        <v>733.2</v>
      </c>
      <c r="I266" s="461">
        <v>758.5</v>
      </c>
      <c r="J266" s="461">
        <v>775.1</v>
      </c>
      <c r="K266" s="460">
        <v>741.9</v>
      </c>
      <c r="L266" s="460">
        <v>700</v>
      </c>
      <c r="M266" s="460">
        <v>144.10802000000001</v>
      </c>
    </row>
    <row r="267" spans="1:13">
      <c r="A267" s="245">
        <v>257</v>
      </c>
      <c r="B267" s="463" t="s">
        <v>751</v>
      </c>
      <c r="C267" s="460">
        <v>85.55</v>
      </c>
      <c r="D267" s="461">
        <v>86.016666666666666</v>
      </c>
      <c r="E267" s="461">
        <v>83.533333333333331</v>
      </c>
      <c r="F267" s="461">
        <v>81.516666666666666</v>
      </c>
      <c r="G267" s="461">
        <v>79.033333333333331</v>
      </c>
      <c r="H267" s="461">
        <v>88.033333333333331</v>
      </c>
      <c r="I267" s="461">
        <v>90.516666666666652</v>
      </c>
      <c r="J267" s="461">
        <v>92.533333333333331</v>
      </c>
      <c r="K267" s="460">
        <v>88.5</v>
      </c>
      <c r="L267" s="460">
        <v>84</v>
      </c>
      <c r="M267" s="460">
        <v>3.3137699999999999</v>
      </c>
    </row>
    <row r="268" spans="1:13">
      <c r="A268" s="245">
        <v>258</v>
      </c>
      <c r="B268" s="463" t="s">
        <v>407</v>
      </c>
      <c r="C268" s="460">
        <v>55.15</v>
      </c>
      <c r="D268" s="461">
        <v>55.133333333333333</v>
      </c>
      <c r="E268" s="461">
        <v>54.766666666666666</v>
      </c>
      <c r="F268" s="461">
        <v>54.383333333333333</v>
      </c>
      <c r="G268" s="461">
        <v>54.016666666666666</v>
      </c>
      <c r="H268" s="461">
        <v>55.516666666666666</v>
      </c>
      <c r="I268" s="461">
        <v>55.883333333333326</v>
      </c>
      <c r="J268" s="461">
        <v>56.266666666666666</v>
      </c>
      <c r="K268" s="460">
        <v>55.5</v>
      </c>
      <c r="L268" s="460">
        <v>54.75</v>
      </c>
      <c r="M268" s="460">
        <v>3.2704900000000001</v>
      </c>
    </row>
    <row r="269" spans="1:13">
      <c r="A269" s="245">
        <v>259</v>
      </c>
      <c r="B269" s="463" t="s">
        <v>408</v>
      </c>
      <c r="C269" s="460">
        <v>94</v>
      </c>
      <c r="D269" s="461">
        <v>94.083333333333329</v>
      </c>
      <c r="E269" s="461">
        <v>89.966666666666654</v>
      </c>
      <c r="F269" s="461">
        <v>85.933333333333323</v>
      </c>
      <c r="G269" s="461">
        <v>81.816666666666649</v>
      </c>
      <c r="H269" s="461">
        <v>98.11666666666666</v>
      </c>
      <c r="I269" s="461">
        <v>102.23333333333333</v>
      </c>
      <c r="J269" s="461">
        <v>106.26666666666667</v>
      </c>
      <c r="K269" s="460">
        <v>98.2</v>
      </c>
      <c r="L269" s="460">
        <v>90.05</v>
      </c>
      <c r="M269" s="460">
        <v>41.07441</v>
      </c>
    </row>
    <row r="270" spans="1:13">
      <c r="A270" s="245">
        <v>260</v>
      </c>
      <c r="B270" s="463" t="s">
        <v>409</v>
      </c>
      <c r="C270" s="460">
        <v>27.85</v>
      </c>
      <c r="D270" s="461">
        <v>28.133333333333336</v>
      </c>
      <c r="E270" s="461">
        <v>26.866666666666674</v>
      </c>
      <c r="F270" s="461">
        <v>25.883333333333336</v>
      </c>
      <c r="G270" s="461">
        <v>24.616666666666674</v>
      </c>
      <c r="H270" s="461">
        <v>29.116666666666674</v>
      </c>
      <c r="I270" s="461">
        <v>30.383333333333333</v>
      </c>
      <c r="J270" s="461">
        <v>31.366666666666674</v>
      </c>
      <c r="K270" s="460">
        <v>29.4</v>
      </c>
      <c r="L270" s="460">
        <v>27.15</v>
      </c>
      <c r="M270" s="460">
        <v>139.62468999999999</v>
      </c>
    </row>
    <row r="271" spans="1:13">
      <c r="A271" s="245">
        <v>261</v>
      </c>
      <c r="B271" s="463" t="s">
        <v>410</v>
      </c>
      <c r="C271" s="460">
        <v>69.150000000000006</v>
      </c>
      <c r="D271" s="461">
        <v>69.333333333333329</v>
      </c>
      <c r="E271" s="461">
        <v>68.316666666666663</v>
      </c>
      <c r="F271" s="461">
        <v>67.483333333333334</v>
      </c>
      <c r="G271" s="461">
        <v>66.466666666666669</v>
      </c>
      <c r="H271" s="461">
        <v>70.166666666666657</v>
      </c>
      <c r="I271" s="461">
        <v>71.183333333333337</v>
      </c>
      <c r="J271" s="461">
        <v>72.016666666666652</v>
      </c>
      <c r="K271" s="460">
        <v>70.349999999999994</v>
      </c>
      <c r="L271" s="460">
        <v>68.5</v>
      </c>
      <c r="M271" s="460">
        <v>3.67421</v>
      </c>
    </row>
    <row r="272" spans="1:13">
      <c r="A272" s="245">
        <v>262</v>
      </c>
      <c r="B272" s="463" t="s">
        <v>411</v>
      </c>
      <c r="C272" s="460">
        <v>88.95</v>
      </c>
      <c r="D272" s="461">
        <v>90.483333333333334</v>
      </c>
      <c r="E272" s="461">
        <v>86.466666666666669</v>
      </c>
      <c r="F272" s="461">
        <v>83.983333333333334</v>
      </c>
      <c r="G272" s="461">
        <v>79.966666666666669</v>
      </c>
      <c r="H272" s="461">
        <v>92.966666666666669</v>
      </c>
      <c r="I272" s="461">
        <v>96.983333333333348</v>
      </c>
      <c r="J272" s="461">
        <v>99.466666666666669</v>
      </c>
      <c r="K272" s="460">
        <v>94.5</v>
      </c>
      <c r="L272" s="460">
        <v>88</v>
      </c>
      <c r="M272" s="460">
        <v>29.701250000000002</v>
      </c>
    </row>
    <row r="273" spans="1:13">
      <c r="A273" s="245">
        <v>263</v>
      </c>
      <c r="B273" s="463" t="s">
        <v>412</v>
      </c>
      <c r="C273" s="460">
        <v>173.75</v>
      </c>
      <c r="D273" s="461">
        <v>175.85</v>
      </c>
      <c r="E273" s="461">
        <v>169.7</v>
      </c>
      <c r="F273" s="461">
        <v>165.65</v>
      </c>
      <c r="G273" s="461">
        <v>159.5</v>
      </c>
      <c r="H273" s="461">
        <v>179.89999999999998</v>
      </c>
      <c r="I273" s="461">
        <v>186.05</v>
      </c>
      <c r="J273" s="461">
        <v>190.09999999999997</v>
      </c>
      <c r="K273" s="460">
        <v>182</v>
      </c>
      <c r="L273" s="460">
        <v>171.8</v>
      </c>
      <c r="M273" s="460">
        <v>13.072710000000001</v>
      </c>
    </row>
    <row r="274" spans="1:13">
      <c r="A274" s="245">
        <v>264</v>
      </c>
      <c r="B274" s="463" t="s">
        <v>413</v>
      </c>
      <c r="C274" s="460">
        <v>95.95</v>
      </c>
      <c r="D274" s="461">
        <v>95.45</v>
      </c>
      <c r="E274" s="461">
        <v>90.7</v>
      </c>
      <c r="F274" s="461">
        <v>85.45</v>
      </c>
      <c r="G274" s="461">
        <v>80.7</v>
      </c>
      <c r="H274" s="461">
        <v>100.7</v>
      </c>
      <c r="I274" s="461">
        <v>105.45</v>
      </c>
      <c r="J274" s="461">
        <v>110.7</v>
      </c>
      <c r="K274" s="460">
        <v>100.2</v>
      </c>
      <c r="L274" s="460">
        <v>90.2</v>
      </c>
      <c r="M274" s="460">
        <v>63.788960000000003</v>
      </c>
    </row>
    <row r="275" spans="1:13">
      <c r="A275" s="245">
        <v>265</v>
      </c>
      <c r="B275" s="463" t="s">
        <v>127</v>
      </c>
      <c r="C275" s="460">
        <v>456.6</v>
      </c>
      <c r="D275" s="461">
        <v>461.41666666666669</v>
      </c>
      <c r="E275" s="461">
        <v>440.43333333333339</v>
      </c>
      <c r="F275" s="461">
        <v>424.26666666666671</v>
      </c>
      <c r="G275" s="461">
        <v>403.28333333333342</v>
      </c>
      <c r="H275" s="461">
        <v>477.58333333333337</v>
      </c>
      <c r="I275" s="461">
        <v>498.56666666666661</v>
      </c>
      <c r="J275" s="461">
        <v>514.73333333333335</v>
      </c>
      <c r="K275" s="460">
        <v>482.4</v>
      </c>
      <c r="L275" s="460">
        <v>445.25</v>
      </c>
      <c r="M275" s="460">
        <v>121.04730000000001</v>
      </c>
    </row>
    <row r="276" spans="1:13">
      <c r="A276" s="245">
        <v>266</v>
      </c>
      <c r="B276" s="463" t="s">
        <v>414</v>
      </c>
      <c r="C276" s="460">
        <v>2238.1999999999998</v>
      </c>
      <c r="D276" s="461">
        <v>2240.3666666666668</v>
      </c>
      <c r="E276" s="461">
        <v>2225.6833333333334</v>
      </c>
      <c r="F276" s="461">
        <v>2213.1666666666665</v>
      </c>
      <c r="G276" s="461">
        <v>2198.4833333333331</v>
      </c>
      <c r="H276" s="461">
        <v>2252.8833333333337</v>
      </c>
      <c r="I276" s="461">
        <v>2267.5666666666671</v>
      </c>
      <c r="J276" s="461">
        <v>2280.0833333333339</v>
      </c>
      <c r="K276" s="460">
        <v>2255.0500000000002</v>
      </c>
      <c r="L276" s="460">
        <v>2227.85</v>
      </c>
      <c r="M276" s="460">
        <v>0.40317999999999998</v>
      </c>
    </row>
    <row r="277" spans="1:13">
      <c r="A277" s="245">
        <v>267</v>
      </c>
      <c r="B277" s="463" t="s">
        <v>129</v>
      </c>
      <c r="C277" s="460">
        <v>2820.7</v>
      </c>
      <c r="D277" s="461">
        <v>2814.5666666666662</v>
      </c>
      <c r="E277" s="461">
        <v>2783.5333333333324</v>
      </c>
      <c r="F277" s="461">
        <v>2746.3666666666663</v>
      </c>
      <c r="G277" s="461">
        <v>2715.3333333333326</v>
      </c>
      <c r="H277" s="461">
        <v>2851.7333333333322</v>
      </c>
      <c r="I277" s="461">
        <v>2882.766666666666</v>
      </c>
      <c r="J277" s="461">
        <v>2919.933333333332</v>
      </c>
      <c r="K277" s="460">
        <v>2845.6</v>
      </c>
      <c r="L277" s="460">
        <v>2777.4</v>
      </c>
      <c r="M277" s="460">
        <v>4.0739200000000002</v>
      </c>
    </row>
    <row r="278" spans="1:13">
      <c r="A278" s="245">
        <v>268</v>
      </c>
      <c r="B278" s="463" t="s">
        <v>130</v>
      </c>
      <c r="C278" s="460">
        <v>802.65</v>
      </c>
      <c r="D278" s="461">
        <v>805.08333333333337</v>
      </c>
      <c r="E278" s="461">
        <v>793.16666666666674</v>
      </c>
      <c r="F278" s="461">
        <v>783.68333333333339</v>
      </c>
      <c r="G278" s="461">
        <v>771.76666666666677</v>
      </c>
      <c r="H278" s="461">
        <v>814.56666666666672</v>
      </c>
      <c r="I278" s="461">
        <v>826.48333333333346</v>
      </c>
      <c r="J278" s="461">
        <v>835.9666666666667</v>
      </c>
      <c r="K278" s="460">
        <v>817</v>
      </c>
      <c r="L278" s="460">
        <v>795.6</v>
      </c>
      <c r="M278" s="460">
        <v>7.3306800000000001</v>
      </c>
    </row>
    <row r="279" spans="1:13">
      <c r="A279" s="245">
        <v>269</v>
      </c>
      <c r="B279" s="463" t="s">
        <v>415</v>
      </c>
      <c r="C279" s="460">
        <v>147.1</v>
      </c>
      <c r="D279" s="461">
        <v>147.26666666666668</v>
      </c>
      <c r="E279" s="461">
        <v>146.03333333333336</v>
      </c>
      <c r="F279" s="461">
        <v>144.96666666666667</v>
      </c>
      <c r="G279" s="461">
        <v>143.73333333333335</v>
      </c>
      <c r="H279" s="461">
        <v>148.33333333333337</v>
      </c>
      <c r="I279" s="461">
        <v>149.56666666666666</v>
      </c>
      <c r="J279" s="461">
        <v>150.63333333333338</v>
      </c>
      <c r="K279" s="460">
        <v>148.5</v>
      </c>
      <c r="L279" s="460">
        <v>146.19999999999999</v>
      </c>
      <c r="M279" s="460">
        <v>4.2757300000000003</v>
      </c>
    </row>
    <row r="280" spans="1:13">
      <c r="A280" s="245">
        <v>270</v>
      </c>
      <c r="B280" s="463" t="s">
        <v>417</v>
      </c>
      <c r="C280" s="460">
        <v>519.79999999999995</v>
      </c>
      <c r="D280" s="461">
        <v>522</v>
      </c>
      <c r="E280" s="461">
        <v>515.29999999999995</v>
      </c>
      <c r="F280" s="461">
        <v>510.79999999999995</v>
      </c>
      <c r="G280" s="461">
        <v>504.09999999999991</v>
      </c>
      <c r="H280" s="461">
        <v>526.5</v>
      </c>
      <c r="I280" s="461">
        <v>533.20000000000005</v>
      </c>
      <c r="J280" s="461">
        <v>537.70000000000005</v>
      </c>
      <c r="K280" s="460">
        <v>528.70000000000005</v>
      </c>
      <c r="L280" s="460">
        <v>517.5</v>
      </c>
      <c r="M280" s="460">
        <v>0.62004000000000004</v>
      </c>
    </row>
    <row r="281" spans="1:13">
      <c r="A281" s="245">
        <v>271</v>
      </c>
      <c r="B281" s="463" t="s">
        <v>418</v>
      </c>
      <c r="C281" s="460">
        <v>212.55</v>
      </c>
      <c r="D281" s="461">
        <v>210.51666666666665</v>
      </c>
      <c r="E281" s="461">
        <v>207.0333333333333</v>
      </c>
      <c r="F281" s="461">
        <v>201.51666666666665</v>
      </c>
      <c r="G281" s="461">
        <v>198.0333333333333</v>
      </c>
      <c r="H281" s="461">
        <v>216.0333333333333</v>
      </c>
      <c r="I281" s="461">
        <v>219.51666666666665</v>
      </c>
      <c r="J281" s="461">
        <v>225.0333333333333</v>
      </c>
      <c r="K281" s="460">
        <v>214</v>
      </c>
      <c r="L281" s="460">
        <v>205</v>
      </c>
      <c r="M281" s="460">
        <v>11.34684</v>
      </c>
    </row>
    <row r="282" spans="1:13">
      <c r="A282" s="245">
        <v>272</v>
      </c>
      <c r="B282" s="463" t="s">
        <v>419</v>
      </c>
      <c r="C282" s="460">
        <v>232.3</v>
      </c>
      <c r="D282" s="461">
        <v>231.43333333333337</v>
      </c>
      <c r="E282" s="461">
        <v>219.46666666666673</v>
      </c>
      <c r="F282" s="461">
        <v>206.63333333333335</v>
      </c>
      <c r="G282" s="461">
        <v>194.66666666666671</v>
      </c>
      <c r="H282" s="461">
        <v>244.26666666666674</v>
      </c>
      <c r="I282" s="461">
        <v>256.23333333333335</v>
      </c>
      <c r="J282" s="461">
        <v>269.06666666666672</v>
      </c>
      <c r="K282" s="460">
        <v>243.4</v>
      </c>
      <c r="L282" s="460">
        <v>218.6</v>
      </c>
      <c r="M282" s="460">
        <v>35.979990000000001</v>
      </c>
    </row>
    <row r="283" spans="1:13">
      <c r="A283" s="245">
        <v>273</v>
      </c>
      <c r="B283" s="463" t="s">
        <v>752</v>
      </c>
      <c r="C283" s="460">
        <v>933.65</v>
      </c>
      <c r="D283" s="461">
        <v>936.86666666666667</v>
      </c>
      <c r="E283" s="461">
        <v>923.83333333333337</v>
      </c>
      <c r="F283" s="461">
        <v>914.01666666666665</v>
      </c>
      <c r="G283" s="461">
        <v>900.98333333333335</v>
      </c>
      <c r="H283" s="461">
        <v>946.68333333333339</v>
      </c>
      <c r="I283" s="461">
        <v>959.7166666666667</v>
      </c>
      <c r="J283" s="461">
        <v>969.53333333333342</v>
      </c>
      <c r="K283" s="460">
        <v>949.9</v>
      </c>
      <c r="L283" s="460">
        <v>927.05</v>
      </c>
      <c r="M283" s="460">
        <v>0.24607999999999999</v>
      </c>
    </row>
    <row r="284" spans="1:13">
      <c r="A284" s="245">
        <v>274</v>
      </c>
      <c r="B284" s="463" t="s">
        <v>420</v>
      </c>
      <c r="C284" s="460">
        <v>879.45</v>
      </c>
      <c r="D284" s="461">
        <v>878.41666666666663</v>
      </c>
      <c r="E284" s="461">
        <v>860.93333333333328</v>
      </c>
      <c r="F284" s="461">
        <v>842.41666666666663</v>
      </c>
      <c r="G284" s="461">
        <v>824.93333333333328</v>
      </c>
      <c r="H284" s="461">
        <v>896.93333333333328</v>
      </c>
      <c r="I284" s="461">
        <v>914.41666666666663</v>
      </c>
      <c r="J284" s="461">
        <v>932.93333333333328</v>
      </c>
      <c r="K284" s="460">
        <v>895.9</v>
      </c>
      <c r="L284" s="460">
        <v>859.9</v>
      </c>
      <c r="M284" s="460">
        <v>2.2572899999999998</v>
      </c>
    </row>
    <row r="285" spans="1:13">
      <c r="A285" s="245">
        <v>275</v>
      </c>
      <c r="B285" s="463" t="s">
        <v>421</v>
      </c>
      <c r="C285" s="460">
        <v>381.45</v>
      </c>
      <c r="D285" s="461">
        <v>386.65000000000003</v>
      </c>
      <c r="E285" s="461">
        <v>373.30000000000007</v>
      </c>
      <c r="F285" s="461">
        <v>365.15000000000003</v>
      </c>
      <c r="G285" s="461">
        <v>351.80000000000007</v>
      </c>
      <c r="H285" s="461">
        <v>394.80000000000007</v>
      </c>
      <c r="I285" s="461">
        <v>408.15000000000009</v>
      </c>
      <c r="J285" s="461">
        <v>416.30000000000007</v>
      </c>
      <c r="K285" s="460">
        <v>400</v>
      </c>
      <c r="L285" s="460">
        <v>378.5</v>
      </c>
      <c r="M285" s="460">
        <v>24.05265</v>
      </c>
    </row>
    <row r="286" spans="1:13">
      <c r="A286" s="245">
        <v>276</v>
      </c>
      <c r="B286" s="463" t="s">
        <v>422</v>
      </c>
      <c r="C286" s="460">
        <v>559.35</v>
      </c>
      <c r="D286" s="461">
        <v>559.44999999999993</v>
      </c>
      <c r="E286" s="461">
        <v>548.89999999999986</v>
      </c>
      <c r="F286" s="461">
        <v>538.44999999999993</v>
      </c>
      <c r="G286" s="461">
        <v>527.89999999999986</v>
      </c>
      <c r="H286" s="461">
        <v>569.89999999999986</v>
      </c>
      <c r="I286" s="461">
        <v>580.44999999999982</v>
      </c>
      <c r="J286" s="461">
        <v>590.89999999999986</v>
      </c>
      <c r="K286" s="460">
        <v>570</v>
      </c>
      <c r="L286" s="460">
        <v>549</v>
      </c>
      <c r="M286" s="460">
        <v>3.31325</v>
      </c>
    </row>
    <row r="287" spans="1:13">
      <c r="A287" s="245">
        <v>277</v>
      </c>
      <c r="B287" s="463" t="s">
        <v>423</v>
      </c>
      <c r="C287" s="460">
        <v>66.849999999999994</v>
      </c>
      <c r="D287" s="461">
        <v>66.966666666666654</v>
      </c>
      <c r="E287" s="461">
        <v>65.383333333333312</v>
      </c>
      <c r="F287" s="461">
        <v>63.916666666666657</v>
      </c>
      <c r="G287" s="461">
        <v>62.333333333333314</v>
      </c>
      <c r="H287" s="461">
        <v>68.433333333333309</v>
      </c>
      <c r="I287" s="461">
        <v>70.016666666666652</v>
      </c>
      <c r="J287" s="461">
        <v>71.483333333333306</v>
      </c>
      <c r="K287" s="460">
        <v>68.55</v>
      </c>
      <c r="L287" s="460">
        <v>65.5</v>
      </c>
      <c r="M287" s="460">
        <v>42.36992</v>
      </c>
    </row>
    <row r="288" spans="1:13">
      <c r="A288" s="245">
        <v>278</v>
      </c>
      <c r="B288" s="463" t="s">
        <v>424</v>
      </c>
      <c r="C288" s="460">
        <v>55.9</v>
      </c>
      <c r="D288" s="461">
        <v>55.533333333333331</v>
      </c>
      <c r="E288" s="461">
        <v>53.61666666666666</v>
      </c>
      <c r="F288" s="461">
        <v>51.333333333333329</v>
      </c>
      <c r="G288" s="461">
        <v>49.416666666666657</v>
      </c>
      <c r="H288" s="461">
        <v>57.816666666666663</v>
      </c>
      <c r="I288" s="461">
        <v>59.733333333333334</v>
      </c>
      <c r="J288" s="461">
        <v>62.016666666666666</v>
      </c>
      <c r="K288" s="460">
        <v>57.45</v>
      </c>
      <c r="L288" s="460">
        <v>53.25</v>
      </c>
      <c r="M288" s="460">
        <v>33.954360000000001</v>
      </c>
    </row>
    <row r="289" spans="1:13">
      <c r="A289" s="245">
        <v>279</v>
      </c>
      <c r="B289" s="463" t="s">
        <v>425</v>
      </c>
      <c r="C289" s="460">
        <v>751.5</v>
      </c>
      <c r="D289" s="461">
        <v>756.6</v>
      </c>
      <c r="E289" s="461">
        <v>718.5</v>
      </c>
      <c r="F289" s="461">
        <v>685.5</v>
      </c>
      <c r="G289" s="461">
        <v>647.4</v>
      </c>
      <c r="H289" s="461">
        <v>789.6</v>
      </c>
      <c r="I289" s="461">
        <v>827.70000000000016</v>
      </c>
      <c r="J289" s="461">
        <v>860.7</v>
      </c>
      <c r="K289" s="460">
        <v>794.7</v>
      </c>
      <c r="L289" s="460">
        <v>723.6</v>
      </c>
      <c r="M289" s="460">
        <v>20.995930000000001</v>
      </c>
    </row>
    <row r="290" spans="1:13">
      <c r="A290" s="245">
        <v>280</v>
      </c>
      <c r="B290" s="463" t="s">
        <v>426</v>
      </c>
      <c r="C290" s="460">
        <v>381.9</v>
      </c>
      <c r="D290" s="461">
        <v>385.86666666666662</v>
      </c>
      <c r="E290" s="461">
        <v>374.03333333333325</v>
      </c>
      <c r="F290" s="461">
        <v>366.16666666666663</v>
      </c>
      <c r="G290" s="461">
        <v>354.33333333333326</v>
      </c>
      <c r="H290" s="461">
        <v>393.73333333333323</v>
      </c>
      <c r="I290" s="461">
        <v>405.56666666666661</v>
      </c>
      <c r="J290" s="461">
        <v>413.43333333333322</v>
      </c>
      <c r="K290" s="460">
        <v>397.7</v>
      </c>
      <c r="L290" s="460">
        <v>378</v>
      </c>
      <c r="M290" s="460">
        <v>10.2456</v>
      </c>
    </row>
    <row r="291" spans="1:13">
      <c r="A291" s="245">
        <v>281</v>
      </c>
      <c r="B291" s="463" t="s">
        <v>427</v>
      </c>
      <c r="C291" s="460">
        <v>229.8</v>
      </c>
      <c r="D291" s="461">
        <v>231.66666666666666</v>
      </c>
      <c r="E291" s="461">
        <v>226.68333333333331</v>
      </c>
      <c r="F291" s="461">
        <v>223.56666666666666</v>
      </c>
      <c r="G291" s="461">
        <v>218.58333333333331</v>
      </c>
      <c r="H291" s="461">
        <v>234.7833333333333</v>
      </c>
      <c r="I291" s="461">
        <v>239.76666666666665</v>
      </c>
      <c r="J291" s="461">
        <v>242.8833333333333</v>
      </c>
      <c r="K291" s="460">
        <v>236.65</v>
      </c>
      <c r="L291" s="460">
        <v>228.55</v>
      </c>
      <c r="M291" s="460">
        <v>1.7765500000000001</v>
      </c>
    </row>
    <row r="292" spans="1:13">
      <c r="A292" s="245">
        <v>282</v>
      </c>
      <c r="B292" s="463" t="s">
        <v>131</v>
      </c>
      <c r="C292" s="460">
        <v>1718.85</v>
      </c>
      <c r="D292" s="461">
        <v>1729.4666666666665</v>
      </c>
      <c r="E292" s="461">
        <v>1704.9333333333329</v>
      </c>
      <c r="F292" s="461">
        <v>1691.0166666666664</v>
      </c>
      <c r="G292" s="461">
        <v>1666.4833333333329</v>
      </c>
      <c r="H292" s="461">
        <v>1743.383333333333</v>
      </c>
      <c r="I292" s="461">
        <v>1767.9166666666663</v>
      </c>
      <c r="J292" s="461">
        <v>1781.833333333333</v>
      </c>
      <c r="K292" s="460">
        <v>1754</v>
      </c>
      <c r="L292" s="460">
        <v>1715.55</v>
      </c>
      <c r="M292" s="460">
        <v>31.818300000000001</v>
      </c>
    </row>
    <row r="293" spans="1:13">
      <c r="A293" s="245">
        <v>283</v>
      </c>
      <c r="B293" s="463" t="s">
        <v>132</v>
      </c>
      <c r="C293" s="460">
        <v>87</v>
      </c>
      <c r="D293" s="461">
        <v>87.649999999999991</v>
      </c>
      <c r="E293" s="461">
        <v>85.84999999999998</v>
      </c>
      <c r="F293" s="461">
        <v>84.699999999999989</v>
      </c>
      <c r="G293" s="461">
        <v>82.899999999999977</v>
      </c>
      <c r="H293" s="461">
        <v>88.799999999999983</v>
      </c>
      <c r="I293" s="461">
        <v>90.6</v>
      </c>
      <c r="J293" s="461">
        <v>91.749999999999986</v>
      </c>
      <c r="K293" s="460">
        <v>89.45</v>
      </c>
      <c r="L293" s="460">
        <v>86.5</v>
      </c>
      <c r="M293" s="460">
        <v>81.958740000000006</v>
      </c>
    </row>
    <row r="294" spans="1:13">
      <c r="A294" s="245">
        <v>284</v>
      </c>
      <c r="B294" s="463" t="s">
        <v>259</v>
      </c>
      <c r="C294" s="460">
        <v>2538.5</v>
      </c>
      <c r="D294" s="461">
        <v>2555.1666666666665</v>
      </c>
      <c r="E294" s="461">
        <v>2511.333333333333</v>
      </c>
      <c r="F294" s="461">
        <v>2484.1666666666665</v>
      </c>
      <c r="G294" s="461">
        <v>2440.333333333333</v>
      </c>
      <c r="H294" s="461">
        <v>2582.333333333333</v>
      </c>
      <c r="I294" s="461">
        <v>2626.1666666666661</v>
      </c>
      <c r="J294" s="461">
        <v>2653.333333333333</v>
      </c>
      <c r="K294" s="460">
        <v>2599</v>
      </c>
      <c r="L294" s="460">
        <v>2528</v>
      </c>
      <c r="M294" s="460">
        <v>3.2254800000000001</v>
      </c>
    </row>
    <row r="295" spans="1:13">
      <c r="A295" s="245">
        <v>285</v>
      </c>
      <c r="B295" s="463" t="s">
        <v>133</v>
      </c>
      <c r="C295" s="460">
        <v>428.95</v>
      </c>
      <c r="D295" s="461">
        <v>432.0333333333333</v>
      </c>
      <c r="E295" s="461">
        <v>424.16666666666663</v>
      </c>
      <c r="F295" s="461">
        <v>419.38333333333333</v>
      </c>
      <c r="G295" s="461">
        <v>411.51666666666665</v>
      </c>
      <c r="H295" s="461">
        <v>436.81666666666661</v>
      </c>
      <c r="I295" s="461">
        <v>444.68333333333328</v>
      </c>
      <c r="J295" s="461">
        <v>449.46666666666658</v>
      </c>
      <c r="K295" s="460">
        <v>439.9</v>
      </c>
      <c r="L295" s="460">
        <v>427.25</v>
      </c>
      <c r="M295" s="460">
        <v>31.422059999999998</v>
      </c>
    </row>
    <row r="296" spans="1:13">
      <c r="A296" s="245">
        <v>286</v>
      </c>
      <c r="B296" s="463" t="s">
        <v>753</v>
      </c>
      <c r="C296" s="460">
        <v>217.55</v>
      </c>
      <c r="D296" s="461">
        <v>219.76666666666665</v>
      </c>
      <c r="E296" s="461">
        <v>214.0333333333333</v>
      </c>
      <c r="F296" s="461">
        <v>210.51666666666665</v>
      </c>
      <c r="G296" s="461">
        <v>204.7833333333333</v>
      </c>
      <c r="H296" s="461">
        <v>223.2833333333333</v>
      </c>
      <c r="I296" s="461">
        <v>229.01666666666665</v>
      </c>
      <c r="J296" s="461">
        <v>232.5333333333333</v>
      </c>
      <c r="K296" s="460">
        <v>225.5</v>
      </c>
      <c r="L296" s="460">
        <v>216.25</v>
      </c>
      <c r="M296" s="460">
        <v>0.58082999999999996</v>
      </c>
    </row>
    <row r="297" spans="1:13">
      <c r="A297" s="245">
        <v>287</v>
      </c>
      <c r="B297" s="463" t="s">
        <v>428</v>
      </c>
      <c r="C297" s="460">
        <v>6082.65</v>
      </c>
      <c r="D297" s="461">
        <v>6116.1166666666659</v>
      </c>
      <c r="E297" s="461">
        <v>6016.5333333333319</v>
      </c>
      <c r="F297" s="461">
        <v>5950.4166666666661</v>
      </c>
      <c r="G297" s="461">
        <v>5850.8333333333321</v>
      </c>
      <c r="H297" s="461">
        <v>6182.2333333333318</v>
      </c>
      <c r="I297" s="461">
        <v>6281.8166666666657</v>
      </c>
      <c r="J297" s="461">
        <v>6347.9333333333316</v>
      </c>
      <c r="K297" s="460">
        <v>6215.7</v>
      </c>
      <c r="L297" s="460">
        <v>6050</v>
      </c>
      <c r="M297" s="460">
        <v>2.469E-2</v>
      </c>
    </row>
    <row r="298" spans="1:13">
      <c r="A298" s="245">
        <v>288</v>
      </c>
      <c r="B298" s="463" t="s">
        <v>260</v>
      </c>
      <c r="C298" s="460">
        <v>3662</v>
      </c>
      <c r="D298" s="461">
        <v>3656.6666666666665</v>
      </c>
      <c r="E298" s="461">
        <v>3620.333333333333</v>
      </c>
      <c r="F298" s="461">
        <v>3578.6666666666665</v>
      </c>
      <c r="G298" s="461">
        <v>3542.333333333333</v>
      </c>
      <c r="H298" s="461">
        <v>3698.333333333333</v>
      </c>
      <c r="I298" s="461">
        <v>3734.6666666666661</v>
      </c>
      <c r="J298" s="461">
        <v>3776.333333333333</v>
      </c>
      <c r="K298" s="460">
        <v>3693</v>
      </c>
      <c r="L298" s="460">
        <v>3615</v>
      </c>
      <c r="M298" s="460">
        <v>3.07626</v>
      </c>
    </row>
    <row r="299" spans="1:13">
      <c r="A299" s="245">
        <v>289</v>
      </c>
      <c r="B299" s="463" t="s">
        <v>134</v>
      </c>
      <c r="C299" s="460">
        <v>1385.3</v>
      </c>
      <c r="D299" s="461">
        <v>1395.7666666666667</v>
      </c>
      <c r="E299" s="461">
        <v>1366.5333333333333</v>
      </c>
      <c r="F299" s="461">
        <v>1347.7666666666667</v>
      </c>
      <c r="G299" s="461">
        <v>1318.5333333333333</v>
      </c>
      <c r="H299" s="461">
        <v>1414.5333333333333</v>
      </c>
      <c r="I299" s="461">
        <v>1443.7666666666664</v>
      </c>
      <c r="J299" s="461">
        <v>1462.5333333333333</v>
      </c>
      <c r="K299" s="460">
        <v>1425</v>
      </c>
      <c r="L299" s="460">
        <v>1377</v>
      </c>
      <c r="M299" s="460">
        <v>42.831740000000003</v>
      </c>
    </row>
    <row r="300" spans="1:13">
      <c r="A300" s="245">
        <v>290</v>
      </c>
      <c r="B300" s="463" t="s">
        <v>429</v>
      </c>
      <c r="C300" s="460">
        <v>484.65</v>
      </c>
      <c r="D300" s="461">
        <v>486.40000000000003</v>
      </c>
      <c r="E300" s="461">
        <v>480.25000000000006</v>
      </c>
      <c r="F300" s="461">
        <v>475.85</v>
      </c>
      <c r="G300" s="461">
        <v>469.70000000000005</v>
      </c>
      <c r="H300" s="461">
        <v>490.80000000000007</v>
      </c>
      <c r="I300" s="461">
        <v>496.95000000000005</v>
      </c>
      <c r="J300" s="461">
        <v>501.35000000000008</v>
      </c>
      <c r="K300" s="460">
        <v>492.55</v>
      </c>
      <c r="L300" s="460">
        <v>482</v>
      </c>
      <c r="M300" s="460">
        <v>20.016269999999999</v>
      </c>
    </row>
    <row r="301" spans="1:13">
      <c r="A301" s="245">
        <v>291</v>
      </c>
      <c r="B301" s="463" t="s">
        <v>430</v>
      </c>
      <c r="C301" s="460">
        <v>38.1</v>
      </c>
      <c r="D301" s="461">
        <v>38.25</v>
      </c>
      <c r="E301" s="461">
        <v>37.75</v>
      </c>
      <c r="F301" s="461">
        <v>37.4</v>
      </c>
      <c r="G301" s="461">
        <v>36.9</v>
      </c>
      <c r="H301" s="461">
        <v>38.6</v>
      </c>
      <c r="I301" s="461">
        <v>39.1</v>
      </c>
      <c r="J301" s="461">
        <v>39.450000000000003</v>
      </c>
      <c r="K301" s="460">
        <v>38.75</v>
      </c>
      <c r="L301" s="460">
        <v>37.9</v>
      </c>
      <c r="M301" s="460">
        <v>14.23287</v>
      </c>
    </row>
    <row r="302" spans="1:13">
      <c r="A302" s="245">
        <v>292</v>
      </c>
      <c r="B302" s="463" t="s">
        <v>431</v>
      </c>
      <c r="C302" s="460">
        <v>1745.3</v>
      </c>
      <c r="D302" s="461">
        <v>1793.7666666666667</v>
      </c>
      <c r="E302" s="461">
        <v>1687.5333333333333</v>
      </c>
      <c r="F302" s="461">
        <v>1629.7666666666667</v>
      </c>
      <c r="G302" s="461">
        <v>1523.5333333333333</v>
      </c>
      <c r="H302" s="461">
        <v>1851.5333333333333</v>
      </c>
      <c r="I302" s="461">
        <v>1957.7666666666664</v>
      </c>
      <c r="J302" s="461">
        <v>2015.5333333333333</v>
      </c>
      <c r="K302" s="460">
        <v>1900</v>
      </c>
      <c r="L302" s="460">
        <v>1736</v>
      </c>
      <c r="M302" s="460">
        <v>2.3893599999999999</v>
      </c>
    </row>
    <row r="303" spans="1:13">
      <c r="A303" s="245">
        <v>293</v>
      </c>
      <c r="B303" s="463" t="s">
        <v>135</v>
      </c>
      <c r="C303" s="460">
        <v>1212.25</v>
      </c>
      <c r="D303" s="461">
        <v>1210.75</v>
      </c>
      <c r="E303" s="461">
        <v>1194.9000000000001</v>
      </c>
      <c r="F303" s="461">
        <v>1177.5500000000002</v>
      </c>
      <c r="G303" s="461">
        <v>1161.7000000000003</v>
      </c>
      <c r="H303" s="461">
        <v>1228.0999999999999</v>
      </c>
      <c r="I303" s="461">
        <v>1243.9499999999998</v>
      </c>
      <c r="J303" s="461">
        <v>1261.2999999999997</v>
      </c>
      <c r="K303" s="460">
        <v>1226.5999999999999</v>
      </c>
      <c r="L303" s="460">
        <v>1193.4000000000001</v>
      </c>
      <c r="M303" s="460">
        <v>36.138759999999998</v>
      </c>
    </row>
    <row r="304" spans="1:13">
      <c r="A304" s="245">
        <v>294</v>
      </c>
      <c r="B304" s="463" t="s">
        <v>432</v>
      </c>
      <c r="C304" s="460">
        <v>2032.95</v>
      </c>
      <c r="D304" s="461">
        <v>2034.7333333333333</v>
      </c>
      <c r="E304" s="461">
        <v>1981.4666666666667</v>
      </c>
      <c r="F304" s="461">
        <v>1929.9833333333333</v>
      </c>
      <c r="G304" s="461">
        <v>1876.7166666666667</v>
      </c>
      <c r="H304" s="461">
        <v>2086.2166666666667</v>
      </c>
      <c r="I304" s="461">
        <v>2139.4833333333336</v>
      </c>
      <c r="J304" s="461">
        <v>2190.9666666666667</v>
      </c>
      <c r="K304" s="460">
        <v>2088</v>
      </c>
      <c r="L304" s="460">
        <v>1983.25</v>
      </c>
      <c r="M304" s="460">
        <v>0.70528999999999997</v>
      </c>
    </row>
    <row r="305" spans="1:13">
      <c r="A305" s="245">
        <v>295</v>
      </c>
      <c r="B305" s="463" t="s">
        <v>433</v>
      </c>
      <c r="C305" s="460">
        <v>834.95</v>
      </c>
      <c r="D305" s="461">
        <v>830.5</v>
      </c>
      <c r="E305" s="461">
        <v>813</v>
      </c>
      <c r="F305" s="461">
        <v>791.05</v>
      </c>
      <c r="G305" s="461">
        <v>773.55</v>
      </c>
      <c r="H305" s="461">
        <v>852.45</v>
      </c>
      <c r="I305" s="461">
        <v>869.95</v>
      </c>
      <c r="J305" s="461">
        <v>891.90000000000009</v>
      </c>
      <c r="K305" s="460">
        <v>848</v>
      </c>
      <c r="L305" s="460">
        <v>808.55</v>
      </c>
      <c r="M305" s="460">
        <v>0.33287</v>
      </c>
    </row>
    <row r="306" spans="1:13">
      <c r="A306" s="245">
        <v>296</v>
      </c>
      <c r="B306" s="463" t="s">
        <v>434</v>
      </c>
      <c r="C306" s="460">
        <v>56.05</v>
      </c>
      <c r="D306" s="461">
        <v>57.133333333333326</v>
      </c>
      <c r="E306" s="461">
        <v>52.966666666666654</v>
      </c>
      <c r="F306" s="461">
        <v>49.883333333333326</v>
      </c>
      <c r="G306" s="461">
        <v>45.716666666666654</v>
      </c>
      <c r="H306" s="461">
        <v>60.216666666666654</v>
      </c>
      <c r="I306" s="461">
        <v>64.383333333333326</v>
      </c>
      <c r="J306" s="461">
        <v>67.466666666666654</v>
      </c>
      <c r="K306" s="460">
        <v>61.3</v>
      </c>
      <c r="L306" s="460">
        <v>54.05</v>
      </c>
      <c r="M306" s="460">
        <v>465.51952999999997</v>
      </c>
    </row>
    <row r="307" spans="1:13">
      <c r="A307" s="245">
        <v>297</v>
      </c>
      <c r="B307" s="463" t="s">
        <v>435</v>
      </c>
      <c r="C307" s="460">
        <v>182.15</v>
      </c>
      <c r="D307" s="461">
        <v>185.41666666666666</v>
      </c>
      <c r="E307" s="461">
        <v>174.83333333333331</v>
      </c>
      <c r="F307" s="461">
        <v>167.51666666666665</v>
      </c>
      <c r="G307" s="461">
        <v>156.93333333333331</v>
      </c>
      <c r="H307" s="461">
        <v>192.73333333333332</v>
      </c>
      <c r="I307" s="461">
        <v>203.31666666666663</v>
      </c>
      <c r="J307" s="461">
        <v>210.63333333333333</v>
      </c>
      <c r="K307" s="460">
        <v>196</v>
      </c>
      <c r="L307" s="460">
        <v>178.1</v>
      </c>
      <c r="M307" s="460">
        <v>47.866540000000001</v>
      </c>
    </row>
    <row r="308" spans="1:13">
      <c r="A308" s="245">
        <v>298</v>
      </c>
      <c r="B308" s="463" t="s">
        <v>146</v>
      </c>
      <c r="C308" s="460">
        <v>77267.3</v>
      </c>
      <c r="D308" s="461">
        <v>77831.133333333346</v>
      </c>
      <c r="E308" s="461">
        <v>76437.166666666686</v>
      </c>
      <c r="F308" s="461">
        <v>75607.03333333334</v>
      </c>
      <c r="G308" s="461">
        <v>74213.06666666668</v>
      </c>
      <c r="H308" s="461">
        <v>78661.266666666692</v>
      </c>
      <c r="I308" s="461">
        <v>80055.233333333337</v>
      </c>
      <c r="J308" s="461">
        <v>80885.366666666698</v>
      </c>
      <c r="K308" s="460">
        <v>79225.100000000006</v>
      </c>
      <c r="L308" s="460">
        <v>77001</v>
      </c>
      <c r="M308" s="460">
        <v>0.21901999999999999</v>
      </c>
    </row>
    <row r="309" spans="1:13">
      <c r="A309" s="245">
        <v>299</v>
      </c>
      <c r="B309" s="463" t="s">
        <v>143</v>
      </c>
      <c r="C309" s="460">
        <v>1133.45</v>
      </c>
      <c r="D309" s="461">
        <v>1145.3833333333334</v>
      </c>
      <c r="E309" s="461">
        <v>1115.916666666667</v>
      </c>
      <c r="F309" s="461">
        <v>1098.3833333333334</v>
      </c>
      <c r="G309" s="461">
        <v>1068.916666666667</v>
      </c>
      <c r="H309" s="461">
        <v>1162.916666666667</v>
      </c>
      <c r="I309" s="461">
        <v>1192.3833333333337</v>
      </c>
      <c r="J309" s="461">
        <v>1209.916666666667</v>
      </c>
      <c r="K309" s="460">
        <v>1174.8499999999999</v>
      </c>
      <c r="L309" s="460">
        <v>1127.8499999999999</v>
      </c>
      <c r="M309" s="460">
        <v>2.9224700000000001</v>
      </c>
    </row>
    <row r="310" spans="1:13">
      <c r="A310" s="245">
        <v>300</v>
      </c>
      <c r="B310" s="463" t="s">
        <v>436</v>
      </c>
      <c r="C310" s="460">
        <v>3456.15</v>
      </c>
      <c r="D310" s="461">
        <v>3469.6166666666668</v>
      </c>
      <c r="E310" s="461">
        <v>3437.6333333333337</v>
      </c>
      <c r="F310" s="461">
        <v>3419.1166666666668</v>
      </c>
      <c r="G310" s="461">
        <v>3387.1333333333337</v>
      </c>
      <c r="H310" s="461">
        <v>3488.1333333333337</v>
      </c>
      <c r="I310" s="461">
        <v>3520.1166666666672</v>
      </c>
      <c r="J310" s="461">
        <v>3538.6333333333337</v>
      </c>
      <c r="K310" s="460">
        <v>3501.6</v>
      </c>
      <c r="L310" s="460">
        <v>3451.1</v>
      </c>
      <c r="M310" s="460">
        <v>3.0870000000000002E-2</v>
      </c>
    </row>
    <row r="311" spans="1:13">
      <c r="A311" s="245">
        <v>301</v>
      </c>
      <c r="B311" s="463" t="s">
        <v>437</v>
      </c>
      <c r="C311" s="460">
        <v>297.64999999999998</v>
      </c>
      <c r="D311" s="461">
        <v>299.89999999999998</v>
      </c>
      <c r="E311" s="461">
        <v>290.59999999999997</v>
      </c>
      <c r="F311" s="461">
        <v>283.55</v>
      </c>
      <c r="G311" s="461">
        <v>274.25</v>
      </c>
      <c r="H311" s="461">
        <v>306.94999999999993</v>
      </c>
      <c r="I311" s="461">
        <v>316.24999999999989</v>
      </c>
      <c r="J311" s="461">
        <v>323.2999999999999</v>
      </c>
      <c r="K311" s="460">
        <v>309.2</v>
      </c>
      <c r="L311" s="460">
        <v>292.85000000000002</v>
      </c>
      <c r="M311" s="460">
        <v>0.95643</v>
      </c>
    </row>
    <row r="312" spans="1:13">
      <c r="A312" s="245">
        <v>302</v>
      </c>
      <c r="B312" s="463" t="s">
        <v>137</v>
      </c>
      <c r="C312" s="460">
        <v>152.19999999999999</v>
      </c>
      <c r="D312" s="461">
        <v>153.28333333333333</v>
      </c>
      <c r="E312" s="461">
        <v>150.41666666666666</v>
      </c>
      <c r="F312" s="461">
        <v>148.63333333333333</v>
      </c>
      <c r="G312" s="461">
        <v>145.76666666666665</v>
      </c>
      <c r="H312" s="461">
        <v>155.06666666666666</v>
      </c>
      <c r="I312" s="461">
        <v>157.93333333333334</v>
      </c>
      <c r="J312" s="461">
        <v>159.71666666666667</v>
      </c>
      <c r="K312" s="460">
        <v>156.15</v>
      </c>
      <c r="L312" s="460">
        <v>151.5</v>
      </c>
      <c r="M312" s="460">
        <v>79.330290000000005</v>
      </c>
    </row>
    <row r="313" spans="1:13">
      <c r="A313" s="245">
        <v>303</v>
      </c>
      <c r="B313" s="463" t="s">
        <v>136</v>
      </c>
      <c r="C313" s="460">
        <v>759.7</v>
      </c>
      <c r="D313" s="461">
        <v>762.18333333333339</v>
      </c>
      <c r="E313" s="461">
        <v>752.66666666666674</v>
      </c>
      <c r="F313" s="461">
        <v>745.63333333333333</v>
      </c>
      <c r="G313" s="461">
        <v>736.11666666666667</v>
      </c>
      <c r="H313" s="461">
        <v>769.21666666666681</v>
      </c>
      <c r="I313" s="461">
        <v>778.73333333333346</v>
      </c>
      <c r="J313" s="461">
        <v>785.76666666666688</v>
      </c>
      <c r="K313" s="460">
        <v>771.7</v>
      </c>
      <c r="L313" s="460">
        <v>755.15</v>
      </c>
      <c r="M313" s="460">
        <v>34.803780000000003</v>
      </c>
    </row>
    <row r="314" spans="1:13">
      <c r="A314" s="245">
        <v>304</v>
      </c>
      <c r="B314" s="463" t="s">
        <v>438</v>
      </c>
      <c r="C314" s="460">
        <v>179.3</v>
      </c>
      <c r="D314" s="461">
        <v>180.95000000000002</v>
      </c>
      <c r="E314" s="461">
        <v>176.90000000000003</v>
      </c>
      <c r="F314" s="461">
        <v>174.50000000000003</v>
      </c>
      <c r="G314" s="461">
        <v>170.45000000000005</v>
      </c>
      <c r="H314" s="461">
        <v>183.35000000000002</v>
      </c>
      <c r="I314" s="461">
        <v>187.40000000000003</v>
      </c>
      <c r="J314" s="461">
        <v>189.8</v>
      </c>
      <c r="K314" s="460">
        <v>185</v>
      </c>
      <c r="L314" s="460">
        <v>178.55</v>
      </c>
      <c r="M314" s="460">
        <v>1.6038300000000001</v>
      </c>
    </row>
    <row r="315" spans="1:13">
      <c r="A315" s="245">
        <v>305</v>
      </c>
      <c r="B315" s="463" t="s">
        <v>439</v>
      </c>
      <c r="C315" s="460">
        <v>212</v>
      </c>
      <c r="D315" s="461">
        <v>214.31666666666669</v>
      </c>
      <c r="E315" s="461">
        <v>207.88333333333338</v>
      </c>
      <c r="F315" s="461">
        <v>203.76666666666668</v>
      </c>
      <c r="G315" s="461">
        <v>197.33333333333337</v>
      </c>
      <c r="H315" s="461">
        <v>218.43333333333339</v>
      </c>
      <c r="I315" s="461">
        <v>224.86666666666673</v>
      </c>
      <c r="J315" s="461">
        <v>228.98333333333341</v>
      </c>
      <c r="K315" s="460">
        <v>220.75</v>
      </c>
      <c r="L315" s="460">
        <v>210.2</v>
      </c>
      <c r="M315" s="460">
        <v>1.0763799999999999</v>
      </c>
    </row>
    <row r="316" spans="1:13">
      <c r="A316" s="245">
        <v>306</v>
      </c>
      <c r="B316" s="463" t="s">
        <v>440</v>
      </c>
      <c r="C316" s="460">
        <v>541.79999999999995</v>
      </c>
      <c r="D316" s="461">
        <v>544.38333333333333</v>
      </c>
      <c r="E316" s="461">
        <v>535.01666666666665</v>
      </c>
      <c r="F316" s="461">
        <v>528.23333333333335</v>
      </c>
      <c r="G316" s="461">
        <v>518.86666666666667</v>
      </c>
      <c r="H316" s="461">
        <v>551.16666666666663</v>
      </c>
      <c r="I316" s="461">
        <v>560.53333333333319</v>
      </c>
      <c r="J316" s="461">
        <v>567.31666666666661</v>
      </c>
      <c r="K316" s="460">
        <v>553.75</v>
      </c>
      <c r="L316" s="460">
        <v>537.6</v>
      </c>
      <c r="M316" s="460">
        <v>0.53591999999999995</v>
      </c>
    </row>
    <row r="317" spans="1:13">
      <c r="A317" s="245">
        <v>307</v>
      </c>
      <c r="B317" s="463" t="s">
        <v>138</v>
      </c>
      <c r="C317" s="460">
        <v>152.80000000000001</v>
      </c>
      <c r="D317" s="461">
        <v>153.13333333333333</v>
      </c>
      <c r="E317" s="461">
        <v>151.66666666666666</v>
      </c>
      <c r="F317" s="461">
        <v>150.53333333333333</v>
      </c>
      <c r="G317" s="461">
        <v>149.06666666666666</v>
      </c>
      <c r="H317" s="461">
        <v>154.26666666666665</v>
      </c>
      <c r="I317" s="461">
        <v>155.73333333333335</v>
      </c>
      <c r="J317" s="461">
        <v>156.86666666666665</v>
      </c>
      <c r="K317" s="460">
        <v>154.6</v>
      </c>
      <c r="L317" s="460">
        <v>152</v>
      </c>
      <c r="M317" s="460">
        <v>23.042549999999999</v>
      </c>
    </row>
    <row r="318" spans="1:13">
      <c r="A318" s="245">
        <v>308</v>
      </c>
      <c r="B318" s="463" t="s">
        <v>261</v>
      </c>
      <c r="C318" s="460">
        <v>48.05</v>
      </c>
      <c r="D318" s="461">
        <v>49.483333333333327</v>
      </c>
      <c r="E318" s="461">
        <v>45.566666666666656</v>
      </c>
      <c r="F318" s="461">
        <v>43.083333333333329</v>
      </c>
      <c r="G318" s="461">
        <v>39.166666666666657</v>
      </c>
      <c r="H318" s="461">
        <v>51.966666666666654</v>
      </c>
      <c r="I318" s="461">
        <v>55.883333333333326</v>
      </c>
      <c r="J318" s="461">
        <v>58.366666666666653</v>
      </c>
      <c r="K318" s="460">
        <v>53.4</v>
      </c>
      <c r="L318" s="460">
        <v>47</v>
      </c>
      <c r="M318" s="460">
        <v>275.37975</v>
      </c>
    </row>
    <row r="319" spans="1:13">
      <c r="A319" s="245">
        <v>309</v>
      </c>
      <c r="B319" s="463" t="s">
        <v>139</v>
      </c>
      <c r="C319" s="460">
        <v>468.8</v>
      </c>
      <c r="D319" s="461">
        <v>473.13333333333338</v>
      </c>
      <c r="E319" s="461">
        <v>461.76666666666677</v>
      </c>
      <c r="F319" s="461">
        <v>454.73333333333341</v>
      </c>
      <c r="G319" s="461">
        <v>443.36666666666679</v>
      </c>
      <c r="H319" s="461">
        <v>480.16666666666674</v>
      </c>
      <c r="I319" s="461">
        <v>491.53333333333342</v>
      </c>
      <c r="J319" s="461">
        <v>498.56666666666672</v>
      </c>
      <c r="K319" s="460">
        <v>484.5</v>
      </c>
      <c r="L319" s="460">
        <v>466.1</v>
      </c>
      <c r="M319" s="460">
        <v>23.60087</v>
      </c>
    </row>
    <row r="320" spans="1:13">
      <c r="A320" s="245">
        <v>310</v>
      </c>
      <c r="B320" s="463" t="s">
        <v>140</v>
      </c>
      <c r="C320" s="460">
        <v>6817.55</v>
      </c>
      <c r="D320" s="461">
        <v>6780.8499999999995</v>
      </c>
      <c r="E320" s="461">
        <v>6721.6999999999989</v>
      </c>
      <c r="F320" s="461">
        <v>6625.8499999999995</v>
      </c>
      <c r="G320" s="461">
        <v>6566.6999999999989</v>
      </c>
      <c r="H320" s="461">
        <v>6876.6999999999989</v>
      </c>
      <c r="I320" s="461">
        <v>6935.8499999999985</v>
      </c>
      <c r="J320" s="461">
        <v>7031.6999999999989</v>
      </c>
      <c r="K320" s="460">
        <v>6840</v>
      </c>
      <c r="L320" s="460">
        <v>6685</v>
      </c>
      <c r="M320" s="460">
        <v>7.7020400000000002</v>
      </c>
    </row>
    <row r="321" spans="1:13">
      <c r="A321" s="245">
        <v>311</v>
      </c>
      <c r="B321" s="463" t="s">
        <v>142</v>
      </c>
      <c r="C321" s="460">
        <v>891.05</v>
      </c>
      <c r="D321" s="461">
        <v>898.68333333333339</v>
      </c>
      <c r="E321" s="461">
        <v>878.36666666666679</v>
      </c>
      <c r="F321" s="461">
        <v>865.68333333333339</v>
      </c>
      <c r="G321" s="461">
        <v>845.36666666666679</v>
      </c>
      <c r="H321" s="461">
        <v>911.36666666666679</v>
      </c>
      <c r="I321" s="461">
        <v>931.68333333333339</v>
      </c>
      <c r="J321" s="461">
        <v>944.36666666666679</v>
      </c>
      <c r="K321" s="460">
        <v>919</v>
      </c>
      <c r="L321" s="460">
        <v>886</v>
      </c>
      <c r="M321" s="460">
        <v>3.4253</v>
      </c>
    </row>
    <row r="322" spans="1:13">
      <c r="A322" s="245">
        <v>312</v>
      </c>
      <c r="B322" s="463" t="s">
        <v>441</v>
      </c>
      <c r="C322" s="460">
        <v>2368.85</v>
      </c>
      <c r="D322" s="461">
        <v>2389.1666666666665</v>
      </c>
      <c r="E322" s="461">
        <v>2313.333333333333</v>
      </c>
      <c r="F322" s="461">
        <v>2257.8166666666666</v>
      </c>
      <c r="G322" s="461">
        <v>2181.9833333333331</v>
      </c>
      <c r="H322" s="461">
        <v>2444.6833333333329</v>
      </c>
      <c r="I322" s="461">
        <v>2520.516666666666</v>
      </c>
      <c r="J322" s="461">
        <v>2576.0333333333328</v>
      </c>
      <c r="K322" s="460">
        <v>2465</v>
      </c>
      <c r="L322" s="460">
        <v>2333.65</v>
      </c>
      <c r="M322" s="460">
        <v>2.0196100000000001</v>
      </c>
    </row>
    <row r="323" spans="1:13">
      <c r="A323" s="245">
        <v>313</v>
      </c>
      <c r="B323" s="463" t="s">
        <v>144</v>
      </c>
      <c r="C323" s="460">
        <v>2164.25</v>
      </c>
      <c r="D323" s="461">
        <v>2183.4333333333329</v>
      </c>
      <c r="E323" s="461">
        <v>2137.6666666666661</v>
      </c>
      <c r="F323" s="461">
        <v>2111.083333333333</v>
      </c>
      <c r="G323" s="461">
        <v>2065.3166666666662</v>
      </c>
      <c r="H323" s="461">
        <v>2210.016666666666</v>
      </c>
      <c r="I323" s="461">
        <v>2255.7833333333333</v>
      </c>
      <c r="J323" s="461">
        <v>2282.3666666666659</v>
      </c>
      <c r="K323" s="460">
        <v>2229.1999999999998</v>
      </c>
      <c r="L323" s="460">
        <v>2156.85</v>
      </c>
      <c r="M323" s="460">
        <v>4.3513999999999999</v>
      </c>
    </row>
    <row r="324" spans="1:13">
      <c r="A324" s="245">
        <v>314</v>
      </c>
      <c r="B324" s="463" t="s">
        <v>442</v>
      </c>
      <c r="C324" s="460">
        <v>103.6</v>
      </c>
      <c r="D324" s="461">
        <v>104.96666666666665</v>
      </c>
      <c r="E324" s="461">
        <v>101.73333333333331</v>
      </c>
      <c r="F324" s="461">
        <v>99.866666666666646</v>
      </c>
      <c r="G324" s="461">
        <v>96.633333333333297</v>
      </c>
      <c r="H324" s="461">
        <v>106.83333333333331</v>
      </c>
      <c r="I324" s="461">
        <v>110.06666666666666</v>
      </c>
      <c r="J324" s="461">
        <v>111.93333333333332</v>
      </c>
      <c r="K324" s="460">
        <v>108.2</v>
      </c>
      <c r="L324" s="460">
        <v>103.1</v>
      </c>
      <c r="M324" s="460">
        <v>4.5913500000000003</v>
      </c>
    </row>
    <row r="325" spans="1:13">
      <c r="A325" s="245">
        <v>315</v>
      </c>
      <c r="B325" s="463" t="s">
        <v>443</v>
      </c>
      <c r="C325" s="460">
        <v>526.95000000000005</v>
      </c>
      <c r="D325" s="461">
        <v>529.98333333333335</v>
      </c>
      <c r="E325" s="461">
        <v>520.2166666666667</v>
      </c>
      <c r="F325" s="461">
        <v>513.48333333333335</v>
      </c>
      <c r="G325" s="461">
        <v>503.7166666666667</v>
      </c>
      <c r="H325" s="461">
        <v>536.7166666666667</v>
      </c>
      <c r="I325" s="461">
        <v>546.48333333333335</v>
      </c>
      <c r="J325" s="461">
        <v>553.2166666666667</v>
      </c>
      <c r="K325" s="460">
        <v>539.75</v>
      </c>
      <c r="L325" s="460">
        <v>523.25</v>
      </c>
      <c r="M325" s="460">
        <v>1.1147400000000001</v>
      </c>
    </row>
    <row r="326" spans="1:13">
      <c r="A326" s="245">
        <v>316</v>
      </c>
      <c r="B326" s="463" t="s">
        <v>754</v>
      </c>
      <c r="C326" s="460">
        <v>200.25</v>
      </c>
      <c r="D326" s="461">
        <v>201.38333333333333</v>
      </c>
      <c r="E326" s="461">
        <v>196.26666666666665</v>
      </c>
      <c r="F326" s="461">
        <v>192.28333333333333</v>
      </c>
      <c r="G326" s="461">
        <v>187.16666666666666</v>
      </c>
      <c r="H326" s="461">
        <v>205.36666666666665</v>
      </c>
      <c r="I326" s="461">
        <v>210.48333333333332</v>
      </c>
      <c r="J326" s="461">
        <v>214.46666666666664</v>
      </c>
      <c r="K326" s="460">
        <v>206.5</v>
      </c>
      <c r="L326" s="460">
        <v>197.4</v>
      </c>
      <c r="M326" s="460">
        <v>12.53946</v>
      </c>
    </row>
    <row r="327" spans="1:13">
      <c r="A327" s="245">
        <v>317</v>
      </c>
      <c r="B327" s="463" t="s">
        <v>145</v>
      </c>
      <c r="C327" s="460">
        <v>235.9</v>
      </c>
      <c r="D327" s="461">
        <v>235.83333333333334</v>
      </c>
      <c r="E327" s="461">
        <v>230.06666666666669</v>
      </c>
      <c r="F327" s="461">
        <v>224.23333333333335</v>
      </c>
      <c r="G327" s="461">
        <v>218.4666666666667</v>
      </c>
      <c r="H327" s="461">
        <v>241.66666666666669</v>
      </c>
      <c r="I327" s="461">
        <v>247.43333333333334</v>
      </c>
      <c r="J327" s="461">
        <v>253.26666666666668</v>
      </c>
      <c r="K327" s="460">
        <v>241.6</v>
      </c>
      <c r="L327" s="460">
        <v>230</v>
      </c>
      <c r="M327" s="460">
        <v>171.91799</v>
      </c>
    </row>
    <row r="328" spans="1:13">
      <c r="A328" s="245">
        <v>318</v>
      </c>
      <c r="B328" s="463" t="s">
        <v>444</v>
      </c>
      <c r="C328" s="460">
        <v>704.95</v>
      </c>
      <c r="D328" s="461">
        <v>713.98333333333323</v>
      </c>
      <c r="E328" s="461">
        <v>691.06666666666649</v>
      </c>
      <c r="F328" s="461">
        <v>677.18333333333328</v>
      </c>
      <c r="G328" s="461">
        <v>654.26666666666654</v>
      </c>
      <c r="H328" s="461">
        <v>727.86666666666645</v>
      </c>
      <c r="I328" s="461">
        <v>750.78333333333319</v>
      </c>
      <c r="J328" s="461">
        <v>764.6666666666664</v>
      </c>
      <c r="K328" s="460">
        <v>736.9</v>
      </c>
      <c r="L328" s="460">
        <v>700.1</v>
      </c>
      <c r="M328" s="460">
        <v>2.7329400000000001</v>
      </c>
    </row>
    <row r="329" spans="1:13">
      <c r="A329" s="245">
        <v>319</v>
      </c>
      <c r="B329" s="463" t="s">
        <v>262</v>
      </c>
      <c r="C329" s="460">
        <v>1799.35</v>
      </c>
      <c r="D329" s="461">
        <v>1810.8</v>
      </c>
      <c r="E329" s="461">
        <v>1763.6</v>
      </c>
      <c r="F329" s="461">
        <v>1727.85</v>
      </c>
      <c r="G329" s="461">
        <v>1680.6499999999999</v>
      </c>
      <c r="H329" s="461">
        <v>1846.55</v>
      </c>
      <c r="I329" s="461">
        <v>1893.7500000000002</v>
      </c>
      <c r="J329" s="461">
        <v>1929.5</v>
      </c>
      <c r="K329" s="460">
        <v>1858</v>
      </c>
      <c r="L329" s="460">
        <v>1775.05</v>
      </c>
      <c r="M329" s="460">
        <v>6.7642600000000002</v>
      </c>
    </row>
    <row r="330" spans="1:13">
      <c r="A330" s="245">
        <v>320</v>
      </c>
      <c r="B330" s="463" t="s">
        <v>445</v>
      </c>
      <c r="C330" s="460">
        <v>1556.25</v>
      </c>
      <c r="D330" s="461">
        <v>1562.7166666666665</v>
      </c>
      <c r="E330" s="461">
        <v>1535.833333333333</v>
      </c>
      <c r="F330" s="461">
        <v>1515.4166666666665</v>
      </c>
      <c r="G330" s="461">
        <v>1488.5333333333331</v>
      </c>
      <c r="H330" s="461">
        <v>1583.133333333333</v>
      </c>
      <c r="I330" s="461">
        <v>1610.0166666666667</v>
      </c>
      <c r="J330" s="461">
        <v>1630.4333333333329</v>
      </c>
      <c r="K330" s="460">
        <v>1589.6</v>
      </c>
      <c r="L330" s="460">
        <v>1542.3</v>
      </c>
      <c r="M330" s="460">
        <v>1.7648699999999999</v>
      </c>
    </row>
    <row r="331" spans="1:13">
      <c r="A331" s="245">
        <v>321</v>
      </c>
      <c r="B331" s="463" t="s">
        <v>147</v>
      </c>
      <c r="C331" s="460">
        <v>1169.0999999999999</v>
      </c>
      <c r="D331" s="461">
        <v>1178.0333333333333</v>
      </c>
      <c r="E331" s="461">
        <v>1156.0666666666666</v>
      </c>
      <c r="F331" s="461">
        <v>1143.0333333333333</v>
      </c>
      <c r="G331" s="461">
        <v>1121.0666666666666</v>
      </c>
      <c r="H331" s="461">
        <v>1191.0666666666666</v>
      </c>
      <c r="I331" s="461">
        <v>1213.0333333333333</v>
      </c>
      <c r="J331" s="461">
        <v>1226.0666666666666</v>
      </c>
      <c r="K331" s="460">
        <v>1200</v>
      </c>
      <c r="L331" s="460">
        <v>1165</v>
      </c>
      <c r="M331" s="460">
        <v>5.9028499999999999</v>
      </c>
    </row>
    <row r="332" spans="1:13">
      <c r="A332" s="245">
        <v>322</v>
      </c>
      <c r="B332" s="463" t="s">
        <v>263</v>
      </c>
      <c r="C332" s="460">
        <v>924.75</v>
      </c>
      <c r="D332" s="461">
        <v>925.44999999999993</v>
      </c>
      <c r="E332" s="461">
        <v>918.54999999999984</v>
      </c>
      <c r="F332" s="461">
        <v>912.34999999999991</v>
      </c>
      <c r="G332" s="461">
        <v>905.44999999999982</v>
      </c>
      <c r="H332" s="461">
        <v>931.64999999999986</v>
      </c>
      <c r="I332" s="461">
        <v>938.55</v>
      </c>
      <c r="J332" s="461">
        <v>944.74999999999989</v>
      </c>
      <c r="K332" s="460">
        <v>932.35</v>
      </c>
      <c r="L332" s="460">
        <v>919.25</v>
      </c>
      <c r="M332" s="460">
        <v>2.1778200000000001</v>
      </c>
    </row>
    <row r="333" spans="1:13">
      <c r="A333" s="245">
        <v>323</v>
      </c>
      <c r="B333" s="463" t="s">
        <v>149</v>
      </c>
      <c r="C333" s="460">
        <v>50.1</v>
      </c>
      <c r="D333" s="461">
        <v>50.300000000000004</v>
      </c>
      <c r="E333" s="461">
        <v>48.800000000000011</v>
      </c>
      <c r="F333" s="461">
        <v>47.500000000000007</v>
      </c>
      <c r="G333" s="461">
        <v>46.000000000000014</v>
      </c>
      <c r="H333" s="461">
        <v>51.600000000000009</v>
      </c>
      <c r="I333" s="461">
        <v>53.099999999999994</v>
      </c>
      <c r="J333" s="461">
        <v>54.400000000000006</v>
      </c>
      <c r="K333" s="460">
        <v>51.8</v>
      </c>
      <c r="L333" s="460">
        <v>49</v>
      </c>
      <c r="M333" s="460">
        <v>323.39353</v>
      </c>
    </row>
    <row r="334" spans="1:13">
      <c r="A334" s="245">
        <v>324</v>
      </c>
      <c r="B334" s="463" t="s">
        <v>150</v>
      </c>
      <c r="C334" s="460">
        <v>79.2</v>
      </c>
      <c r="D334" s="461">
        <v>80.016666666666666</v>
      </c>
      <c r="E334" s="461">
        <v>77.583333333333329</v>
      </c>
      <c r="F334" s="461">
        <v>75.966666666666669</v>
      </c>
      <c r="G334" s="461">
        <v>73.533333333333331</v>
      </c>
      <c r="H334" s="461">
        <v>81.633333333333326</v>
      </c>
      <c r="I334" s="461">
        <v>84.066666666666663</v>
      </c>
      <c r="J334" s="461">
        <v>85.683333333333323</v>
      </c>
      <c r="K334" s="460">
        <v>82.45</v>
      </c>
      <c r="L334" s="460">
        <v>78.400000000000006</v>
      </c>
      <c r="M334" s="460">
        <v>37.589100000000002</v>
      </c>
    </row>
    <row r="335" spans="1:13">
      <c r="A335" s="245">
        <v>325</v>
      </c>
      <c r="B335" s="463" t="s">
        <v>446</v>
      </c>
      <c r="C335" s="460">
        <v>504.05</v>
      </c>
      <c r="D335" s="461">
        <v>503.63333333333338</v>
      </c>
      <c r="E335" s="461">
        <v>500.36666666666679</v>
      </c>
      <c r="F335" s="461">
        <v>496.68333333333339</v>
      </c>
      <c r="G335" s="461">
        <v>493.4166666666668</v>
      </c>
      <c r="H335" s="461">
        <v>507.31666666666678</v>
      </c>
      <c r="I335" s="461">
        <v>510.58333333333331</v>
      </c>
      <c r="J335" s="461">
        <v>514.26666666666677</v>
      </c>
      <c r="K335" s="460">
        <v>506.9</v>
      </c>
      <c r="L335" s="460">
        <v>499.95</v>
      </c>
      <c r="M335" s="460">
        <v>0.39323000000000002</v>
      </c>
    </row>
    <row r="336" spans="1:13">
      <c r="A336" s="245">
        <v>326</v>
      </c>
      <c r="B336" s="463" t="s">
        <v>264</v>
      </c>
      <c r="C336" s="460">
        <v>26.6</v>
      </c>
      <c r="D336" s="461">
        <v>26.850000000000005</v>
      </c>
      <c r="E336" s="461">
        <v>26.100000000000009</v>
      </c>
      <c r="F336" s="461">
        <v>25.600000000000005</v>
      </c>
      <c r="G336" s="461">
        <v>24.850000000000009</v>
      </c>
      <c r="H336" s="461">
        <v>27.350000000000009</v>
      </c>
      <c r="I336" s="461">
        <v>28.1</v>
      </c>
      <c r="J336" s="461">
        <v>28.600000000000009</v>
      </c>
      <c r="K336" s="460">
        <v>27.6</v>
      </c>
      <c r="L336" s="460">
        <v>26.35</v>
      </c>
      <c r="M336" s="460">
        <v>265.68254000000002</v>
      </c>
    </row>
    <row r="337" spans="1:13">
      <c r="A337" s="245">
        <v>327</v>
      </c>
      <c r="B337" s="463" t="s">
        <v>447</v>
      </c>
      <c r="C337" s="460">
        <v>63.9</v>
      </c>
      <c r="D337" s="461">
        <v>66.55</v>
      </c>
      <c r="E337" s="461">
        <v>59.349999999999994</v>
      </c>
      <c r="F337" s="461">
        <v>54.8</v>
      </c>
      <c r="G337" s="461">
        <v>47.599999999999994</v>
      </c>
      <c r="H337" s="461">
        <v>71.099999999999994</v>
      </c>
      <c r="I337" s="461">
        <v>78.300000000000011</v>
      </c>
      <c r="J337" s="461">
        <v>82.85</v>
      </c>
      <c r="K337" s="460">
        <v>73.75</v>
      </c>
      <c r="L337" s="460">
        <v>62</v>
      </c>
      <c r="M337" s="460">
        <v>687.40362000000005</v>
      </c>
    </row>
    <row r="338" spans="1:13">
      <c r="A338" s="245">
        <v>328</v>
      </c>
      <c r="B338" s="463" t="s">
        <v>152</v>
      </c>
      <c r="C338" s="460">
        <v>202.95</v>
      </c>
      <c r="D338" s="461">
        <v>204.65</v>
      </c>
      <c r="E338" s="461">
        <v>196.10000000000002</v>
      </c>
      <c r="F338" s="461">
        <v>189.25000000000003</v>
      </c>
      <c r="G338" s="461">
        <v>180.70000000000005</v>
      </c>
      <c r="H338" s="461">
        <v>211.5</v>
      </c>
      <c r="I338" s="461">
        <v>220.05</v>
      </c>
      <c r="J338" s="461">
        <v>226.89999999999998</v>
      </c>
      <c r="K338" s="460">
        <v>213.2</v>
      </c>
      <c r="L338" s="460">
        <v>197.8</v>
      </c>
      <c r="M338" s="460">
        <v>653.79145000000005</v>
      </c>
    </row>
    <row r="339" spans="1:13">
      <c r="A339" s="245">
        <v>329</v>
      </c>
      <c r="B339" s="463" t="s">
        <v>694</v>
      </c>
      <c r="C339" s="460">
        <v>200.8</v>
      </c>
      <c r="D339" s="461">
        <v>201.53333333333333</v>
      </c>
      <c r="E339" s="461">
        <v>197.36666666666667</v>
      </c>
      <c r="F339" s="461">
        <v>193.93333333333334</v>
      </c>
      <c r="G339" s="461">
        <v>189.76666666666668</v>
      </c>
      <c r="H339" s="461">
        <v>204.96666666666667</v>
      </c>
      <c r="I339" s="461">
        <v>209.13333333333335</v>
      </c>
      <c r="J339" s="461">
        <v>212.56666666666666</v>
      </c>
      <c r="K339" s="460">
        <v>205.7</v>
      </c>
      <c r="L339" s="460">
        <v>198.1</v>
      </c>
      <c r="M339" s="460">
        <v>6.9008099999999999</v>
      </c>
    </row>
    <row r="340" spans="1:13">
      <c r="A340" s="245">
        <v>330</v>
      </c>
      <c r="B340" s="463" t="s">
        <v>153</v>
      </c>
      <c r="C340" s="460">
        <v>113.3</v>
      </c>
      <c r="D340" s="461">
        <v>113.93333333333334</v>
      </c>
      <c r="E340" s="461">
        <v>111.11666666666667</v>
      </c>
      <c r="F340" s="461">
        <v>108.93333333333334</v>
      </c>
      <c r="G340" s="461">
        <v>106.11666666666667</v>
      </c>
      <c r="H340" s="461">
        <v>116.11666666666667</v>
      </c>
      <c r="I340" s="461">
        <v>118.93333333333334</v>
      </c>
      <c r="J340" s="461">
        <v>121.11666666666667</v>
      </c>
      <c r="K340" s="460">
        <v>116.75</v>
      </c>
      <c r="L340" s="460">
        <v>111.75</v>
      </c>
      <c r="M340" s="460">
        <v>621.58914000000004</v>
      </c>
    </row>
    <row r="341" spans="1:13">
      <c r="A341" s="245">
        <v>331</v>
      </c>
      <c r="B341" s="463" t="s">
        <v>448</v>
      </c>
      <c r="C341" s="460">
        <v>411.55</v>
      </c>
      <c r="D341" s="461">
        <v>411.43333333333334</v>
      </c>
      <c r="E341" s="461">
        <v>407.41666666666669</v>
      </c>
      <c r="F341" s="461">
        <v>403.28333333333336</v>
      </c>
      <c r="G341" s="461">
        <v>399.26666666666671</v>
      </c>
      <c r="H341" s="461">
        <v>415.56666666666666</v>
      </c>
      <c r="I341" s="461">
        <v>419.58333333333331</v>
      </c>
      <c r="J341" s="461">
        <v>423.71666666666664</v>
      </c>
      <c r="K341" s="460">
        <v>415.45</v>
      </c>
      <c r="L341" s="460">
        <v>407.3</v>
      </c>
      <c r="M341" s="460">
        <v>1.6798599999999999</v>
      </c>
    </row>
    <row r="342" spans="1:13">
      <c r="A342" s="245">
        <v>332</v>
      </c>
      <c r="B342" s="463" t="s">
        <v>148</v>
      </c>
      <c r="C342" s="460">
        <v>74.900000000000006</v>
      </c>
      <c r="D342" s="461">
        <v>76.600000000000009</v>
      </c>
      <c r="E342" s="461">
        <v>71.200000000000017</v>
      </c>
      <c r="F342" s="461">
        <v>67.500000000000014</v>
      </c>
      <c r="G342" s="461">
        <v>62.100000000000023</v>
      </c>
      <c r="H342" s="461">
        <v>80.300000000000011</v>
      </c>
      <c r="I342" s="461">
        <v>85.700000000000017</v>
      </c>
      <c r="J342" s="461">
        <v>89.4</v>
      </c>
      <c r="K342" s="460">
        <v>82</v>
      </c>
      <c r="L342" s="460">
        <v>72.900000000000006</v>
      </c>
      <c r="M342" s="460">
        <v>635.68561999999997</v>
      </c>
    </row>
    <row r="343" spans="1:13">
      <c r="A343" s="245">
        <v>333</v>
      </c>
      <c r="B343" s="463" t="s">
        <v>449</v>
      </c>
      <c r="C343" s="460">
        <v>68.75</v>
      </c>
      <c r="D343" s="461">
        <v>68.5</v>
      </c>
      <c r="E343" s="461">
        <v>63.3</v>
      </c>
      <c r="F343" s="461">
        <v>57.849999999999994</v>
      </c>
      <c r="G343" s="461">
        <v>52.649999999999991</v>
      </c>
      <c r="H343" s="461">
        <v>73.95</v>
      </c>
      <c r="I343" s="461">
        <v>79.149999999999991</v>
      </c>
      <c r="J343" s="461">
        <v>84.600000000000009</v>
      </c>
      <c r="K343" s="460">
        <v>73.7</v>
      </c>
      <c r="L343" s="460">
        <v>63.05</v>
      </c>
      <c r="M343" s="460">
        <v>270.35027000000002</v>
      </c>
    </row>
    <row r="344" spans="1:13">
      <c r="A344" s="245">
        <v>334</v>
      </c>
      <c r="B344" s="463" t="s">
        <v>450</v>
      </c>
      <c r="C344" s="460">
        <v>3196.65</v>
      </c>
      <c r="D344" s="461">
        <v>3195.5499999999997</v>
      </c>
      <c r="E344" s="461">
        <v>3161.0999999999995</v>
      </c>
      <c r="F344" s="461">
        <v>3125.5499999999997</v>
      </c>
      <c r="G344" s="461">
        <v>3091.0999999999995</v>
      </c>
      <c r="H344" s="461">
        <v>3231.0999999999995</v>
      </c>
      <c r="I344" s="461">
        <v>3265.5499999999993</v>
      </c>
      <c r="J344" s="461">
        <v>3301.0999999999995</v>
      </c>
      <c r="K344" s="460">
        <v>3230</v>
      </c>
      <c r="L344" s="460">
        <v>3160</v>
      </c>
      <c r="M344" s="460">
        <v>2.5211399999999999</v>
      </c>
    </row>
    <row r="345" spans="1:13">
      <c r="A345" s="245">
        <v>335</v>
      </c>
      <c r="B345" s="463" t="s">
        <v>755</v>
      </c>
      <c r="C345" s="460">
        <v>73.25</v>
      </c>
      <c r="D345" s="461">
        <v>73.533333333333331</v>
      </c>
      <c r="E345" s="461">
        <v>72.816666666666663</v>
      </c>
      <c r="F345" s="461">
        <v>72.383333333333326</v>
      </c>
      <c r="G345" s="461">
        <v>71.666666666666657</v>
      </c>
      <c r="H345" s="461">
        <v>73.966666666666669</v>
      </c>
      <c r="I345" s="461">
        <v>74.683333333333337</v>
      </c>
      <c r="J345" s="461">
        <v>75.116666666666674</v>
      </c>
      <c r="K345" s="460">
        <v>74.25</v>
      </c>
      <c r="L345" s="460">
        <v>73.099999999999994</v>
      </c>
      <c r="M345" s="460">
        <v>1.3988700000000001</v>
      </c>
    </row>
    <row r="346" spans="1:13">
      <c r="A346" s="245">
        <v>336</v>
      </c>
      <c r="B346" s="463" t="s">
        <v>151</v>
      </c>
      <c r="C346" s="460">
        <v>16717.900000000001</v>
      </c>
      <c r="D346" s="461">
        <v>16731.766666666666</v>
      </c>
      <c r="E346" s="461">
        <v>16606.133333333331</v>
      </c>
      <c r="F346" s="461">
        <v>16494.366666666665</v>
      </c>
      <c r="G346" s="461">
        <v>16368.73333333333</v>
      </c>
      <c r="H346" s="461">
        <v>16843.533333333333</v>
      </c>
      <c r="I346" s="461">
        <v>16969.166666666672</v>
      </c>
      <c r="J346" s="461">
        <v>17080.933333333334</v>
      </c>
      <c r="K346" s="460">
        <v>16857.400000000001</v>
      </c>
      <c r="L346" s="460">
        <v>16620</v>
      </c>
      <c r="M346" s="460">
        <v>0.60575999999999997</v>
      </c>
    </row>
    <row r="347" spans="1:13">
      <c r="A347" s="245">
        <v>337</v>
      </c>
      <c r="B347" s="463" t="s">
        <v>791</v>
      </c>
      <c r="C347" s="460">
        <v>39.950000000000003</v>
      </c>
      <c r="D347" s="461">
        <v>40.450000000000003</v>
      </c>
      <c r="E347" s="461">
        <v>39.200000000000003</v>
      </c>
      <c r="F347" s="461">
        <v>38.450000000000003</v>
      </c>
      <c r="G347" s="461">
        <v>37.200000000000003</v>
      </c>
      <c r="H347" s="461">
        <v>41.2</v>
      </c>
      <c r="I347" s="461">
        <v>42.45</v>
      </c>
      <c r="J347" s="461">
        <v>43.2</v>
      </c>
      <c r="K347" s="460">
        <v>41.7</v>
      </c>
      <c r="L347" s="460">
        <v>39.700000000000003</v>
      </c>
      <c r="M347" s="460">
        <v>20.782029999999999</v>
      </c>
    </row>
    <row r="348" spans="1:13">
      <c r="A348" s="245">
        <v>338</v>
      </c>
      <c r="B348" s="463" t="s">
        <v>451</v>
      </c>
      <c r="C348" s="460">
        <v>2110.5</v>
      </c>
      <c r="D348" s="461">
        <v>2125.1666666666665</v>
      </c>
      <c r="E348" s="461">
        <v>2065.333333333333</v>
      </c>
      <c r="F348" s="461">
        <v>2020.1666666666665</v>
      </c>
      <c r="G348" s="461">
        <v>1960.333333333333</v>
      </c>
      <c r="H348" s="461">
        <v>2170.333333333333</v>
      </c>
      <c r="I348" s="461">
        <v>2230.1666666666661</v>
      </c>
      <c r="J348" s="461">
        <v>2275.333333333333</v>
      </c>
      <c r="K348" s="460">
        <v>2185</v>
      </c>
      <c r="L348" s="460">
        <v>2080</v>
      </c>
      <c r="M348" s="460">
        <v>0.32152999999999998</v>
      </c>
    </row>
    <row r="349" spans="1:13">
      <c r="A349" s="245">
        <v>339</v>
      </c>
      <c r="B349" s="463" t="s">
        <v>790</v>
      </c>
      <c r="C349" s="460">
        <v>344.9</v>
      </c>
      <c r="D349" s="461">
        <v>346.7</v>
      </c>
      <c r="E349" s="461">
        <v>341.7</v>
      </c>
      <c r="F349" s="461">
        <v>338.5</v>
      </c>
      <c r="G349" s="461">
        <v>333.5</v>
      </c>
      <c r="H349" s="461">
        <v>349.9</v>
      </c>
      <c r="I349" s="461">
        <v>354.9</v>
      </c>
      <c r="J349" s="461">
        <v>358.09999999999997</v>
      </c>
      <c r="K349" s="460">
        <v>351.7</v>
      </c>
      <c r="L349" s="460">
        <v>343.5</v>
      </c>
      <c r="M349" s="460">
        <v>3.7311399999999999</v>
      </c>
    </row>
    <row r="350" spans="1:13">
      <c r="A350" s="245">
        <v>340</v>
      </c>
      <c r="B350" s="463" t="s">
        <v>265</v>
      </c>
      <c r="C350" s="460">
        <v>553.04999999999995</v>
      </c>
      <c r="D350" s="461">
        <v>552.38333333333333</v>
      </c>
      <c r="E350" s="461">
        <v>543.76666666666665</v>
      </c>
      <c r="F350" s="461">
        <v>534.48333333333335</v>
      </c>
      <c r="G350" s="461">
        <v>525.86666666666667</v>
      </c>
      <c r="H350" s="461">
        <v>561.66666666666663</v>
      </c>
      <c r="I350" s="461">
        <v>570.28333333333319</v>
      </c>
      <c r="J350" s="461">
        <v>579.56666666666661</v>
      </c>
      <c r="K350" s="460">
        <v>561</v>
      </c>
      <c r="L350" s="460">
        <v>543.1</v>
      </c>
      <c r="M350" s="460">
        <v>3.2430400000000001</v>
      </c>
    </row>
    <row r="351" spans="1:13">
      <c r="A351" s="245">
        <v>341</v>
      </c>
      <c r="B351" s="463" t="s">
        <v>155</v>
      </c>
      <c r="C351" s="460">
        <v>115.1</v>
      </c>
      <c r="D351" s="461">
        <v>116.64999999999999</v>
      </c>
      <c r="E351" s="461">
        <v>112.14999999999998</v>
      </c>
      <c r="F351" s="461">
        <v>109.19999999999999</v>
      </c>
      <c r="G351" s="461">
        <v>104.69999999999997</v>
      </c>
      <c r="H351" s="461">
        <v>119.59999999999998</v>
      </c>
      <c r="I351" s="461">
        <v>124.10000000000001</v>
      </c>
      <c r="J351" s="461">
        <v>127.04999999999998</v>
      </c>
      <c r="K351" s="460">
        <v>121.15</v>
      </c>
      <c r="L351" s="460">
        <v>113.7</v>
      </c>
      <c r="M351" s="460">
        <v>497.18696999999997</v>
      </c>
    </row>
    <row r="352" spans="1:13">
      <c r="A352" s="245">
        <v>342</v>
      </c>
      <c r="B352" s="463" t="s">
        <v>154</v>
      </c>
      <c r="C352" s="460">
        <v>130.1</v>
      </c>
      <c r="D352" s="461">
        <v>130.29999999999998</v>
      </c>
      <c r="E352" s="461">
        <v>128.79999999999995</v>
      </c>
      <c r="F352" s="461">
        <v>127.49999999999997</v>
      </c>
      <c r="G352" s="461">
        <v>125.99999999999994</v>
      </c>
      <c r="H352" s="461">
        <v>131.59999999999997</v>
      </c>
      <c r="I352" s="461">
        <v>133.10000000000002</v>
      </c>
      <c r="J352" s="461">
        <v>134.39999999999998</v>
      </c>
      <c r="K352" s="460">
        <v>131.80000000000001</v>
      </c>
      <c r="L352" s="460">
        <v>129</v>
      </c>
      <c r="M352" s="460">
        <v>17.537710000000001</v>
      </c>
    </row>
    <row r="353" spans="1:13">
      <c r="A353" s="245">
        <v>343</v>
      </c>
      <c r="B353" s="463" t="s">
        <v>452</v>
      </c>
      <c r="C353" s="460">
        <v>73.75</v>
      </c>
      <c r="D353" s="461">
        <v>74.533333333333331</v>
      </c>
      <c r="E353" s="461">
        <v>70.066666666666663</v>
      </c>
      <c r="F353" s="461">
        <v>66.383333333333326</v>
      </c>
      <c r="G353" s="461">
        <v>61.916666666666657</v>
      </c>
      <c r="H353" s="461">
        <v>78.216666666666669</v>
      </c>
      <c r="I353" s="461">
        <v>82.683333333333337</v>
      </c>
      <c r="J353" s="461">
        <v>86.366666666666674</v>
      </c>
      <c r="K353" s="460">
        <v>79</v>
      </c>
      <c r="L353" s="460">
        <v>70.849999999999994</v>
      </c>
      <c r="M353" s="460">
        <v>2.1023299999999998</v>
      </c>
    </row>
    <row r="354" spans="1:13">
      <c r="A354" s="245">
        <v>344</v>
      </c>
      <c r="B354" s="463" t="s">
        <v>266</v>
      </c>
      <c r="C354" s="460">
        <v>3697.35</v>
      </c>
      <c r="D354" s="461">
        <v>3725.8000000000006</v>
      </c>
      <c r="E354" s="461">
        <v>3656.6000000000013</v>
      </c>
      <c r="F354" s="461">
        <v>3615.8500000000008</v>
      </c>
      <c r="G354" s="461">
        <v>3546.6500000000015</v>
      </c>
      <c r="H354" s="461">
        <v>3766.5500000000011</v>
      </c>
      <c r="I354" s="461">
        <v>3835.7500000000009</v>
      </c>
      <c r="J354" s="461">
        <v>3876.5000000000009</v>
      </c>
      <c r="K354" s="460">
        <v>3795</v>
      </c>
      <c r="L354" s="460">
        <v>3685.05</v>
      </c>
      <c r="M354" s="460">
        <v>1.4136599999999999</v>
      </c>
    </row>
    <row r="355" spans="1:13">
      <c r="A355" s="245">
        <v>345</v>
      </c>
      <c r="B355" s="463" t="s">
        <v>453</v>
      </c>
      <c r="C355" s="460">
        <v>114.95</v>
      </c>
      <c r="D355" s="461">
        <v>115.51666666666665</v>
      </c>
      <c r="E355" s="461">
        <v>113.0333333333333</v>
      </c>
      <c r="F355" s="461">
        <v>111.11666666666665</v>
      </c>
      <c r="G355" s="461">
        <v>108.6333333333333</v>
      </c>
      <c r="H355" s="461">
        <v>117.43333333333331</v>
      </c>
      <c r="I355" s="461">
        <v>119.91666666666666</v>
      </c>
      <c r="J355" s="461">
        <v>121.83333333333331</v>
      </c>
      <c r="K355" s="460">
        <v>118</v>
      </c>
      <c r="L355" s="460">
        <v>113.6</v>
      </c>
      <c r="M355" s="460">
        <v>8.4405000000000001</v>
      </c>
    </row>
    <row r="356" spans="1:13">
      <c r="A356" s="245">
        <v>346</v>
      </c>
      <c r="B356" s="463" t="s">
        <v>454</v>
      </c>
      <c r="C356" s="460">
        <v>280.60000000000002</v>
      </c>
      <c r="D356" s="461">
        <v>283.56666666666666</v>
      </c>
      <c r="E356" s="461">
        <v>274.2833333333333</v>
      </c>
      <c r="F356" s="461">
        <v>267.96666666666664</v>
      </c>
      <c r="G356" s="461">
        <v>258.68333333333328</v>
      </c>
      <c r="H356" s="461">
        <v>289.88333333333333</v>
      </c>
      <c r="I356" s="461">
        <v>299.16666666666674</v>
      </c>
      <c r="J356" s="461">
        <v>305.48333333333335</v>
      </c>
      <c r="K356" s="460">
        <v>292.85000000000002</v>
      </c>
      <c r="L356" s="460">
        <v>277.25</v>
      </c>
      <c r="M356" s="460">
        <v>3.7215199999999999</v>
      </c>
    </row>
    <row r="357" spans="1:13">
      <c r="A357" s="245">
        <v>347</v>
      </c>
      <c r="B357" s="463" t="s">
        <v>455</v>
      </c>
      <c r="C357" s="460">
        <v>310.05</v>
      </c>
      <c r="D357" s="461">
        <v>312.8</v>
      </c>
      <c r="E357" s="461">
        <v>303.85000000000002</v>
      </c>
      <c r="F357" s="461">
        <v>297.65000000000003</v>
      </c>
      <c r="G357" s="461">
        <v>288.70000000000005</v>
      </c>
      <c r="H357" s="461">
        <v>319</v>
      </c>
      <c r="I357" s="461">
        <v>327.94999999999993</v>
      </c>
      <c r="J357" s="461">
        <v>334.15</v>
      </c>
      <c r="K357" s="460">
        <v>321.75</v>
      </c>
      <c r="L357" s="460">
        <v>306.60000000000002</v>
      </c>
      <c r="M357" s="460">
        <v>2.3651300000000002</v>
      </c>
    </row>
    <row r="358" spans="1:13">
      <c r="A358" s="245">
        <v>348</v>
      </c>
      <c r="B358" s="463" t="s">
        <v>267</v>
      </c>
      <c r="C358" s="460">
        <v>2678.6</v>
      </c>
      <c r="D358" s="461">
        <v>2684.5333333333333</v>
      </c>
      <c r="E358" s="461">
        <v>2654.0666666666666</v>
      </c>
      <c r="F358" s="461">
        <v>2629.5333333333333</v>
      </c>
      <c r="G358" s="461">
        <v>2599.0666666666666</v>
      </c>
      <c r="H358" s="461">
        <v>2709.0666666666666</v>
      </c>
      <c r="I358" s="461">
        <v>2739.5333333333328</v>
      </c>
      <c r="J358" s="461">
        <v>2764.0666666666666</v>
      </c>
      <c r="K358" s="460">
        <v>2715</v>
      </c>
      <c r="L358" s="460">
        <v>2660</v>
      </c>
      <c r="M358" s="460">
        <v>2.2960799999999999</v>
      </c>
    </row>
    <row r="359" spans="1:13">
      <c r="A359" s="245">
        <v>349</v>
      </c>
      <c r="B359" s="463" t="s">
        <v>268</v>
      </c>
      <c r="C359" s="460">
        <v>388.35</v>
      </c>
      <c r="D359" s="461">
        <v>385.68333333333334</v>
      </c>
      <c r="E359" s="461">
        <v>372.66666666666669</v>
      </c>
      <c r="F359" s="461">
        <v>356.98333333333335</v>
      </c>
      <c r="G359" s="461">
        <v>343.9666666666667</v>
      </c>
      <c r="H359" s="461">
        <v>401.36666666666667</v>
      </c>
      <c r="I359" s="461">
        <v>414.38333333333333</v>
      </c>
      <c r="J359" s="461">
        <v>430.06666666666666</v>
      </c>
      <c r="K359" s="460">
        <v>398.7</v>
      </c>
      <c r="L359" s="460">
        <v>370</v>
      </c>
      <c r="M359" s="460">
        <v>8.2607700000000008</v>
      </c>
    </row>
    <row r="360" spans="1:13">
      <c r="A360" s="245">
        <v>350</v>
      </c>
      <c r="B360" s="463" t="s">
        <v>456</v>
      </c>
      <c r="C360" s="460">
        <v>228.6</v>
      </c>
      <c r="D360" s="461">
        <v>228.18333333333331</v>
      </c>
      <c r="E360" s="461">
        <v>223.46666666666661</v>
      </c>
      <c r="F360" s="461">
        <v>218.33333333333331</v>
      </c>
      <c r="G360" s="461">
        <v>213.61666666666662</v>
      </c>
      <c r="H360" s="461">
        <v>233.31666666666661</v>
      </c>
      <c r="I360" s="461">
        <v>238.0333333333333</v>
      </c>
      <c r="J360" s="461">
        <v>243.1666666666666</v>
      </c>
      <c r="K360" s="460">
        <v>232.9</v>
      </c>
      <c r="L360" s="460">
        <v>223.05</v>
      </c>
      <c r="M360" s="460">
        <v>3.80139</v>
      </c>
    </row>
    <row r="361" spans="1:13">
      <c r="A361" s="245">
        <v>351</v>
      </c>
      <c r="B361" s="463" t="s">
        <v>758</v>
      </c>
      <c r="C361" s="460">
        <v>400.9</v>
      </c>
      <c r="D361" s="461">
        <v>402.16666666666669</v>
      </c>
      <c r="E361" s="461">
        <v>398.38333333333338</v>
      </c>
      <c r="F361" s="461">
        <v>395.86666666666667</v>
      </c>
      <c r="G361" s="461">
        <v>392.08333333333337</v>
      </c>
      <c r="H361" s="461">
        <v>404.68333333333339</v>
      </c>
      <c r="I361" s="461">
        <v>408.4666666666667</v>
      </c>
      <c r="J361" s="461">
        <v>410.98333333333341</v>
      </c>
      <c r="K361" s="460">
        <v>405.95</v>
      </c>
      <c r="L361" s="460">
        <v>399.65</v>
      </c>
      <c r="M361" s="460">
        <v>0.36212</v>
      </c>
    </row>
    <row r="362" spans="1:13">
      <c r="A362" s="245">
        <v>352</v>
      </c>
      <c r="B362" s="463" t="s">
        <v>457</v>
      </c>
      <c r="C362" s="460">
        <v>89.45</v>
      </c>
      <c r="D362" s="461">
        <v>89.433333333333323</v>
      </c>
      <c r="E362" s="461">
        <v>86.366666666666646</v>
      </c>
      <c r="F362" s="461">
        <v>83.283333333333317</v>
      </c>
      <c r="G362" s="461">
        <v>80.21666666666664</v>
      </c>
      <c r="H362" s="461">
        <v>92.516666666666652</v>
      </c>
      <c r="I362" s="461">
        <v>95.583333333333343</v>
      </c>
      <c r="J362" s="461">
        <v>98.666666666666657</v>
      </c>
      <c r="K362" s="460">
        <v>92.5</v>
      </c>
      <c r="L362" s="460">
        <v>86.35</v>
      </c>
      <c r="M362" s="460">
        <v>44.66666</v>
      </c>
    </row>
    <row r="363" spans="1:13">
      <c r="A363" s="245">
        <v>353</v>
      </c>
      <c r="B363" s="463" t="s">
        <v>163</v>
      </c>
      <c r="C363" s="460">
        <v>1182.3</v>
      </c>
      <c r="D363" s="461">
        <v>1181.0333333333335</v>
      </c>
      <c r="E363" s="461">
        <v>1161.3166666666671</v>
      </c>
      <c r="F363" s="461">
        <v>1140.3333333333335</v>
      </c>
      <c r="G363" s="461">
        <v>1120.616666666667</v>
      </c>
      <c r="H363" s="461">
        <v>1202.0166666666671</v>
      </c>
      <c r="I363" s="461">
        <v>1221.7333333333338</v>
      </c>
      <c r="J363" s="461">
        <v>1242.7166666666672</v>
      </c>
      <c r="K363" s="460">
        <v>1200.75</v>
      </c>
      <c r="L363" s="460">
        <v>1160.05</v>
      </c>
      <c r="M363" s="460">
        <v>11.301780000000001</v>
      </c>
    </row>
    <row r="364" spans="1:13">
      <c r="A364" s="245">
        <v>354</v>
      </c>
      <c r="B364" s="463" t="s">
        <v>156</v>
      </c>
      <c r="C364" s="460">
        <v>28200.799999999999</v>
      </c>
      <c r="D364" s="461">
        <v>28476.083333333332</v>
      </c>
      <c r="E364" s="461">
        <v>27830.416666666664</v>
      </c>
      <c r="F364" s="461">
        <v>27460.033333333333</v>
      </c>
      <c r="G364" s="461">
        <v>26814.366666666665</v>
      </c>
      <c r="H364" s="461">
        <v>28846.466666666664</v>
      </c>
      <c r="I364" s="461">
        <v>29492.133333333328</v>
      </c>
      <c r="J364" s="461">
        <v>29862.516666666663</v>
      </c>
      <c r="K364" s="460">
        <v>29121.75</v>
      </c>
      <c r="L364" s="460">
        <v>28105.7</v>
      </c>
      <c r="M364" s="460">
        <v>0.17605000000000001</v>
      </c>
    </row>
    <row r="365" spans="1:13">
      <c r="A365" s="245">
        <v>355</v>
      </c>
      <c r="B365" s="463" t="s">
        <v>458</v>
      </c>
      <c r="C365" s="460">
        <v>2212.5500000000002</v>
      </c>
      <c r="D365" s="461">
        <v>2241.2999999999997</v>
      </c>
      <c r="E365" s="461">
        <v>2144.5999999999995</v>
      </c>
      <c r="F365" s="461">
        <v>2076.6499999999996</v>
      </c>
      <c r="G365" s="461">
        <v>1979.9499999999994</v>
      </c>
      <c r="H365" s="461">
        <v>2309.2499999999995</v>
      </c>
      <c r="I365" s="461">
        <v>2405.9499999999994</v>
      </c>
      <c r="J365" s="461">
        <v>2473.8999999999996</v>
      </c>
      <c r="K365" s="460">
        <v>2338</v>
      </c>
      <c r="L365" s="460">
        <v>2173.35</v>
      </c>
      <c r="M365" s="460">
        <v>1.5044299999999999</v>
      </c>
    </row>
    <row r="366" spans="1:13">
      <c r="A366" s="245">
        <v>356</v>
      </c>
      <c r="B366" s="463" t="s">
        <v>158</v>
      </c>
      <c r="C366" s="460">
        <v>247.8</v>
      </c>
      <c r="D366" s="461">
        <v>247.31666666666669</v>
      </c>
      <c r="E366" s="461">
        <v>244.93333333333339</v>
      </c>
      <c r="F366" s="461">
        <v>242.06666666666669</v>
      </c>
      <c r="G366" s="461">
        <v>239.68333333333339</v>
      </c>
      <c r="H366" s="461">
        <v>250.18333333333339</v>
      </c>
      <c r="I366" s="461">
        <v>252.56666666666666</v>
      </c>
      <c r="J366" s="461">
        <v>255.43333333333339</v>
      </c>
      <c r="K366" s="460">
        <v>249.7</v>
      </c>
      <c r="L366" s="460">
        <v>244.45</v>
      </c>
      <c r="M366" s="460">
        <v>42.36694</v>
      </c>
    </row>
    <row r="367" spans="1:13">
      <c r="A367" s="245">
        <v>357</v>
      </c>
      <c r="B367" s="463" t="s">
        <v>269</v>
      </c>
      <c r="C367" s="460">
        <v>5346.05</v>
      </c>
      <c r="D367" s="461">
        <v>5372.9666666666672</v>
      </c>
      <c r="E367" s="461">
        <v>5296.0833333333339</v>
      </c>
      <c r="F367" s="461">
        <v>5246.1166666666668</v>
      </c>
      <c r="G367" s="461">
        <v>5169.2333333333336</v>
      </c>
      <c r="H367" s="461">
        <v>5422.9333333333343</v>
      </c>
      <c r="I367" s="461">
        <v>5499.8166666666675</v>
      </c>
      <c r="J367" s="461">
        <v>5549.7833333333347</v>
      </c>
      <c r="K367" s="460">
        <v>5449.85</v>
      </c>
      <c r="L367" s="460">
        <v>5323</v>
      </c>
      <c r="M367" s="460">
        <v>0.71528000000000003</v>
      </c>
    </row>
    <row r="368" spans="1:13">
      <c r="A368" s="245">
        <v>358</v>
      </c>
      <c r="B368" s="463" t="s">
        <v>459</v>
      </c>
      <c r="C368" s="460">
        <v>199.95</v>
      </c>
      <c r="D368" s="461">
        <v>202.26666666666665</v>
      </c>
      <c r="E368" s="461">
        <v>196.6333333333333</v>
      </c>
      <c r="F368" s="461">
        <v>193.31666666666663</v>
      </c>
      <c r="G368" s="461">
        <v>187.68333333333328</v>
      </c>
      <c r="H368" s="461">
        <v>205.58333333333331</v>
      </c>
      <c r="I368" s="461">
        <v>211.21666666666664</v>
      </c>
      <c r="J368" s="461">
        <v>214.53333333333333</v>
      </c>
      <c r="K368" s="460">
        <v>207.9</v>
      </c>
      <c r="L368" s="460">
        <v>198.95</v>
      </c>
      <c r="M368" s="460">
        <v>9.0526599999999995</v>
      </c>
    </row>
    <row r="369" spans="1:13">
      <c r="A369" s="245">
        <v>359</v>
      </c>
      <c r="B369" s="463" t="s">
        <v>460</v>
      </c>
      <c r="C369" s="460">
        <v>748.75</v>
      </c>
      <c r="D369" s="461">
        <v>762.06666666666661</v>
      </c>
      <c r="E369" s="461">
        <v>731.73333333333323</v>
      </c>
      <c r="F369" s="461">
        <v>714.71666666666658</v>
      </c>
      <c r="G369" s="461">
        <v>684.38333333333321</v>
      </c>
      <c r="H369" s="461">
        <v>779.08333333333326</v>
      </c>
      <c r="I369" s="461">
        <v>809.41666666666674</v>
      </c>
      <c r="J369" s="461">
        <v>826.43333333333328</v>
      </c>
      <c r="K369" s="460">
        <v>792.4</v>
      </c>
      <c r="L369" s="460">
        <v>745.05</v>
      </c>
      <c r="M369" s="460">
        <v>1.387</v>
      </c>
    </row>
    <row r="370" spans="1:13">
      <c r="A370" s="245">
        <v>360</v>
      </c>
      <c r="B370" s="463" t="s">
        <v>160</v>
      </c>
      <c r="C370" s="460">
        <v>1879.9</v>
      </c>
      <c r="D370" s="461">
        <v>1877.4000000000003</v>
      </c>
      <c r="E370" s="461">
        <v>1863.6500000000005</v>
      </c>
      <c r="F370" s="461">
        <v>1847.4000000000003</v>
      </c>
      <c r="G370" s="461">
        <v>1833.6500000000005</v>
      </c>
      <c r="H370" s="461">
        <v>1893.6500000000005</v>
      </c>
      <c r="I370" s="461">
        <v>1907.4</v>
      </c>
      <c r="J370" s="461">
        <v>1923.6500000000005</v>
      </c>
      <c r="K370" s="460">
        <v>1891.15</v>
      </c>
      <c r="L370" s="460">
        <v>1861.15</v>
      </c>
      <c r="M370" s="460">
        <v>6.8886500000000002</v>
      </c>
    </row>
    <row r="371" spans="1:13">
      <c r="A371" s="245">
        <v>361</v>
      </c>
      <c r="B371" s="463" t="s">
        <v>157</v>
      </c>
      <c r="C371" s="460">
        <v>1694.75</v>
      </c>
      <c r="D371" s="461">
        <v>1694.25</v>
      </c>
      <c r="E371" s="461">
        <v>1672.5</v>
      </c>
      <c r="F371" s="461">
        <v>1650.25</v>
      </c>
      <c r="G371" s="461">
        <v>1628.5</v>
      </c>
      <c r="H371" s="461">
        <v>1716.5</v>
      </c>
      <c r="I371" s="461">
        <v>1738.25</v>
      </c>
      <c r="J371" s="461">
        <v>1760.5</v>
      </c>
      <c r="K371" s="460">
        <v>1716</v>
      </c>
      <c r="L371" s="460">
        <v>1672</v>
      </c>
      <c r="M371" s="460">
        <v>5.9273699999999998</v>
      </c>
    </row>
    <row r="372" spans="1:13">
      <c r="A372" s="245">
        <v>362</v>
      </c>
      <c r="B372" s="463" t="s">
        <v>756</v>
      </c>
      <c r="C372" s="460">
        <v>1009.05</v>
      </c>
      <c r="D372" s="461">
        <v>1007.9166666666666</v>
      </c>
      <c r="E372" s="461">
        <v>991.13333333333321</v>
      </c>
      <c r="F372" s="461">
        <v>973.21666666666658</v>
      </c>
      <c r="G372" s="461">
        <v>956.43333333333317</v>
      </c>
      <c r="H372" s="461">
        <v>1025.8333333333333</v>
      </c>
      <c r="I372" s="461">
        <v>1042.6166666666668</v>
      </c>
      <c r="J372" s="461">
        <v>1060.5333333333333</v>
      </c>
      <c r="K372" s="460">
        <v>1024.7</v>
      </c>
      <c r="L372" s="460">
        <v>990</v>
      </c>
      <c r="M372" s="460">
        <v>0.95377999999999996</v>
      </c>
    </row>
    <row r="373" spans="1:13">
      <c r="A373" s="245">
        <v>363</v>
      </c>
      <c r="B373" s="463" t="s">
        <v>461</v>
      </c>
      <c r="C373" s="460">
        <v>1543.7</v>
      </c>
      <c r="D373" s="461">
        <v>1549.5666666666666</v>
      </c>
      <c r="E373" s="461">
        <v>1524.1333333333332</v>
      </c>
      <c r="F373" s="461">
        <v>1504.5666666666666</v>
      </c>
      <c r="G373" s="461">
        <v>1479.1333333333332</v>
      </c>
      <c r="H373" s="461">
        <v>1569.1333333333332</v>
      </c>
      <c r="I373" s="461">
        <v>1594.5666666666666</v>
      </c>
      <c r="J373" s="461">
        <v>1614.1333333333332</v>
      </c>
      <c r="K373" s="460">
        <v>1575</v>
      </c>
      <c r="L373" s="460">
        <v>1530</v>
      </c>
      <c r="M373" s="460">
        <v>5.3114499999999998</v>
      </c>
    </row>
    <row r="374" spans="1:13">
      <c r="A374" s="245">
        <v>364</v>
      </c>
      <c r="B374" s="463" t="s">
        <v>757</v>
      </c>
      <c r="C374" s="460">
        <v>1121.8</v>
      </c>
      <c r="D374" s="461">
        <v>1131.4000000000001</v>
      </c>
      <c r="E374" s="461">
        <v>1107.8000000000002</v>
      </c>
      <c r="F374" s="461">
        <v>1093.8000000000002</v>
      </c>
      <c r="G374" s="461">
        <v>1070.2000000000003</v>
      </c>
      <c r="H374" s="461">
        <v>1145.4000000000001</v>
      </c>
      <c r="I374" s="461">
        <v>1169</v>
      </c>
      <c r="J374" s="461">
        <v>1183</v>
      </c>
      <c r="K374" s="460">
        <v>1155</v>
      </c>
      <c r="L374" s="460">
        <v>1117.4000000000001</v>
      </c>
      <c r="M374" s="460">
        <v>0.81969000000000003</v>
      </c>
    </row>
    <row r="375" spans="1:13">
      <c r="A375" s="245">
        <v>365</v>
      </c>
      <c r="B375" s="463" t="s">
        <v>159</v>
      </c>
      <c r="C375" s="460">
        <v>115.25</v>
      </c>
      <c r="D375" s="461">
        <v>116.33333333333333</v>
      </c>
      <c r="E375" s="461">
        <v>113.41666666666666</v>
      </c>
      <c r="F375" s="461">
        <v>111.58333333333333</v>
      </c>
      <c r="G375" s="461">
        <v>108.66666666666666</v>
      </c>
      <c r="H375" s="461">
        <v>118.16666666666666</v>
      </c>
      <c r="I375" s="461">
        <v>121.08333333333331</v>
      </c>
      <c r="J375" s="461">
        <v>122.91666666666666</v>
      </c>
      <c r="K375" s="460">
        <v>119.25</v>
      </c>
      <c r="L375" s="460">
        <v>114.5</v>
      </c>
      <c r="M375" s="460">
        <v>76.823210000000003</v>
      </c>
    </row>
    <row r="376" spans="1:13">
      <c r="A376" s="245">
        <v>366</v>
      </c>
      <c r="B376" s="463" t="s">
        <v>162</v>
      </c>
      <c r="C376" s="460">
        <v>225.95</v>
      </c>
      <c r="D376" s="461">
        <v>228</v>
      </c>
      <c r="E376" s="461">
        <v>221</v>
      </c>
      <c r="F376" s="461">
        <v>216.05</v>
      </c>
      <c r="G376" s="461">
        <v>209.05</v>
      </c>
      <c r="H376" s="461">
        <v>232.95</v>
      </c>
      <c r="I376" s="461">
        <v>239.95</v>
      </c>
      <c r="J376" s="461">
        <v>244.89999999999998</v>
      </c>
      <c r="K376" s="460">
        <v>235</v>
      </c>
      <c r="L376" s="460">
        <v>223.05</v>
      </c>
      <c r="M376" s="460">
        <v>313.00529</v>
      </c>
    </row>
    <row r="377" spans="1:13">
      <c r="A377" s="245">
        <v>367</v>
      </c>
      <c r="B377" s="463" t="s">
        <v>462</v>
      </c>
      <c r="C377" s="460">
        <v>312.5</v>
      </c>
      <c r="D377" s="461">
        <v>316.3</v>
      </c>
      <c r="E377" s="461">
        <v>299.70000000000005</v>
      </c>
      <c r="F377" s="461">
        <v>286.90000000000003</v>
      </c>
      <c r="G377" s="461">
        <v>270.30000000000007</v>
      </c>
      <c r="H377" s="461">
        <v>329.1</v>
      </c>
      <c r="I377" s="461">
        <v>345.70000000000005</v>
      </c>
      <c r="J377" s="461">
        <v>358.5</v>
      </c>
      <c r="K377" s="460">
        <v>332.9</v>
      </c>
      <c r="L377" s="460">
        <v>303.5</v>
      </c>
      <c r="M377" s="460">
        <v>50.634950000000003</v>
      </c>
    </row>
    <row r="378" spans="1:13">
      <c r="A378" s="245">
        <v>368</v>
      </c>
      <c r="B378" s="463" t="s">
        <v>270</v>
      </c>
      <c r="C378" s="460">
        <v>268.3</v>
      </c>
      <c r="D378" s="461">
        <v>269.59999999999997</v>
      </c>
      <c r="E378" s="461">
        <v>266.19999999999993</v>
      </c>
      <c r="F378" s="461">
        <v>264.09999999999997</v>
      </c>
      <c r="G378" s="461">
        <v>260.69999999999993</v>
      </c>
      <c r="H378" s="461">
        <v>271.69999999999993</v>
      </c>
      <c r="I378" s="461">
        <v>275.09999999999991</v>
      </c>
      <c r="J378" s="461">
        <v>277.19999999999993</v>
      </c>
      <c r="K378" s="460">
        <v>273</v>
      </c>
      <c r="L378" s="460">
        <v>267.5</v>
      </c>
      <c r="M378" s="460">
        <v>1.92456</v>
      </c>
    </row>
    <row r="379" spans="1:13">
      <c r="A379" s="245">
        <v>369</v>
      </c>
      <c r="B379" s="463" t="s">
        <v>463</v>
      </c>
      <c r="C379" s="460">
        <v>138.30000000000001</v>
      </c>
      <c r="D379" s="461">
        <v>138.06666666666666</v>
      </c>
      <c r="E379" s="461">
        <v>132.18333333333334</v>
      </c>
      <c r="F379" s="461">
        <v>126.06666666666666</v>
      </c>
      <c r="G379" s="461">
        <v>120.18333333333334</v>
      </c>
      <c r="H379" s="461">
        <v>144.18333333333334</v>
      </c>
      <c r="I379" s="461">
        <v>150.06666666666666</v>
      </c>
      <c r="J379" s="461">
        <v>156.18333333333334</v>
      </c>
      <c r="K379" s="460">
        <v>143.94999999999999</v>
      </c>
      <c r="L379" s="460">
        <v>131.94999999999999</v>
      </c>
      <c r="M379" s="460">
        <v>16.554089999999999</v>
      </c>
    </row>
    <row r="380" spans="1:13">
      <c r="A380" s="245">
        <v>370</v>
      </c>
      <c r="B380" s="463" t="s">
        <v>464</v>
      </c>
      <c r="C380" s="460">
        <v>5780.65</v>
      </c>
      <c r="D380" s="461">
        <v>5801.916666666667</v>
      </c>
      <c r="E380" s="461">
        <v>5743.8333333333339</v>
      </c>
      <c r="F380" s="461">
        <v>5707.0166666666673</v>
      </c>
      <c r="G380" s="461">
        <v>5648.9333333333343</v>
      </c>
      <c r="H380" s="461">
        <v>5838.7333333333336</v>
      </c>
      <c r="I380" s="461">
        <v>5896.8166666666675</v>
      </c>
      <c r="J380" s="461">
        <v>5933.6333333333332</v>
      </c>
      <c r="K380" s="460">
        <v>5860</v>
      </c>
      <c r="L380" s="460">
        <v>5765.1</v>
      </c>
      <c r="M380" s="460">
        <v>9.5610000000000001E-2</v>
      </c>
    </row>
    <row r="381" spans="1:13">
      <c r="A381" s="245">
        <v>371</v>
      </c>
      <c r="B381" s="463" t="s">
        <v>271</v>
      </c>
      <c r="C381" s="460">
        <v>13654.25</v>
      </c>
      <c r="D381" s="461">
        <v>13691.35</v>
      </c>
      <c r="E381" s="461">
        <v>13552.900000000001</v>
      </c>
      <c r="F381" s="461">
        <v>13451.550000000001</v>
      </c>
      <c r="G381" s="461">
        <v>13313.100000000002</v>
      </c>
      <c r="H381" s="461">
        <v>13792.7</v>
      </c>
      <c r="I381" s="461">
        <v>13931.150000000001</v>
      </c>
      <c r="J381" s="461">
        <v>14032.5</v>
      </c>
      <c r="K381" s="460">
        <v>13829.8</v>
      </c>
      <c r="L381" s="460">
        <v>13590</v>
      </c>
      <c r="M381" s="460">
        <v>6.8459999999999993E-2</v>
      </c>
    </row>
    <row r="382" spans="1:13">
      <c r="A382" s="245">
        <v>372</v>
      </c>
      <c r="B382" s="463" t="s">
        <v>161</v>
      </c>
      <c r="C382" s="460">
        <v>37.1</v>
      </c>
      <c r="D382" s="461">
        <v>36.950000000000003</v>
      </c>
      <c r="E382" s="461">
        <v>35.700000000000003</v>
      </c>
      <c r="F382" s="461">
        <v>34.299999999999997</v>
      </c>
      <c r="G382" s="461">
        <v>33.049999999999997</v>
      </c>
      <c r="H382" s="461">
        <v>38.350000000000009</v>
      </c>
      <c r="I382" s="461">
        <v>39.600000000000009</v>
      </c>
      <c r="J382" s="461">
        <v>41.000000000000014</v>
      </c>
      <c r="K382" s="460">
        <v>38.200000000000003</v>
      </c>
      <c r="L382" s="460">
        <v>35.549999999999997</v>
      </c>
      <c r="M382" s="460">
        <v>3458.69236</v>
      </c>
    </row>
    <row r="383" spans="1:13">
      <c r="A383" s="245">
        <v>373</v>
      </c>
      <c r="B383" s="463" t="s">
        <v>272</v>
      </c>
      <c r="C383" s="460">
        <v>643.20000000000005</v>
      </c>
      <c r="D383" s="461">
        <v>643.2833333333333</v>
      </c>
      <c r="E383" s="461">
        <v>634.56666666666661</v>
      </c>
      <c r="F383" s="461">
        <v>625.93333333333328</v>
      </c>
      <c r="G383" s="461">
        <v>617.21666666666658</v>
      </c>
      <c r="H383" s="461">
        <v>651.91666666666663</v>
      </c>
      <c r="I383" s="461">
        <v>660.63333333333333</v>
      </c>
      <c r="J383" s="461">
        <v>669.26666666666665</v>
      </c>
      <c r="K383" s="460">
        <v>652</v>
      </c>
      <c r="L383" s="460">
        <v>634.65</v>
      </c>
      <c r="M383" s="460">
        <v>2.4531499999999999</v>
      </c>
    </row>
    <row r="384" spans="1:13">
      <c r="A384" s="245">
        <v>374</v>
      </c>
      <c r="B384" s="463" t="s">
        <v>165</v>
      </c>
      <c r="C384" s="460">
        <v>187.85</v>
      </c>
      <c r="D384" s="461">
        <v>187.75</v>
      </c>
      <c r="E384" s="461">
        <v>185.3</v>
      </c>
      <c r="F384" s="461">
        <v>182.75</v>
      </c>
      <c r="G384" s="461">
        <v>180.3</v>
      </c>
      <c r="H384" s="461">
        <v>190.3</v>
      </c>
      <c r="I384" s="461">
        <v>192.75</v>
      </c>
      <c r="J384" s="461">
        <v>195.3</v>
      </c>
      <c r="K384" s="460">
        <v>190.2</v>
      </c>
      <c r="L384" s="460">
        <v>185.2</v>
      </c>
      <c r="M384" s="460">
        <v>128.77316999999999</v>
      </c>
    </row>
    <row r="385" spans="1:13">
      <c r="A385" s="245">
        <v>375</v>
      </c>
      <c r="B385" s="463" t="s">
        <v>166</v>
      </c>
      <c r="C385" s="460">
        <v>139.6</v>
      </c>
      <c r="D385" s="461">
        <v>141.03333333333333</v>
      </c>
      <c r="E385" s="461">
        <v>137.16666666666666</v>
      </c>
      <c r="F385" s="461">
        <v>134.73333333333332</v>
      </c>
      <c r="G385" s="461">
        <v>130.86666666666665</v>
      </c>
      <c r="H385" s="461">
        <v>143.46666666666667</v>
      </c>
      <c r="I385" s="461">
        <v>147.33333333333334</v>
      </c>
      <c r="J385" s="461">
        <v>149.76666666666668</v>
      </c>
      <c r="K385" s="460">
        <v>144.9</v>
      </c>
      <c r="L385" s="460">
        <v>138.6</v>
      </c>
      <c r="M385" s="460">
        <v>53.978720000000003</v>
      </c>
    </row>
    <row r="386" spans="1:13">
      <c r="A386" s="245">
        <v>376</v>
      </c>
      <c r="B386" s="463" t="s">
        <v>465</v>
      </c>
      <c r="C386" s="460">
        <v>246</v>
      </c>
      <c r="D386" s="461">
        <v>246.43333333333331</v>
      </c>
      <c r="E386" s="461">
        <v>239.86666666666662</v>
      </c>
      <c r="F386" s="461">
        <v>233.73333333333332</v>
      </c>
      <c r="G386" s="461">
        <v>227.16666666666663</v>
      </c>
      <c r="H386" s="461">
        <v>252.56666666666661</v>
      </c>
      <c r="I386" s="461">
        <v>259.13333333333327</v>
      </c>
      <c r="J386" s="461">
        <v>265.26666666666659</v>
      </c>
      <c r="K386" s="460">
        <v>253</v>
      </c>
      <c r="L386" s="460">
        <v>240.3</v>
      </c>
      <c r="M386" s="460">
        <v>8.1139200000000002</v>
      </c>
    </row>
    <row r="387" spans="1:13">
      <c r="A387" s="245">
        <v>377</v>
      </c>
      <c r="B387" s="463" t="s">
        <v>466</v>
      </c>
      <c r="C387" s="460">
        <v>570.29999999999995</v>
      </c>
      <c r="D387" s="461">
        <v>571.4</v>
      </c>
      <c r="E387" s="461">
        <v>563.79999999999995</v>
      </c>
      <c r="F387" s="461">
        <v>557.29999999999995</v>
      </c>
      <c r="G387" s="461">
        <v>549.69999999999993</v>
      </c>
      <c r="H387" s="461">
        <v>577.9</v>
      </c>
      <c r="I387" s="461">
        <v>585.50000000000011</v>
      </c>
      <c r="J387" s="461">
        <v>592</v>
      </c>
      <c r="K387" s="460">
        <v>579</v>
      </c>
      <c r="L387" s="460">
        <v>564.9</v>
      </c>
      <c r="M387" s="460">
        <v>1.43062</v>
      </c>
    </row>
    <row r="388" spans="1:13">
      <c r="A388" s="245">
        <v>378</v>
      </c>
      <c r="B388" s="463" t="s">
        <v>467</v>
      </c>
      <c r="C388" s="460">
        <v>29.6</v>
      </c>
      <c r="D388" s="461">
        <v>29.766666666666666</v>
      </c>
      <c r="E388" s="461">
        <v>29.133333333333333</v>
      </c>
      <c r="F388" s="461">
        <v>28.666666666666668</v>
      </c>
      <c r="G388" s="461">
        <v>28.033333333333335</v>
      </c>
      <c r="H388" s="461">
        <v>30.233333333333331</v>
      </c>
      <c r="I388" s="461">
        <v>30.866666666666664</v>
      </c>
      <c r="J388" s="461">
        <v>31.333333333333329</v>
      </c>
      <c r="K388" s="460">
        <v>30.4</v>
      </c>
      <c r="L388" s="460">
        <v>29.3</v>
      </c>
      <c r="M388" s="460">
        <v>95.731480000000005</v>
      </c>
    </row>
    <row r="389" spans="1:13">
      <c r="A389" s="245">
        <v>379</v>
      </c>
      <c r="B389" s="463" t="s">
        <v>468</v>
      </c>
      <c r="C389" s="460">
        <v>175.65</v>
      </c>
      <c r="D389" s="461">
        <v>177.38333333333333</v>
      </c>
      <c r="E389" s="461">
        <v>173.01666666666665</v>
      </c>
      <c r="F389" s="461">
        <v>170.38333333333333</v>
      </c>
      <c r="G389" s="461">
        <v>166.01666666666665</v>
      </c>
      <c r="H389" s="461">
        <v>180.01666666666665</v>
      </c>
      <c r="I389" s="461">
        <v>184.38333333333333</v>
      </c>
      <c r="J389" s="461">
        <v>187.01666666666665</v>
      </c>
      <c r="K389" s="460">
        <v>181.75</v>
      </c>
      <c r="L389" s="460">
        <v>174.75</v>
      </c>
      <c r="M389" s="460">
        <v>28.072289999999999</v>
      </c>
    </row>
    <row r="390" spans="1:13">
      <c r="A390" s="245">
        <v>380</v>
      </c>
      <c r="B390" s="463" t="s">
        <v>273</v>
      </c>
      <c r="C390" s="460">
        <v>516.70000000000005</v>
      </c>
      <c r="D390" s="461">
        <v>516.23333333333335</v>
      </c>
      <c r="E390" s="461">
        <v>512.4666666666667</v>
      </c>
      <c r="F390" s="461">
        <v>508.23333333333335</v>
      </c>
      <c r="G390" s="461">
        <v>504.4666666666667</v>
      </c>
      <c r="H390" s="461">
        <v>520.4666666666667</v>
      </c>
      <c r="I390" s="461">
        <v>524.23333333333335</v>
      </c>
      <c r="J390" s="461">
        <v>528.4666666666667</v>
      </c>
      <c r="K390" s="460">
        <v>520</v>
      </c>
      <c r="L390" s="460">
        <v>512</v>
      </c>
      <c r="M390" s="460">
        <v>1.7534799999999999</v>
      </c>
    </row>
    <row r="391" spans="1:13">
      <c r="A391" s="245">
        <v>381</v>
      </c>
      <c r="B391" s="463" t="s">
        <v>469</v>
      </c>
      <c r="C391" s="460">
        <v>318.64999999999998</v>
      </c>
      <c r="D391" s="461">
        <v>322.56666666666666</v>
      </c>
      <c r="E391" s="461">
        <v>311.13333333333333</v>
      </c>
      <c r="F391" s="461">
        <v>303.61666666666667</v>
      </c>
      <c r="G391" s="461">
        <v>292.18333333333334</v>
      </c>
      <c r="H391" s="461">
        <v>330.08333333333331</v>
      </c>
      <c r="I391" s="461">
        <v>341.51666666666659</v>
      </c>
      <c r="J391" s="461">
        <v>349.0333333333333</v>
      </c>
      <c r="K391" s="460">
        <v>334</v>
      </c>
      <c r="L391" s="460">
        <v>315.05</v>
      </c>
      <c r="M391" s="460">
        <v>33.216030000000003</v>
      </c>
    </row>
    <row r="392" spans="1:13">
      <c r="A392" s="245">
        <v>382</v>
      </c>
      <c r="B392" s="463" t="s">
        <v>470</v>
      </c>
      <c r="C392" s="460">
        <v>84.45</v>
      </c>
      <c r="D392" s="461">
        <v>85</v>
      </c>
      <c r="E392" s="461">
        <v>82</v>
      </c>
      <c r="F392" s="461">
        <v>79.55</v>
      </c>
      <c r="G392" s="461">
        <v>76.55</v>
      </c>
      <c r="H392" s="461">
        <v>87.45</v>
      </c>
      <c r="I392" s="461">
        <v>90.45</v>
      </c>
      <c r="J392" s="461">
        <v>92.9</v>
      </c>
      <c r="K392" s="460">
        <v>88</v>
      </c>
      <c r="L392" s="460">
        <v>82.55</v>
      </c>
      <c r="M392" s="460">
        <v>257.6739</v>
      </c>
    </row>
    <row r="393" spans="1:13">
      <c r="A393" s="245">
        <v>383</v>
      </c>
      <c r="B393" s="463" t="s">
        <v>471</v>
      </c>
      <c r="C393" s="460">
        <v>1847.3</v>
      </c>
      <c r="D393" s="461">
        <v>1879</v>
      </c>
      <c r="E393" s="461">
        <v>1808.3</v>
      </c>
      <c r="F393" s="461">
        <v>1769.3</v>
      </c>
      <c r="G393" s="461">
        <v>1698.6</v>
      </c>
      <c r="H393" s="461">
        <v>1918</v>
      </c>
      <c r="I393" s="461">
        <v>1988.6999999999998</v>
      </c>
      <c r="J393" s="461">
        <v>2027.7</v>
      </c>
      <c r="K393" s="460">
        <v>1949.7</v>
      </c>
      <c r="L393" s="460">
        <v>1840</v>
      </c>
      <c r="M393" s="460">
        <v>0.14965999999999999</v>
      </c>
    </row>
    <row r="394" spans="1:13">
      <c r="A394" s="245">
        <v>384</v>
      </c>
      <c r="B394" s="463" t="s">
        <v>472</v>
      </c>
      <c r="C394" s="460">
        <v>345.85</v>
      </c>
      <c r="D394" s="461">
        <v>348.3</v>
      </c>
      <c r="E394" s="461">
        <v>340.75</v>
      </c>
      <c r="F394" s="461">
        <v>335.65</v>
      </c>
      <c r="G394" s="461">
        <v>328.09999999999997</v>
      </c>
      <c r="H394" s="461">
        <v>353.40000000000003</v>
      </c>
      <c r="I394" s="461">
        <v>360.9500000000001</v>
      </c>
      <c r="J394" s="461">
        <v>366.05000000000007</v>
      </c>
      <c r="K394" s="460">
        <v>355.85</v>
      </c>
      <c r="L394" s="460">
        <v>343.2</v>
      </c>
      <c r="M394" s="460">
        <v>6.2397</v>
      </c>
    </row>
    <row r="395" spans="1:13">
      <c r="A395" s="245">
        <v>385</v>
      </c>
      <c r="B395" s="463" t="s">
        <v>473</v>
      </c>
      <c r="C395" s="460">
        <v>185.2</v>
      </c>
      <c r="D395" s="461">
        <v>186.68333333333331</v>
      </c>
      <c r="E395" s="461">
        <v>182.61666666666662</v>
      </c>
      <c r="F395" s="461">
        <v>180.0333333333333</v>
      </c>
      <c r="G395" s="461">
        <v>175.96666666666661</v>
      </c>
      <c r="H395" s="461">
        <v>189.26666666666662</v>
      </c>
      <c r="I395" s="461">
        <v>193.33333333333329</v>
      </c>
      <c r="J395" s="461">
        <v>195.91666666666663</v>
      </c>
      <c r="K395" s="460">
        <v>190.75</v>
      </c>
      <c r="L395" s="460">
        <v>184.1</v>
      </c>
      <c r="M395" s="460">
        <v>2.8447800000000001</v>
      </c>
    </row>
    <row r="396" spans="1:13">
      <c r="A396" s="245">
        <v>386</v>
      </c>
      <c r="B396" s="463" t="s">
        <v>474</v>
      </c>
      <c r="C396" s="460">
        <v>898.3</v>
      </c>
      <c r="D396" s="461">
        <v>896.9</v>
      </c>
      <c r="E396" s="461">
        <v>892.19999999999993</v>
      </c>
      <c r="F396" s="461">
        <v>886.09999999999991</v>
      </c>
      <c r="G396" s="461">
        <v>881.39999999999986</v>
      </c>
      <c r="H396" s="461">
        <v>903</v>
      </c>
      <c r="I396" s="461">
        <v>907.7</v>
      </c>
      <c r="J396" s="461">
        <v>913.80000000000007</v>
      </c>
      <c r="K396" s="460">
        <v>901.6</v>
      </c>
      <c r="L396" s="460">
        <v>890.8</v>
      </c>
      <c r="M396" s="460">
        <v>0.68562999999999996</v>
      </c>
    </row>
    <row r="397" spans="1:13">
      <c r="A397" s="245">
        <v>387</v>
      </c>
      <c r="B397" s="463" t="s">
        <v>167</v>
      </c>
      <c r="C397" s="460">
        <v>1913.15</v>
      </c>
      <c r="D397" s="461">
        <v>1917.6833333333334</v>
      </c>
      <c r="E397" s="461">
        <v>1902.4666666666667</v>
      </c>
      <c r="F397" s="461">
        <v>1891.7833333333333</v>
      </c>
      <c r="G397" s="461">
        <v>1876.5666666666666</v>
      </c>
      <c r="H397" s="461">
        <v>1928.3666666666668</v>
      </c>
      <c r="I397" s="461">
        <v>1943.5833333333335</v>
      </c>
      <c r="J397" s="461">
        <v>1954.2666666666669</v>
      </c>
      <c r="K397" s="460">
        <v>1932.9</v>
      </c>
      <c r="L397" s="460">
        <v>1907</v>
      </c>
      <c r="M397" s="460">
        <v>60.816270000000003</v>
      </c>
    </row>
    <row r="398" spans="1:13">
      <c r="A398" s="245">
        <v>388</v>
      </c>
      <c r="B398" s="463" t="s">
        <v>814</v>
      </c>
      <c r="C398" s="460">
        <v>974.55</v>
      </c>
      <c r="D398" s="461">
        <v>977.94999999999993</v>
      </c>
      <c r="E398" s="461">
        <v>963.99999999999989</v>
      </c>
      <c r="F398" s="461">
        <v>953.44999999999993</v>
      </c>
      <c r="G398" s="461">
        <v>939.49999999999989</v>
      </c>
      <c r="H398" s="461">
        <v>988.49999999999989</v>
      </c>
      <c r="I398" s="461">
        <v>1002.4499999999999</v>
      </c>
      <c r="J398" s="461">
        <v>1012.9999999999999</v>
      </c>
      <c r="K398" s="460">
        <v>991.9</v>
      </c>
      <c r="L398" s="460">
        <v>967.4</v>
      </c>
      <c r="M398" s="460">
        <v>24.387440000000002</v>
      </c>
    </row>
    <row r="399" spans="1:13">
      <c r="A399" s="245">
        <v>389</v>
      </c>
      <c r="B399" s="463" t="s">
        <v>274</v>
      </c>
      <c r="C399" s="460">
        <v>972.9</v>
      </c>
      <c r="D399" s="461">
        <v>981.26666666666677</v>
      </c>
      <c r="E399" s="461">
        <v>961.63333333333355</v>
      </c>
      <c r="F399" s="461">
        <v>950.36666666666679</v>
      </c>
      <c r="G399" s="461">
        <v>930.73333333333358</v>
      </c>
      <c r="H399" s="461">
        <v>992.53333333333353</v>
      </c>
      <c r="I399" s="461">
        <v>1012.1666666666667</v>
      </c>
      <c r="J399" s="461">
        <v>1023.4333333333335</v>
      </c>
      <c r="K399" s="460">
        <v>1000.9</v>
      </c>
      <c r="L399" s="460">
        <v>970</v>
      </c>
      <c r="M399" s="460">
        <v>35.135199999999998</v>
      </c>
    </row>
    <row r="400" spans="1:13">
      <c r="A400" s="245">
        <v>390</v>
      </c>
      <c r="B400" s="463" t="s">
        <v>476</v>
      </c>
      <c r="C400" s="460">
        <v>27.25</v>
      </c>
      <c r="D400" s="461">
        <v>27.5</v>
      </c>
      <c r="E400" s="461">
        <v>26.8</v>
      </c>
      <c r="F400" s="461">
        <v>26.35</v>
      </c>
      <c r="G400" s="461">
        <v>25.650000000000002</v>
      </c>
      <c r="H400" s="461">
        <v>27.95</v>
      </c>
      <c r="I400" s="461">
        <v>28.650000000000002</v>
      </c>
      <c r="J400" s="461">
        <v>29.099999999999998</v>
      </c>
      <c r="K400" s="460">
        <v>28.2</v>
      </c>
      <c r="L400" s="460">
        <v>27.05</v>
      </c>
      <c r="M400" s="460">
        <v>71.665109999999999</v>
      </c>
    </row>
    <row r="401" spans="1:13">
      <c r="A401" s="245">
        <v>391</v>
      </c>
      <c r="B401" s="463" t="s">
        <v>477</v>
      </c>
      <c r="C401" s="460">
        <v>2314.3000000000002</v>
      </c>
      <c r="D401" s="461">
        <v>2311.8333333333335</v>
      </c>
      <c r="E401" s="461">
        <v>2274.666666666667</v>
      </c>
      <c r="F401" s="461">
        <v>2235.0333333333333</v>
      </c>
      <c r="G401" s="461">
        <v>2197.8666666666668</v>
      </c>
      <c r="H401" s="461">
        <v>2351.4666666666672</v>
      </c>
      <c r="I401" s="461">
        <v>2388.6333333333341</v>
      </c>
      <c r="J401" s="461">
        <v>2428.2666666666673</v>
      </c>
      <c r="K401" s="460">
        <v>2349</v>
      </c>
      <c r="L401" s="460">
        <v>2272.1999999999998</v>
      </c>
      <c r="M401" s="460">
        <v>0.50544999999999995</v>
      </c>
    </row>
    <row r="402" spans="1:13">
      <c r="A402" s="245">
        <v>392</v>
      </c>
      <c r="B402" s="463" t="s">
        <v>172</v>
      </c>
      <c r="C402" s="460">
        <v>6280.05</v>
      </c>
      <c r="D402" s="461">
        <v>6280.3666666666677</v>
      </c>
      <c r="E402" s="461">
        <v>6180.883333333335</v>
      </c>
      <c r="F402" s="461">
        <v>6081.7166666666672</v>
      </c>
      <c r="G402" s="461">
        <v>5982.2333333333345</v>
      </c>
      <c r="H402" s="461">
        <v>6379.5333333333356</v>
      </c>
      <c r="I402" s="461">
        <v>6479.0166666666673</v>
      </c>
      <c r="J402" s="461">
        <v>6578.1833333333361</v>
      </c>
      <c r="K402" s="460">
        <v>6379.85</v>
      </c>
      <c r="L402" s="460">
        <v>6181.2</v>
      </c>
      <c r="M402" s="460">
        <v>3.1999</v>
      </c>
    </row>
    <row r="403" spans="1:13">
      <c r="A403" s="245">
        <v>393</v>
      </c>
      <c r="B403" s="463" t="s">
        <v>478</v>
      </c>
      <c r="C403" s="460">
        <v>7749.4</v>
      </c>
      <c r="D403" s="461">
        <v>7783.2166666666672</v>
      </c>
      <c r="E403" s="461">
        <v>7706.1833333333343</v>
      </c>
      <c r="F403" s="461">
        <v>7662.9666666666672</v>
      </c>
      <c r="G403" s="461">
        <v>7585.9333333333343</v>
      </c>
      <c r="H403" s="461">
        <v>7826.4333333333343</v>
      </c>
      <c r="I403" s="461">
        <v>7903.4666666666672</v>
      </c>
      <c r="J403" s="461">
        <v>7946.6833333333343</v>
      </c>
      <c r="K403" s="460">
        <v>7860.25</v>
      </c>
      <c r="L403" s="460">
        <v>7740</v>
      </c>
      <c r="M403" s="460">
        <v>0.16619999999999999</v>
      </c>
    </row>
    <row r="404" spans="1:13">
      <c r="A404" s="245">
        <v>394</v>
      </c>
      <c r="B404" s="463" t="s">
        <v>479</v>
      </c>
      <c r="C404" s="460">
        <v>4969.55</v>
      </c>
      <c r="D404" s="461">
        <v>4965.583333333333</v>
      </c>
      <c r="E404" s="461">
        <v>4928.0166666666664</v>
      </c>
      <c r="F404" s="461">
        <v>4886.4833333333336</v>
      </c>
      <c r="G404" s="461">
        <v>4848.916666666667</v>
      </c>
      <c r="H404" s="461">
        <v>5007.1166666666659</v>
      </c>
      <c r="I404" s="461">
        <v>5044.6833333333334</v>
      </c>
      <c r="J404" s="461">
        <v>5086.2166666666653</v>
      </c>
      <c r="K404" s="460">
        <v>5003.1499999999996</v>
      </c>
      <c r="L404" s="460">
        <v>4924.05</v>
      </c>
      <c r="M404" s="460">
        <v>0.18017</v>
      </c>
    </row>
    <row r="405" spans="1:13">
      <c r="A405" s="245">
        <v>395</v>
      </c>
      <c r="B405" s="463" t="s">
        <v>759</v>
      </c>
      <c r="C405" s="460">
        <v>100.3</v>
      </c>
      <c r="D405" s="461">
        <v>101.28333333333335</v>
      </c>
      <c r="E405" s="461">
        <v>98.016666666666694</v>
      </c>
      <c r="F405" s="461">
        <v>95.733333333333348</v>
      </c>
      <c r="G405" s="461">
        <v>92.466666666666697</v>
      </c>
      <c r="H405" s="461">
        <v>103.56666666666669</v>
      </c>
      <c r="I405" s="461">
        <v>106.83333333333334</v>
      </c>
      <c r="J405" s="461">
        <v>109.11666666666669</v>
      </c>
      <c r="K405" s="460">
        <v>104.55</v>
      </c>
      <c r="L405" s="460">
        <v>99</v>
      </c>
      <c r="M405" s="460">
        <v>7.4075199999999999</v>
      </c>
    </row>
    <row r="406" spans="1:13">
      <c r="A406" s="245">
        <v>396</v>
      </c>
      <c r="B406" s="463" t="s">
        <v>480</v>
      </c>
      <c r="C406" s="460">
        <v>386.7</v>
      </c>
      <c r="D406" s="461">
        <v>386.40000000000003</v>
      </c>
      <c r="E406" s="461">
        <v>380.30000000000007</v>
      </c>
      <c r="F406" s="461">
        <v>373.90000000000003</v>
      </c>
      <c r="G406" s="461">
        <v>367.80000000000007</v>
      </c>
      <c r="H406" s="461">
        <v>392.80000000000007</v>
      </c>
      <c r="I406" s="461">
        <v>398.90000000000009</v>
      </c>
      <c r="J406" s="461">
        <v>405.30000000000007</v>
      </c>
      <c r="K406" s="460">
        <v>392.5</v>
      </c>
      <c r="L406" s="460">
        <v>380</v>
      </c>
      <c r="M406" s="460">
        <v>4.7507999999999999</v>
      </c>
    </row>
    <row r="407" spans="1:13">
      <c r="A407" s="245">
        <v>397</v>
      </c>
      <c r="B407" s="463" t="s">
        <v>761</v>
      </c>
      <c r="C407" s="460">
        <v>268.8</v>
      </c>
      <c r="D407" s="461">
        <v>275.41666666666669</v>
      </c>
      <c r="E407" s="461">
        <v>261.38333333333338</v>
      </c>
      <c r="F407" s="461">
        <v>253.9666666666667</v>
      </c>
      <c r="G407" s="461">
        <v>239.93333333333339</v>
      </c>
      <c r="H407" s="461">
        <v>282.83333333333337</v>
      </c>
      <c r="I407" s="461">
        <v>296.86666666666667</v>
      </c>
      <c r="J407" s="461">
        <v>304.28333333333336</v>
      </c>
      <c r="K407" s="460">
        <v>289.45</v>
      </c>
      <c r="L407" s="460">
        <v>268</v>
      </c>
      <c r="M407" s="460">
        <v>12.84571</v>
      </c>
    </row>
    <row r="408" spans="1:13">
      <c r="A408" s="245">
        <v>398</v>
      </c>
      <c r="B408" s="463" t="s">
        <v>481</v>
      </c>
      <c r="C408" s="460">
        <v>2019.9</v>
      </c>
      <c r="D408" s="461">
        <v>2014.95</v>
      </c>
      <c r="E408" s="461">
        <v>1980.9</v>
      </c>
      <c r="F408" s="461">
        <v>1941.9</v>
      </c>
      <c r="G408" s="461">
        <v>1907.8500000000001</v>
      </c>
      <c r="H408" s="461">
        <v>2053.9499999999998</v>
      </c>
      <c r="I408" s="461">
        <v>2088</v>
      </c>
      <c r="J408" s="461">
        <v>2127</v>
      </c>
      <c r="K408" s="460">
        <v>2049</v>
      </c>
      <c r="L408" s="460">
        <v>1975.95</v>
      </c>
      <c r="M408" s="460">
        <v>0.17488999999999999</v>
      </c>
    </row>
    <row r="409" spans="1:13">
      <c r="A409" s="245">
        <v>399</v>
      </c>
      <c r="B409" s="463" t="s">
        <v>482</v>
      </c>
      <c r="C409" s="460">
        <v>448.8</v>
      </c>
      <c r="D409" s="461">
        <v>451.73333333333335</v>
      </c>
      <c r="E409" s="461">
        <v>439.06666666666672</v>
      </c>
      <c r="F409" s="461">
        <v>429.33333333333337</v>
      </c>
      <c r="G409" s="461">
        <v>416.66666666666674</v>
      </c>
      <c r="H409" s="461">
        <v>461.4666666666667</v>
      </c>
      <c r="I409" s="461">
        <v>474.13333333333333</v>
      </c>
      <c r="J409" s="461">
        <v>483.86666666666667</v>
      </c>
      <c r="K409" s="460">
        <v>464.4</v>
      </c>
      <c r="L409" s="460">
        <v>442</v>
      </c>
      <c r="M409" s="460">
        <v>3.1530800000000001</v>
      </c>
    </row>
    <row r="410" spans="1:13">
      <c r="A410" s="245">
        <v>400</v>
      </c>
      <c r="B410" s="463" t="s">
        <v>760</v>
      </c>
      <c r="C410" s="460">
        <v>115.15</v>
      </c>
      <c r="D410" s="461">
        <v>117.60000000000001</v>
      </c>
      <c r="E410" s="461">
        <v>111.25000000000001</v>
      </c>
      <c r="F410" s="461">
        <v>107.35000000000001</v>
      </c>
      <c r="G410" s="461">
        <v>101.00000000000001</v>
      </c>
      <c r="H410" s="461">
        <v>121.50000000000001</v>
      </c>
      <c r="I410" s="461">
        <v>127.85000000000001</v>
      </c>
      <c r="J410" s="461">
        <v>131.75</v>
      </c>
      <c r="K410" s="460">
        <v>123.95</v>
      </c>
      <c r="L410" s="460">
        <v>113.7</v>
      </c>
      <c r="M410" s="460">
        <v>82.796329999999998</v>
      </c>
    </row>
    <row r="411" spans="1:13">
      <c r="A411" s="245">
        <v>401</v>
      </c>
      <c r="B411" s="463" t="s">
        <v>483</v>
      </c>
      <c r="C411" s="460">
        <v>201.3</v>
      </c>
      <c r="D411" s="461">
        <v>202.98333333333335</v>
      </c>
      <c r="E411" s="461">
        <v>198.4666666666667</v>
      </c>
      <c r="F411" s="461">
        <v>195.63333333333335</v>
      </c>
      <c r="G411" s="461">
        <v>191.1166666666667</v>
      </c>
      <c r="H411" s="461">
        <v>205.81666666666669</v>
      </c>
      <c r="I411" s="461">
        <v>210.33333333333334</v>
      </c>
      <c r="J411" s="461">
        <v>213.16666666666669</v>
      </c>
      <c r="K411" s="460">
        <v>207.5</v>
      </c>
      <c r="L411" s="460">
        <v>200.15</v>
      </c>
      <c r="M411" s="460">
        <v>0.92356000000000005</v>
      </c>
    </row>
    <row r="412" spans="1:13">
      <c r="A412" s="245">
        <v>402</v>
      </c>
      <c r="B412" s="463" t="s">
        <v>170</v>
      </c>
      <c r="C412" s="460">
        <v>26833.25</v>
      </c>
      <c r="D412" s="461">
        <v>27011.75</v>
      </c>
      <c r="E412" s="461">
        <v>26573.5</v>
      </c>
      <c r="F412" s="461">
        <v>26313.75</v>
      </c>
      <c r="G412" s="461">
        <v>25875.5</v>
      </c>
      <c r="H412" s="461">
        <v>27271.5</v>
      </c>
      <c r="I412" s="461">
        <v>27709.75</v>
      </c>
      <c r="J412" s="461">
        <v>27969.5</v>
      </c>
      <c r="K412" s="460">
        <v>27450</v>
      </c>
      <c r="L412" s="460">
        <v>26752</v>
      </c>
      <c r="M412" s="460">
        <v>0.59338000000000002</v>
      </c>
    </row>
    <row r="413" spans="1:13">
      <c r="A413" s="245">
        <v>403</v>
      </c>
      <c r="B413" s="463" t="s">
        <v>484</v>
      </c>
      <c r="C413" s="460">
        <v>1621.75</v>
      </c>
      <c r="D413" s="461">
        <v>1625.9166666666667</v>
      </c>
      <c r="E413" s="461">
        <v>1605.8833333333334</v>
      </c>
      <c r="F413" s="461">
        <v>1590.0166666666667</v>
      </c>
      <c r="G413" s="461">
        <v>1569.9833333333333</v>
      </c>
      <c r="H413" s="461">
        <v>1641.7833333333335</v>
      </c>
      <c r="I413" s="461">
        <v>1661.8166666666668</v>
      </c>
      <c r="J413" s="461">
        <v>1677.6833333333336</v>
      </c>
      <c r="K413" s="460">
        <v>1645.95</v>
      </c>
      <c r="L413" s="460">
        <v>1610.05</v>
      </c>
      <c r="M413" s="460">
        <v>0.35553000000000001</v>
      </c>
    </row>
    <row r="414" spans="1:13">
      <c r="A414" s="245">
        <v>404</v>
      </c>
      <c r="B414" s="463" t="s">
        <v>173</v>
      </c>
      <c r="C414" s="460">
        <v>1343.95</v>
      </c>
      <c r="D414" s="461">
        <v>1342.8666666666666</v>
      </c>
      <c r="E414" s="461">
        <v>1329.7333333333331</v>
      </c>
      <c r="F414" s="461">
        <v>1315.5166666666667</v>
      </c>
      <c r="G414" s="461">
        <v>1302.3833333333332</v>
      </c>
      <c r="H414" s="461">
        <v>1357.083333333333</v>
      </c>
      <c r="I414" s="461">
        <v>1370.2166666666667</v>
      </c>
      <c r="J414" s="461">
        <v>1384.4333333333329</v>
      </c>
      <c r="K414" s="460">
        <v>1356</v>
      </c>
      <c r="L414" s="460">
        <v>1328.65</v>
      </c>
      <c r="M414" s="460">
        <v>15.26477</v>
      </c>
    </row>
    <row r="415" spans="1:13">
      <c r="A415" s="245">
        <v>405</v>
      </c>
      <c r="B415" s="463" t="s">
        <v>171</v>
      </c>
      <c r="C415" s="460">
        <v>2003.8</v>
      </c>
      <c r="D415" s="461">
        <v>2043.4333333333334</v>
      </c>
      <c r="E415" s="461">
        <v>1943.3666666666668</v>
      </c>
      <c r="F415" s="461">
        <v>1882.9333333333334</v>
      </c>
      <c r="G415" s="461">
        <v>1782.8666666666668</v>
      </c>
      <c r="H415" s="461">
        <v>2103.8666666666668</v>
      </c>
      <c r="I415" s="461">
        <v>2203.9333333333334</v>
      </c>
      <c r="J415" s="461">
        <v>2264.3666666666668</v>
      </c>
      <c r="K415" s="460">
        <v>2143.5</v>
      </c>
      <c r="L415" s="460">
        <v>1983</v>
      </c>
      <c r="M415" s="460">
        <v>50.260069999999999</v>
      </c>
    </row>
    <row r="416" spans="1:13">
      <c r="A416" s="245">
        <v>406</v>
      </c>
      <c r="B416" s="463" t="s">
        <v>485</v>
      </c>
      <c r="C416" s="460">
        <v>458.1</v>
      </c>
      <c r="D416" s="461">
        <v>460.36666666666662</v>
      </c>
      <c r="E416" s="461">
        <v>453.23333333333323</v>
      </c>
      <c r="F416" s="461">
        <v>448.36666666666662</v>
      </c>
      <c r="G416" s="461">
        <v>441.23333333333323</v>
      </c>
      <c r="H416" s="461">
        <v>465.23333333333323</v>
      </c>
      <c r="I416" s="461">
        <v>472.36666666666656</v>
      </c>
      <c r="J416" s="461">
        <v>477.23333333333323</v>
      </c>
      <c r="K416" s="460">
        <v>467.5</v>
      </c>
      <c r="L416" s="460">
        <v>455.5</v>
      </c>
      <c r="M416" s="460">
        <v>1.32761</v>
      </c>
    </row>
    <row r="417" spans="1:13">
      <c r="A417" s="245">
        <v>407</v>
      </c>
      <c r="B417" s="463" t="s">
        <v>486</v>
      </c>
      <c r="C417" s="460">
        <v>1217.7</v>
      </c>
      <c r="D417" s="461">
        <v>1222.2333333333333</v>
      </c>
      <c r="E417" s="461">
        <v>1205.5166666666667</v>
      </c>
      <c r="F417" s="461">
        <v>1193.3333333333333</v>
      </c>
      <c r="G417" s="461">
        <v>1176.6166666666666</v>
      </c>
      <c r="H417" s="461">
        <v>1234.4166666666667</v>
      </c>
      <c r="I417" s="461">
        <v>1251.1333333333334</v>
      </c>
      <c r="J417" s="461">
        <v>1263.3166666666668</v>
      </c>
      <c r="K417" s="460">
        <v>1238.95</v>
      </c>
      <c r="L417" s="460">
        <v>1210.05</v>
      </c>
      <c r="M417" s="460">
        <v>8.3669999999999994E-2</v>
      </c>
    </row>
    <row r="418" spans="1:13">
      <c r="A418" s="245">
        <v>408</v>
      </c>
      <c r="B418" s="463" t="s">
        <v>762</v>
      </c>
      <c r="C418" s="460">
        <v>1744.8</v>
      </c>
      <c r="D418" s="461">
        <v>1745.45</v>
      </c>
      <c r="E418" s="461">
        <v>1695</v>
      </c>
      <c r="F418" s="461">
        <v>1645.2</v>
      </c>
      <c r="G418" s="461">
        <v>1594.75</v>
      </c>
      <c r="H418" s="461">
        <v>1795.25</v>
      </c>
      <c r="I418" s="461">
        <v>1845.7000000000003</v>
      </c>
      <c r="J418" s="461">
        <v>1895.5</v>
      </c>
      <c r="K418" s="460">
        <v>1795.9</v>
      </c>
      <c r="L418" s="460">
        <v>1695.65</v>
      </c>
      <c r="M418" s="460">
        <v>5.1072699999999998</v>
      </c>
    </row>
    <row r="419" spans="1:13">
      <c r="A419" s="245">
        <v>409</v>
      </c>
      <c r="B419" s="463" t="s">
        <v>487</v>
      </c>
      <c r="C419" s="460">
        <v>586.25</v>
      </c>
      <c r="D419" s="461">
        <v>588.36666666666667</v>
      </c>
      <c r="E419" s="461">
        <v>581.88333333333333</v>
      </c>
      <c r="F419" s="461">
        <v>577.51666666666665</v>
      </c>
      <c r="G419" s="461">
        <v>571.0333333333333</v>
      </c>
      <c r="H419" s="461">
        <v>592.73333333333335</v>
      </c>
      <c r="I419" s="461">
        <v>599.2166666666667</v>
      </c>
      <c r="J419" s="461">
        <v>603.58333333333337</v>
      </c>
      <c r="K419" s="460">
        <v>594.85</v>
      </c>
      <c r="L419" s="460">
        <v>584</v>
      </c>
      <c r="M419" s="460">
        <v>0.91969999999999996</v>
      </c>
    </row>
    <row r="420" spans="1:13">
      <c r="A420" s="245">
        <v>410</v>
      </c>
      <c r="B420" s="463" t="s">
        <v>488</v>
      </c>
      <c r="C420" s="460">
        <v>11.3</v>
      </c>
      <c r="D420" s="461">
        <v>11.200000000000001</v>
      </c>
      <c r="E420" s="461">
        <v>10.700000000000003</v>
      </c>
      <c r="F420" s="461">
        <v>10.100000000000001</v>
      </c>
      <c r="G420" s="461">
        <v>9.6000000000000032</v>
      </c>
      <c r="H420" s="461">
        <v>11.800000000000002</v>
      </c>
      <c r="I420" s="461">
        <v>12.299999999999999</v>
      </c>
      <c r="J420" s="461">
        <v>12.900000000000002</v>
      </c>
      <c r="K420" s="460">
        <v>11.7</v>
      </c>
      <c r="L420" s="460">
        <v>10.6</v>
      </c>
      <c r="M420" s="460">
        <v>972.00729000000001</v>
      </c>
    </row>
    <row r="421" spans="1:13">
      <c r="A421" s="245">
        <v>411</v>
      </c>
      <c r="B421" s="463" t="s">
        <v>763</v>
      </c>
      <c r="C421" s="460">
        <v>71.849999999999994</v>
      </c>
      <c r="D421" s="461">
        <v>71.816666666666663</v>
      </c>
      <c r="E421" s="461">
        <v>70.23333333333332</v>
      </c>
      <c r="F421" s="461">
        <v>68.61666666666666</v>
      </c>
      <c r="G421" s="461">
        <v>67.033333333333317</v>
      </c>
      <c r="H421" s="461">
        <v>73.433333333333323</v>
      </c>
      <c r="I421" s="461">
        <v>75.016666666666666</v>
      </c>
      <c r="J421" s="461">
        <v>76.633333333333326</v>
      </c>
      <c r="K421" s="460">
        <v>73.400000000000006</v>
      </c>
      <c r="L421" s="460">
        <v>70.2</v>
      </c>
      <c r="M421" s="460">
        <v>67.690569999999994</v>
      </c>
    </row>
    <row r="422" spans="1:13">
      <c r="A422" s="245">
        <v>412</v>
      </c>
      <c r="B422" s="463" t="s">
        <v>489</v>
      </c>
      <c r="C422" s="460">
        <v>102.2</v>
      </c>
      <c r="D422" s="461">
        <v>102.25</v>
      </c>
      <c r="E422" s="461">
        <v>101.15</v>
      </c>
      <c r="F422" s="461">
        <v>100.10000000000001</v>
      </c>
      <c r="G422" s="461">
        <v>99.000000000000014</v>
      </c>
      <c r="H422" s="461">
        <v>103.3</v>
      </c>
      <c r="I422" s="461">
        <v>104.39999999999999</v>
      </c>
      <c r="J422" s="461">
        <v>105.44999999999999</v>
      </c>
      <c r="K422" s="460">
        <v>103.35</v>
      </c>
      <c r="L422" s="460">
        <v>101.2</v>
      </c>
      <c r="M422" s="460">
        <v>2.00271</v>
      </c>
    </row>
    <row r="423" spans="1:13">
      <c r="A423" s="245">
        <v>413</v>
      </c>
      <c r="B423" s="463" t="s">
        <v>169</v>
      </c>
      <c r="C423" s="460">
        <v>367.7</v>
      </c>
      <c r="D423" s="461">
        <v>367.7</v>
      </c>
      <c r="E423" s="461">
        <v>361.9</v>
      </c>
      <c r="F423" s="461">
        <v>356.09999999999997</v>
      </c>
      <c r="G423" s="461">
        <v>350.29999999999995</v>
      </c>
      <c r="H423" s="461">
        <v>373.5</v>
      </c>
      <c r="I423" s="461">
        <v>379.30000000000007</v>
      </c>
      <c r="J423" s="461">
        <v>385.1</v>
      </c>
      <c r="K423" s="460">
        <v>373.5</v>
      </c>
      <c r="L423" s="460">
        <v>361.9</v>
      </c>
      <c r="M423" s="460">
        <v>534.36590000000001</v>
      </c>
    </row>
    <row r="424" spans="1:13">
      <c r="A424" s="245">
        <v>414</v>
      </c>
      <c r="B424" s="463" t="s">
        <v>168</v>
      </c>
      <c r="C424" s="460">
        <v>132.19999999999999</v>
      </c>
      <c r="D424" s="461">
        <v>134.86666666666667</v>
      </c>
      <c r="E424" s="461">
        <v>126.48333333333335</v>
      </c>
      <c r="F424" s="461">
        <v>120.76666666666668</v>
      </c>
      <c r="G424" s="461">
        <v>112.38333333333335</v>
      </c>
      <c r="H424" s="461">
        <v>140.58333333333334</v>
      </c>
      <c r="I424" s="461">
        <v>148.96666666666667</v>
      </c>
      <c r="J424" s="461">
        <v>154.68333333333334</v>
      </c>
      <c r="K424" s="460">
        <v>143.25</v>
      </c>
      <c r="L424" s="460">
        <v>129.15</v>
      </c>
      <c r="M424" s="460">
        <v>956.77125999999998</v>
      </c>
    </row>
    <row r="425" spans="1:13">
      <c r="A425" s="245">
        <v>415</v>
      </c>
      <c r="B425" s="463" t="s">
        <v>766</v>
      </c>
      <c r="C425" s="460">
        <v>283.14999999999998</v>
      </c>
      <c r="D425" s="461">
        <v>288.15000000000003</v>
      </c>
      <c r="E425" s="461">
        <v>275.50000000000006</v>
      </c>
      <c r="F425" s="461">
        <v>267.85000000000002</v>
      </c>
      <c r="G425" s="461">
        <v>255.20000000000005</v>
      </c>
      <c r="H425" s="461">
        <v>295.80000000000007</v>
      </c>
      <c r="I425" s="461">
        <v>308.45000000000005</v>
      </c>
      <c r="J425" s="461">
        <v>316.10000000000008</v>
      </c>
      <c r="K425" s="460">
        <v>300.8</v>
      </c>
      <c r="L425" s="460">
        <v>280.5</v>
      </c>
      <c r="M425" s="460">
        <v>9.9642599999999995</v>
      </c>
    </row>
    <row r="426" spans="1:13">
      <c r="A426" s="245">
        <v>416</v>
      </c>
      <c r="B426" s="463" t="s">
        <v>833</v>
      </c>
      <c r="C426" s="460">
        <v>232.15</v>
      </c>
      <c r="D426" s="461">
        <v>231.93333333333331</v>
      </c>
      <c r="E426" s="461">
        <v>228.86666666666662</v>
      </c>
      <c r="F426" s="461">
        <v>225.58333333333331</v>
      </c>
      <c r="G426" s="461">
        <v>222.51666666666662</v>
      </c>
      <c r="H426" s="461">
        <v>235.21666666666661</v>
      </c>
      <c r="I426" s="461">
        <v>238.28333333333327</v>
      </c>
      <c r="J426" s="461">
        <v>241.56666666666661</v>
      </c>
      <c r="K426" s="460">
        <v>235</v>
      </c>
      <c r="L426" s="460">
        <v>228.65</v>
      </c>
      <c r="M426" s="460">
        <v>4.4428900000000002</v>
      </c>
    </row>
    <row r="427" spans="1:13">
      <c r="A427" s="245">
        <v>417</v>
      </c>
      <c r="B427" s="463" t="s">
        <v>174</v>
      </c>
      <c r="C427" s="460">
        <v>809.55</v>
      </c>
      <c r="D427" s="461">
        <v>820.11666666666667</v>
      </c>
      <c r="E427" s="461">
        <v>796.5333333333333</v>
      </c>
      <c r="F427" s="461">
        <v>783.51666666666665</v>
      </c>
      <c r="G427" s="461">
        <v>759.93333333333328</v>
      </c>
      <c r="H427" s="461">
        <v>833.13333333333333</v>
      </c>
      <c r="I427" s="461">
        <v>856.71666666666658</v>
      </c>
      <c r="J427" s="461">
        <v>869.73333333333335</v>
      </c>
      <c r="K427" s="460">
        <v>843.7</v>
      </c>
      <c r="L427" s="460">
        <v>807.1</v>
      </c>
      <c r="M427" s="460">
        <v>6.0437700000000003</v>
      </c>
    </row>
    <row r="428" spans="1:13">
      <c r="A428" s="245">
        <v>418</v>
      </c>
      <c r="B428" s="463" t="s">
        <v>490</v>
      </c>
      <c r="C428" s="460">
        <v>685.25</v>
      </c>
      <c r="D428" s="461">
        <v>690.75</v>
      </c>
      <c r="E428" s="461">
        <v>664.5</v>
      </c>
      <c r="F428" s="461">
        <v>643.75</v>
      </c>
      <c r="G428" s="461">
        <v>617.5</v>
      </c>
      <c r="H428" s="461">
        <v>711.5</v>
      </c>
      <c r="I428" s="461">
        <v>737.75</v>
      </c>
      <c r="J428" s="461">
        <v>758.5</v>
      </c>
      <c r="K428" s="460">
        <v>717</v>
      </c>
      <c r="L428" s="460">
        <v>670</v>
      </c>
      <c r="M428" s="460">
        <v>8.0224299999999999</v>
      </c>
    </row>
    <row r="429" spans="1:13">
      <c r="A429" s="245">
        <v>419</v>
      </c>
      <c r="B429" s="463" t="s">
        <v>793</v>
      </c>
      <c r="C429" s="460">
        <v>305.64999999999998</v>
      </c>
      <c r="D429" s="461">
        <v>309.34999999999997</v>
      </c>
      <c r="E429" s="461">
        <v>300.29999999999995</v>
      </c>
      <c r="F429" s="461">
        <v>294.95</v>
      </c>
      <c r="G429" s="461">
        <v>285.89999999999998</v>
      </c>
      <c r="H429" s="461">
        <v>314.69999999999993</v>
      </c>
      <c r="I429" s="461">
        <v>323.75</v>
      </c>
      <c r="J429" s="461">
        <v>329.09999999999991</v>
      </c>
      <c r="K429" s="460">
        <v>318.39999999999998</v>
      </c>
      <c r="L429" s="460">
        <v>304</v>
      </c>
      <c r="M429" s="460">
        <v>11.02101</v>
      </c>
    </row>
    <row r="430" spans="1:13">
      <c r="A430" s="245">
        <v>420</v>
      </c>
      <c r="B430" s="463" t="s">
        <v>491</v>
      </c>
      <c r="C430" s="460">
        <v>240.25</v>
      </c>
      <c r="D430" s="461">
        <v>236.81666666666669</v>
      </c>
      <c r="E430" s="461">
        <v>225.83333333333337</v>
      </c>
      <c r="F430" s="461">
        <v>211.41666666666669</v>
      </c>
      <c r="G430" s="461">
        <v>200.43333333333337</v>
      </c>
      <c r="H430" s="461">
        <v>251.23333333333338</v>
      </c>
      <c r="I430" s="461">
        <v>262.2166666666667</v>
      </c>
      <c r="J430" s="461">
        <v>276.63333333333338</v>
      </c>
      <c r="K430" s="460">
        <v>247.8</v>
      </c>
      <c r="L430" s="460">
        <v>222.4</v>
      </c>
      <c r="M430" s="460">
        <v>67.929460000000006</v>
      </c>
    </row>
    <row r="431" spans="1:13">
      <c r="A431" s="245">
        <v>421</v>
      </c>
      <c r="B431" s="463" t="s">
        <v>175</v>
      </c>
      <c r="C431" s="460">
        <v>702.85</v>
      </c>
      <c r="D431" s="461">
        <v>705.93333333333339</v>
      </c>
      <c r="E431" s="461">
        <v>696.91666666666674</v>
      </c>
      <c r="F431" s="461">
        <v>690.98333333333335</v>
      </c>
      <c r="G431" s="461">
        <v>681.9666666666667</v>
      </c>
      <c r="H431" s="461">
        <v>711.86666666666679</v>
      </c>
      <c r="I431" s="461">
        <v>720.88333333333344</v>
      </c>
      <c r="J431" s="461">
        <v>726.81666666666683</v>
      </c>
      <c r="K431" s="460">
        <v>714.95</v>
      </c>
      <c r="L431" s="460">
        <v>700</v>
      </c>
      <c r="M431" s="460">
        <v>72.506609999999995</v>
      </c>
    </row>
    <row r="432" spans="1:13">
      <c r="A432" s="245">
        <v>422</v>
      </c>
      <c r="B432" s="463" t="s">
        <v>176</v>
      </c>
      <c r="C432" s="460">
        <v>526.6</v>
      </c>
      <c r="D432" s="461">
        <v>527.4666666666667</v>
      </c>
      <c r="E432" s="461">
        <v>518.13333333333344</v>
      </c>
      <c r="F432" s="461">
        <v>509.66666666666674</v>
      </c>
      <c r="G432" s="461">
        <v>500.33333333333348</v>
      </c>
      <c r="H432" s="461">
        <v>535.93333333333339</v>
      </c>
      <c r="I432" s="461">
        <v>545.26666666666665</v>
      </c>
      <c r="J432" s="461">
        <v>553.73333333333335</v>
      </c>
      <c r="K432" s="460">
        <v>536.79999999999995</v>
      </c>
      <c r="L432" s="460">
        <v>519</v>
      </c>
      <c r="M432" s="460">
        <v>37.364339999999999</v>
      </c>
    </row>
    <row r="433" spans="1:13">
      <c r="A433" s="245">
        <v>423</v>
      </c>
      <c r="B433" s="463" t="s">
        <v>492</v>
      </c>
      <c r="C433" s="460">
        <v>2406.8000000000002</v>
      </c>
      <c r="D433" s="461">
        <v>2397.9333333333334</v>
      </c>
      <c r="E433" s="461">
        <v>2378.8666666666668</v>
      </c>
      <c r="F433" s="461">
        <v>2350.9333333333334</v>
      </c>
      <c r="G433" s="461">
        <v>2331.8666666666668</v>
      </c>
      <c r="H433" s="461">
        <v>2425.8666666666668</v>
      </c>
      <c r="I433" s="461">
        <v>2444.9333333333334</v>
      </c>
      <c r="J433" s="461">
        <v>2472.8666666666668</v>
      </c>
      <c r="K433" s="460">
        <v>2417</v>
      </c>
      <c r="L433" s="460">
        <v>2370</v>
      </c>
      <c r="M433" s="460">
        <v>7.1709999999999996E-2</v>
      </c>
    </row>
    <row r="434" spans="1:13">
      <c r="A434" s="245">
        <v>424</v>
      </c>
      <c r="B434" s="463" t="s">
        <v>493</v>
      </c>
      <c r="C434" s="460">
        <v>698.4</v>
      </c>
      <c r="D434" s="461">
        <v>701.75</v>
      </c>
      <c r="E434" s="461">
        <v>691.65</v>
      </c>
      <c r="F434" s="461">
        <v>684.9</v>
      </c>
      <c r="G434" s="461">
        <v>674.8</v>
      </c>
      <c r="H434" s="461">
        <v>708.5</v>
      </c>
      <c r="I434" s="461">
        <v>718.59999999999991</v>
      </c>
      <c r="J434" s="461">
        <v>725.35</v>
      </c>
      <c r="K434" s="460">
        <v>711.85</v>
      </c>
      <c r="L434" s="460">
        <v>695</v>
      </c>
      <c r="M434" s="460">
        <v>0.4874</v>
      </c>
    </row>
    <row r="435" spans="1:13">
      <c r="A435" s="245">
        <v>425</v>
      </c>
      <c r="B435" s="463" t="s">
        <v>494</v>
      </c>
      <c r="C435" s="460">
        <v>273.05</v>
      </c>
      <c r="D435" s="461">
        <v>272.76666666666665</v>
      </c>
      <c r="E435" s="461">
        <v>265.83333333333331</v>
      </c>
      <c r="F435" s="461">
        <v>258.61666666666667</v>
      </c>
      <c r="G435" s="461">
        <v>251.68333333333334</v>
      </c>
      <c r="H435" s="461">
        <v>279.98333333333329</v>
      </c>
      <c r="I435" s="461">
        <v>286.91666666666669</v>
      </c>
      <c r="J435" s="461">
        <v>294.13333333333327</v>
      </c>
      <c r="K435" s="460">
        <v>279.7</v>
      </c>
      <c r="L435" s="460">
        <v>265.55</v>
      </c>
      <c r="M435" s="460">
        <v>5.2948199999999996</v>
      </c>
    </row>
    <row r="436" spans="1:13">
      <c r="A436" s="245">
        <v>426</v>
      </c>
      <c r="B436" s="463" t="s">
        <v>495</v>
      </c>
      <c r="C436" s="460">
        <v>254.85</v>
      </c>
      <c r="D436" s="461">
        <v>254.68333333333337</v>
      </c>
      <c r="E436" s="461">
        <v>250.51666666666671</v>
      </c>
      <c r="F436" s="461">
        <v>246.18333333333334</v>
      </c>
      <c r="G436" s="461">
        <v>242.01666666666668</v>
      </c>
      <c r="H436" s="461">
        <v>259.01666666666677</v>
      </c>
      <c r="I436" s="461">
        <v>263.18333333333339</v>
      </c>
      <c r="J436" s="461">
        <v>267.51666666666677</v>
      </c>
      <c r="K436" s="460">
        <v>258.85000000000002</v>
      </c>
      <c r="L436" s="460">
        <v>250.35</v>
      </c>
      <c r="M436" s="460">
        <v>0.84777999999999998</v>
      </c>
    </row>
    <row r="437" spans="1:13">
      <c r="A437" s="245">
        <v>427</v>
      </c>
      <c r="B437" s="463" t="s">
        <v>496</v>
      </c>
      <c r="C437" s="460">
        <v>2154.4</v>
      </c>
      <c r="D437" s="461">
        <v>2173.15</v>
      </c>
      <c r="E437" s="461">
        <v>2126.3000000000002</v>
      </c>
      <c r="F437" s="461">
        <v>2098.2000000000003</v>
      </c>
      <c r="G437" s="461">
        <v>2051.3500000000004</v>
      </c>
      <c r="H437" s="461">
        <v>2201.25</v>
      </c>
      <c r="I437" s="461">
        <v>2248.0999999999995</v>
      </c>
      <c r="J437" s="461">
        <v>2276.1999999999998</v>
      </c>
      <c r="K437" s="460">
        <v>2220</v>
      </c>
      <c r="L437" s="460">
        <v>2145.0500000000002</v>
      </c>
      <c r="M437" s="460">
        <v>0.88085999999999998</v>
      </c>
    </row>
    <row r="438" spans="1:13">
      <c r="A438" s="245">
        <v>428</v>
      </c>
      <c r="B438" s="463" t="s">
        <v>764</v>
      </c>
      <c r="C438" s="460">
        <v>709.35</v>
      </c>
      <c r="D438" s="461">
        <v>711.1</v>
      </c>
      <c r="E438" s="461">
        <v>702.25</v>
      </c>
      <c r="F438" s="461">
        <v>695.15</v>
      </c>
      <c r="G438" s="461">
        <v>686.3</v>
      </c>
      <c r="H438" s="461">
        <v>718.2</v>
      </c>
      <c r="I438" s="461">
        <v>727.05000000000018</v>
      </c>
      <c r="J438" s="461">
        <v>734.15000000000009</v>
      </c>
      <c r="K438" s="460">
        <v>719.95</v>
      </c>
      <c r="L438" s="460">
        <v>704</v>
      </c>
      <c r="M438" s="460">
        <v>2.2791899999999998</v>
      </c>
    </row>
    <row r="439" spans="1:13">
      <c r="A439" s="245">
        <v>429</v>
      </c>
      <c r="B439" s="463" t="s">
        <v>813</v>
      </c>
      <c r="C439" s="460">
        <v>526.70000000000005</v>
      </c>
      <c r="D439" s="461">
        <v>529.2166666666667</v>
      </c>
      <c r="E439" s="461">
        <v>518.43333333333339</v>
      </c>
      <c r="F439" s="461">
        <v>510.16666666666674</v>
      </c>
      <c r="G439" s="461">
        <v>499.38333333333344</v>
      </c>
      <c r="H439" s="461">
        <v>537.48333333333335</v>
      </c>
      <c r="I439" s="461">
        <v>548.26666666666665</v>
      </c>
      <c r="J439" s="461">
        <v>556.5333333333333</v>
      </c>
      <c r="K439" s="460">
        <v>540</v>
      </c>
      <c r="L439" s="460">
        <v>520.95000000000005</v>
      </c>
      <c r="M439" s="460">
        <v>2.55436</v>
      </c>
    </row>
    <row r="440" spans="1:13">
      <c r="A440" s="245">
        <v>430</v>
      </c>
      <c r="B440" s="463" t="s">
        <v>497</v>
      </c>
      <c r="C440" s="460">
        <v>5.7</v>
      </c>
      <c r="D440" s="461">
        <v>5.9000000000000012</v>
      </c>
      <c r="E440" s="461">
        <v>5.4500000000000028</v>
      </c>
      <c r="F440" s="461">
        <v>5.200000000000002</v>
      </c>
      <c r="G440" s="461">
        <v>4.7500000000000036</v>
      </c>
      <c r="H440" s="461">
        <v>6.1500000000000021</v>
      </c>
      <c r="I440" s="461">
        <v>6.6</v>
      </c>
      <c r="J440" s="461">
        <v>6.8500000000000014</v>
      </c>
      <c r="K440" s="460">
        <v>6.35</v>
      </c>
      <c r="L440" s="460">
        <v>5.65</v>
      </c>
      <c r="M440" s="460">
        <v>869.29070000000002</v>
      </c>
    </row>
    <row r="441" spans="1:13">
      <c r="A441" s="245">
        <v>431</v>
      </c>
      <c r="B441" s="463" t="s">
        <v>498</v>
      </c>
      <c r="C441" s="460">
        <v>132.15</v>
      </c>
      <c r="D441" s="461">
        <v>132.53333333333333</v>
      </c>
      <c r="E441" s="461">
        <v>130.66666666666666</v>
      </c>
      <c r="F441" s="461">
        <v>129.18333333333334</v>
      </c>
      <c r="G441" s="461">
        <v>127.31666666666666</v>
      </c>
      <c r="H441" s="461">
        <v>134.01666666666665</v>
      </c>
      <c r="I441" s="461">
        <v>135.88333333333333</v>
      </c>
      <c r="J441" s="461">
        <v>137.36666666666665</v>
      </c>
      <c r="K441" s="460">
        <v>134.4</v>
      </c>
      <c r="L441" s="460">
        <v>131.05000000000001</v>
      </c>
      <c r="M441" s="460">
        <v>1.47384</v>
      </c>
    </row>
    <row r="442" spans="1:13">
      <c r="A442" s="245">
        <v>432</v>
      </c>
      <c r="B442" s="463" t="s">
        <v>765</v>
      </c>
      <c r="C442" s="460">
        <v>1532.1</v>
      </c>
      <c r="D442" s="461">
        <v>1536.3166666666666</v>
      </c>
      <c r="E442" s="461">
        <v>1522.7833333333333</v>
      </c>
      <c r="F442" s="461">
        <v>1513.4666666666667</v>
      </c>
      <c r="G442" s="461">
        <v>1499.9333333333334</v>
      </c>
      <c r="H442" s="461">
        <v>1545.6333333333332</v>
      </c>
      <c r="I442" s="461">
        <v>1559.1666666666665</v>
      </c>
      <c r="J442" s="461">
        <v>1568.4833333333331</v>
      </c>
      <c r="K442" s="460">
        <v>1549.85</v>
      </c>
      <c r="L442" s="460">
        <v>1527</v>
      </c>
      <c r="M442" s="460">
        <v>8.9630000000000001E-2</v>
      </c>
    </row>
    <row r="443" spans="1:13">
      <c r="A443" s="245">
        <v>433</v>
      </c>
      <c r="B443" s="463" t="s">
        <v>499</v>
      </c>
      <c r="C443" s="460">
        <v>1095.05</v>
      </c>
      <c r="D443" s="461">
        <v>1098.3999999999999</v>
      </c>
      <c r="E443" s="461">
        <v>1088.7499999999998</v>
      </c>
      <c r="F443" s="461">
        <v>1082.4499999999998</v>
      </c>
      <c r="G443" s="461">
        <v>1072.7999999999997</v>
      </c>
      <c r="H443" s="461">
        <v>1104.6999999999998</v>
      </c>
      <c r="I443" s="461">
        <v>1114.3499999999999</v>
      </c>
      <c r="J443" s="461">
        <v>1120.6499999999999</v>
      </c>
      <c r="K443" s="460">
        <v>1108.05</v>
      </c>
      <c r="L443" s="460">
        <v>1092.0999999999999</v>
      </c>
      <c r="M443" s="460">
        <v>0.57264999999999999</v>
      </c>
    </row>
    <row r="444" spans="1:13">
      <c r="A444" s="245">
        <v>434</v>
      </c>
      <c r="B444" s="463" t="s">
        <v>275</v>
      </c>
      <c r="C444" s="460">
        <v>582.70000000000005</v>
      </c>
      <c r="D444" s="461">
        <v>586.91666666666663</v>
      </c>
      <c r="E444" s="461">
        <v>575.7833333333333</v>
      </c>
      <c r="F444" s="461">
        <v>568.86666666666667</v>
      </c>
      <c r="G444" s="461">
        <v>557.73333333333335</v>
      </c>
      <c r="H444" s="461">
        <v>593.83333333333326</v>
      </c>
      <c r="I444" s="461">
        <v>604.9666666666667</v>
      </c>
      <c r="J444" s="461">
        <v>611.88333333333321</v>
      </c>
      <c r="K444" s="460">
        <v>598.04999999999995</v>
      </c>
      <c r="L444" s="460">
        <v>580</v>
      </c>
      <c r="M444" s="460">
        <v>3.3010999999999999</v>
      </c>
    </row>
    <row r="445" spans="1:13">
      <c r="A445" s="245">
        <v>435</v>
      </c>
      <c r="B445" s="463" t="s">
        <v>500</v>
      </c>
      <c r="C445" s="460">
        <v>917.7</v>
      </c>
      <c r="D445" s="461">
        <v>928.51666666666677</v>
      </c>
      <c r="E445" s="461">
        <v>898.18333333333351</v>
      </c>
      <c r="F445" s="461">
        <v>878.66666666666674</v>
      </c>
      <c r="G445" s="461">
        <v>848.33333333333348</v>
      </c>
      <c r="H445" s="461">
        <v>948.03333333333353</v>
      </c>
      <c r="I445" s="461">
        <v>978.36666666666679</v>
      </c>
      <c r="J445" s="461">
        <v>997.88333333333355</v>
      </c>
      <c r="K445" s="460">
        <v>958.85</v>
      </c>
      <c r="L445" s="460">
        <v>909</v>
      </c>
      <c r="M445" s="460">
        <v>0.15403</v>
      </c>
    </row>
    <row r="446" spans="1:13">
      <c r="A446" s="245">
        <v>436</v>
      </c>
      <c r="B446" s="463" t="s">
        <v>501</v>
      </c>
      <c r="C446" s="460">
        <v>508.75</v>
      </c>
      <c r="D446" s="461">
        <v>515.08333333333337</v>
      </c>
      <c r="E446" s="461">
        <v>497.66666666666674</v>
      </c>
      <c r="F446" s="461">
        <v>486.58333333333337</v>
      </c>
      <c r="G446" s="461">
        <v>469.16666666666674</v>
      </c>
      <c r="H446" s="461">
        <v>526.16666666666674</v>
      </c>
      <c r="I446" s="461">
        <v>543.58333333333348</v>
      </c>
      <c r="J446" s="461">
        <v>554.66666666666674</v>
      </c>
      <c r="K446" s="460">
        <v>532.5</v>
      </c>
      <c r="L446" s="460">
        <v>504</v>
      </c>
      <c r="M446" s="460">
        <v>0.29676000000000002</v>
      </c>
    </row>
    <row r="447" spans="1:13">
      <c r="A447" s="245">
        <v>437</v>
      </c>
      <c r="B447" s="463" t="s">
        <v>502</v>
      </c>
      <c r="C447" s="460">
        <v>7262.55</v>
      </c>
      <c r="D447" s="461">
        <v>7283.7333333333336</v>
      </c>
      <c r="E447" s="461">
        <v>7216.8166666666675</v>
      </c>
      <c r="F447" s="461">
        <v>7171.0833333333339</v>
      </c>
      <c r="G447" s="461">
        <v>7104.1666666666679</v>
      </c>
      <c r="H447" s="461">
        <v>7329.4666666666672</v>
      </c>
      <c r="I447" s="461">
        <v>7396.3833333333332</v>
      </c>
      <c r="J447" s="461">
        <v>7442.1166666666668</v>
      </c>
      <c r="K447" s="460">
        <v>7350.65</v>
      </c>
      <c r="L447" s="460">
        <v>7238</v>
      </c>
      <c r="M447" s="460">
        <v>6.5290000000000001E-2</v>
      </c>
    </row>
    <row r="448" spans="1:13">
      <c r="A448" s="245">
        <v>438</v>
      </c>
      <c r="B448" s="463" t="s">
        <v>503</v>
      </c>
      <c r="C448" s="460">
        <v>278.5</v>
      </c>
      <c r="D448" s="461">
        <v>280.75</v>
      </c>
      <c r="E448" s="461">
        <v>275.60000000000002</v>
      </c>
      <c r="F448" s="461">
        <v>272.70000000000005</v>
      </c>
      <c r="G448" s="461">
        <v>267.55000000000007</v>
      </c>
      <c r="H448" s="461">
        <v>283.64999999999998</v>
      </c>
      <c r="I448" s="461">
        <v>288.79999999999995</v>
      </c>
      <c r="J448" s="461">
        <v>291.69999999999993</v>
      </c>
      <c r="K448" s="460">
        <v>285.89999999999998</v>
      </c>
      <c r="L448" s="460">
        <v>277.85000000000002</v>
      </c>
      <c r="M448" s="460">
        <v>2.6982699999999999</v>
      </c>
    </row>
    <row r="449" spans="1:13">
      <c r="A449" s="245">
        <v>439</v>
      </c>
      <c r="B449" s="463" t="s">
        <v>504</v>
      </c>
      <c r="C449" s="460">
        <v>37.65</v>
      </c>
      <c r="D449" s="461">
        <v>38.383333333333333</v>
      </c>
      <c r="E449" s="461">
        <v>36.466666666666669</v>
      </c>
      <c r="F449" s="461">
        <v>35.283333333333339</v>
      </c>
      <c r="G449" s="461">
        <v>33.366666666666674</v>
      </c>
      <c r="H449" s="461">
        <v>39.566666666666663</v>
      </c>
      <c r="I449" s="461">
        <v>41.483333333333334</v>
      </c>
      <c r="J449" s="461">
        <v>42.666666666666657</v>
      </c>
      <c r="K449" s="460">
        <v>40.299999999999997</v>
      </c>
      <c r="L449" s="460">
        <v>37.200000000000003</v>
      </c>
      <c r="M449" s="460">
        <v>141.69909999999999</v>
      </c>
    </row>
    <row r="450" spans="1:13">
      <c r="A450" s="245">
        <v>440</v>
      </c>
      <c r="B450" s="463" t="s">
        <v>188</v>
      </c>
      <c r="C450" s="460">
        <v>614.20000000000005</v>
      </c>
      <c r="D450" s="461">
        <v>618.16666666666663</v>
      </c>
      <c r="E450" s="461">
        <v>607.0333333333333</v>
      </c>
      <c r="F450" s="461">
        <v>599.86666666666667</v>
      </c>
      <c r="G450" s="461">
        <v>588.73333333333335</v>
      </c>
      <c r="H450" s="461">
        <v>625.33333333333326</v>
      </c>
      <c r="I450" s="461">
        <v>636.4666666666667</v>
      </c>
      <c r="J450" s="461">
        <v>643.63333333333321</v>
      </c>
      <c r="K450" s="460">
        <v>629.29999999999995</v>
      </c>
      <c r="L450" s="460">
        <v>611</v>
      </c>
      <c r="M450" s="460">
        <v>13.305720000000001</v>
      </c>
    </row>
    <row r="451" spans="1:13">
      <c r="A451" s="245">
        <v>441</v>
      </c>
      <c r="B451" s="463" t="s">
        <v>767</v>
      </c>
      <c r="C451" s="460">
        <v>15847.15</v>
      </c>
      <c r="D451" s="461">
        <v>15632.383333333333</v>
      </c>
      <c r="E451" s="461">
        <v>15264.766666666666</v>
      </c>
      <c r="F451" s="461">
        <v>14682.383333333333</v>
      </c>
      <c r="G451" s="461">
        <v>14314.766666666666</v>
      </c>
      <c r="H451" s="461">
        <v>16214.766666666666</v>
      </c>
      <c r="I451" s="461">
        <v>16582.383333333331</v>
      </c>
      <c r="J451" s="461">
        <v>17164.766666666666</v>
      </c>
      <c r="K451" s="460">
        <v>16000</v>
      </c>
      <c r="L451" s="460">
        <v>15050</v>
      </c>
      <c r="M451" s="460">
        <v>2.393E-2</v>
      </c>
    </row>
    <row r="452" spans="1:13">
      <c r="A452" s="245">
        <v>442</v>
      </c>
      <c r="B452" s="463" t="s">
        <v>177</v>
      </c>
      <c r="C452" s="460">
        <v>722.35</v>
      </c>
      <c r="D452" s="461">
        <v>717.35</v>
      </c>
      <c r="E452" s="461">
        <v>699.6</v>
      </c>
      <c r="F452" s="461">
        <v>676.85</v>
      </c>
      <c r="G452" s="461">
        <v>659.1</v>
      </c>
      <c r="H452" s="461">
        <v>740.1</v>
      </c>
      <c r="I452" s="461">
        <v>757.85</v>
      </c>
      <c r="J452" s="461">
        <v>780.6</v>
      </c>
      <c r="K452" s="460">
        <v>735.1</v>
      </c>
      <c r="L452" s="460">
        <v>694.6</v>
      </c>
      <c r="M452" s="460">
        <v>109.22532</v>
      </c>
    </row>
    <row r="453" spans="1:13">
      <c r="A453" s="245">
        <v>443</v>
      </c>
      <c r="B453" s="463" t="s">
        <v>768</v>
      </c>
      <c r="C453" s="460">
        <v>163.5</v>
      </c>
      <c r="D453" s="461">
        <v>166.68333333333334</v>
      </c>
      <c r="E453" s="461">
        <v>156.61666666666667</v>
      </c>
      <c r="F453" s="461">
        <v>149.73333333333335</v>
      </c>
      <c r="G453" s="461">
        <v>139.66666666666669</v>
      </c>
      <c r="H453" s="461">
        <v>173.56666666666666</v>
      </c>
      <c r="I453" s="461">
        <v>183.63333333333333</v>
      </c>
      <c r="J453" s="461">
        <v>190.51666666666665</v>
      </c>
      <c r="K453" s="460">
        <v>176.75</v>
      </c>
      <c r="L453" s="460">
        <v>159.80000000000001</v>
      </c>
      <c r="M453" s="460">
        <v>73.990409999999997</v>
      </c>
    </row>
    <row r="454" spans="1:13">
      <c r="A454" s="245">
        <v>444</v>
      </c>
      <c r="B454" s="463" t="s">
        <v>769</v>
      </c>
      <c r="C454" s="460">
        <v>1084.0999999999999</v>
      </c>
      <c r="D454" s="461">
        <v>1087.9166666666667</v>
      </c>
      <c r="E454" s="461">
        <v>1072.9833333333336</v>
      </c>
      <c r="F454" s="461">
        <v>1061.8666666666668</v>
      </c>
      <c r="G454" s="461">
        <v>1046.9333333333336</v>
      </c>
      <c r="H454" s="461">
        <v>1099.0333333333335</v>
      </c>
      <c r="I454" s="461">
        <v>1113.9666666666665</v>
      </c>
      <c r="J454" s="461">
        <v>1125.0833333333335</v>
      </c>
      <c r="K454" s="460">
        <v>1102.8499999999999</v>
      </c>
      <c r="L454" s="460">
        <v>1076.8</v>
      </c>
      <c r="M454" s="460">
        <v>3.2542499999999999</v>
      </c>
    </row>
    <row r="455" spans="1:13">
      <c r="A455" s="245">
        <v>445</v>
      </c>
      <c r="B455" s="463" t="s">
        <v>183</v>
      </c>
      <c r="C455" s="460">
        <v>3087.6</v>
      </c>
      <c r="D455" s="461">
        <v>3092.7333333333336</v>
      </c>
      <c r="E455" s="461">
        <v>3065.4666666666672</v>
      </c>
      <c r="F455" s="461">
        <v>3043.3333333333335</v>
      </c>
      <c r="G455" s="461">
        <v>3016.0666666666671</v>
      </c>
      <c r="H455" s="461">
        <v>3114.8666666666672</v>
      </c>
      <c r="I455" s="461">
        <v>3142.1333333333337</v>
      </c>
      <c r="J455" s="461">
        <v>3164.2666666666673</v>
      </c>
      <c r="K455" s="460">
        <v>3120</v>
      </c>
      <c r="L455" s="460">
        <v>3070.6</v>
      </c>
      <c r="M455" s="460">
        <v>19.78558</v>
      </c>
    </row>
    <row r="456" spans="1:13">
      <c r="A456" s="245">
        <v>446</v>
      </c>
      <c r="B456" s="463" t="s">
        <v>804</v>
      </c>
      <c r="C456" s="460">
        <v>640.04999999999995</v>
      </c>
      <c r="D456" s="461">
        <v>639.2833333333333</v>
      </c>
      <c r="E456" s="461">
        <v>631.86666666666656</v>
      </c>
      <c r="F456" s="461">
        <v>623.68333333333328</v>
      </c>
      <c r="G456" s="461">
        <v>616.26666666666654</v>
      </c>
      <c r="H456" s="461">
        <v>647.46666666666658</v>
      </c>
      <c r="I456" s="461">
        <v>654.88333333333333</v>
      </c>
      <c r="J456" s="461">
        <v>663.06666666666661</v>
      </c>
      <c r="K456" s="460">
        <v>646.70000000000005</v>
      </c>
      <c r="L456" s="460">
        <v>631.1</v>
      </c>
      <c r="M456" s="460">
        <v>31.37276</v>
      </c>
    </row>
    <row r="457" spans="1:13">
      <c r="A457" s="245">
        <v>447</v>
      </c>
      <c r="B457" s="463" t="s">
        <v>178</v>
      </c>
      <c r="C457" s="460">
        <v>3522.25</v>
      </c>
      <c r="D457" s="461">
        <v>3539.0833333333335</v>
      </c>
      <c r="E457" s="461">
        <v>3493.166666666667</v>
      </c>
      <c r="F457" s="461">
        <v>3464.0833333333335</v>
      </c>
      <c r="G457" s="461">
        <v>3418.166666666667</v>
      </c>
      <c r="H457" s="461">
        <v>3568.166666666667</v>
      </c>
      <c r="I457" s="461">
        <v>3614.0833333333339</v>
      </c>
      <c r="J457" s="461">
        <v>3643.166666666667</v>
      </c>
      <c r="K457" s="460">
        <v>3585</v>
      </c>
      <c r="L457" s="460">
        <v>3510</v>
      </c>
      <c r="M457" s="460">
        <v>1.3216699999999999</v>
      </c>
    </row>
    <row r="458" spans="1:13">
      <c r="A458" s="245">
        <v>448</v>
      </c>
      <c r="B458" s="463" t="s">
        <v>505</v>
      </c>
      <c r="C458" s="460">
        <v>1083.5999999999999</v>
      </c>
      <c r="D458" s="461">
        <v>1085.8666666666666</v>
      </c>
      <c r="E458" s="461">
        <v>1062.7333333333331</v>
      </c>
      <c r="F458" s="461">
        <v>1041.8666666666666</v>
      </c>
      <c r="G458" s="461">
        <v>1018.7333333333331</v>
      </c>
      <c r="H458" s="461">
        <v>1106.7333333333331</v>
      </c>
      <c r="I458" s="461">
        <v>1129.8666666666668</v>
      </c>
      <c r="J458" s="461">
        <v>1150.7333333333331</v>
      </c>
      <c r="K458" s="460">
        <v>1109</v>
      </c>
      <c r="L458" s="460">
        <v>1065</v>
      </c>
      <c r="M458" s="460">
        <v>0.62997000000000003</v>
      </c>
    </row>
    <row r="459" spans="1:13">
      <c r="A459" s="245">
        <v>449</v>
      </c>
      <c r="B459" s="463" t="s">
        <v>180</v>
      </c>
      <c r="C459" s="460">
        <v>147.5</v>
      </c>
      <c r="D459" s="461">
        <v>148.85</v>
      </c>
      <c r="E459" s="461">
        <v>143.75</v>
      </c>
      <c r="F459" s="461">
        <v>140</v>
      </c>
      <c r="G459" s="461">
        <v>134.9</v>
      </c>
      <c r="H459" s="461">
        <v>152.6</v>
      </c>
      <c r="I459" s="461">
        <v>157.69999999999996</v>
      </c>
      <c r="J459" s="461">
        <v>161.44999999999999</v>
      </c>
      <c r="K459" s="460">
        <v>153.94999999999999</v>
      </c>
      <c r="L459" s="460">
        <v>145.1</v>
      </c>
      <c r="M459" s="460">
        <v>100.08607000000001</v>
      </c>
    </row>
    <row r="460" spans="1:13">
      <c r="A460" s="245">
        <v>450</v>
      </c>
      <c r="B460" s="463" t="s">
        <v>179</v>
      </c>
      <c r="C460" s="460">
        <v>326</v>
      </c>
      <c r="D460" s="461">
        <v>325.66666666666669</v>
      </c>
      <c r="E460" s="461">
        <v>316.58333333333337</v>
      </c>
      <c r="F460" s="461">
        <v>307.16666666666669</v>
      </c>
      <c r="G460" s="461">
        <v>298.08333333333337</v>
      </c>
      <c r="H460" s="461">
        <v>335.08333333333337</v>
      </c>
      <c r="I460" s="461">
        <v>344.16666666666674</v>
      </c>
      <c r="J460" s="461">
        <v>353.58333333333337</v>
      </c>
      <c r="K460" s="460">
        <v>334.75</v>
      </c>
      <c r="L460" s="460">
        <v>316.25</v>
      </c>
      <c r="M460" s="460">
        <v>1115.8492000000001</v>
      </c>
    </row>
    <row r="461" spans="1:13">
      <c r="A461" s="245">
        <v>451</v>
      </c>
      <c r="B461" s="463" t="s">
        <v>181</v>
      </c>
      <c r="C461" s="460">
        <v>106.6</v>
      </c>
      <c r="D461" s="461">
        <v>107.43333333333332</v>
      </c>
      <c r="E461" s="461">
        <v>104.31666666666665</v>
      </c>
      <c r="F461" s="461">
        <v>102.03333333333333</v>
      </c>
      <c r="G461" s="461">
        <v>98.916666666666657</v>
      </c>
      <c r="H461" s="461">
        <v>109.71666666666664</v>
      </c>
      <c r="I461" s="461">
        <v>112.83333333333331</v>
      </c>
      <c r="J461" s="461">
        <v>115.11666666666663</v>
      </c>
      <c r="K461" s="460">
        <v>110.55</v>
      </c>
      <c r="L461" s="460">
        <v>105.15</v>
      </c>
      <c r="M461" s="460">
        <v>619.46163000000001</v>
      </c>
    </row>
    <row r="462" spans="1:13">
      <c r="A462" s="245">
        <v>452</v>
      </c>
      <c r="B462" s="463" t="s">
        <v>770</v>
      </c>
      <c r="C462" s="460">
        <v>101.25</v>
      </c>
      <c r="D462" s="461">
        <v>103.06666666666666</v>
      </c>
      <c r="E462" s="461">
        <v>96.883333333333326</v>
      </c>
      <c r="F462" s="461">
        <v>92.516666666666666</v>
      </c>
      <c r="G462" s="461">
        <v>86.333333333333329</v>
      </c>
      <c r="H462" s="461">
        <v>107.43333333333332</v>
      </c>
      <c r="I462" s="461">
        <v>113.61666666666666</v>
      </c>
      <c r="J462" s="461">
        <v>117.98333333333332</v>
      </c>
      <c r="K462" s="460">
        <v>109.25</v>
      </c>
      <c r="L462" s="460">
        <v>98.7</v>
      </c>
      <c r="M462" s="460">
        <v>200.84984</v>
      </c>
    </row>
    <row r="463" spans="1:13">
      <c r="A463" s="245">
        <v>453</v>
      </c>
      <c r="B463" s="463" t="s">
        <v>182</v>
      </c>
      <c r="C463" s="460">
        <v>1179.1500000000001</v>
      </c>
      <c r="D463" s="461">
        <v>1196.4166666666667</v>
      </c>
      <c r="E463" s="461">
        <v>1145.9833333333336</v>
      </c>
      <c r="F463" s="461">
        <v>1112.8166666666668</v>
      </c>
      <c r="G463" s="461">
        <v>1062.3833333333337</v>
      </c>
      <c r="H463" s="461">
        <v>1229.5833333333335</v>
      </c>
      <c r="I463" s="461">
        <v>1280.0166666666664</v>
      </c>
      <c r="J463" s="461">
        <v>1313.1833333333334</v>
      </c>
      <c r="K463" s="460">
        <v>1246.8499999999999</v>
      </c>
      <c r="L463" s="460">
        <v>1163.25</v>
      </c>
      <c r="M463" s="460">
        <v>308.89192000000003</v>
      </c>
    </row>
    <row r="464" spans="1:13">
      <c r="A464" s="245">
        <v>454</v>
      </c>
      <c r="B464" s="463" t="s">
        <v>506</v>
      </c>
      <c r="C464" s="460">
        <v>3196.55</v>
      </c>
      <c r="D464" s="461">
        <v>3210.5666666666671</v>
      </c>
      <c r="E464" s="461">
        <v>3155.983333333334</v>
      </c>
      <c r="F464" s="461">
        <v>3115.416666666667</v>
      </c>
      <c r="G464" s="461">
        <v>3060.8333333333339</v>
      </c>
      <c r="H464" s="461">
        <v>3251.1333333333341</v>
      </c>
      <c r="I464" s="461">
        <v>3305.7166666666672</v>
      </c>
      <c r="J464" s="461">
        <v>3346.2833333333342</v>
      </c>
      <c r="K464" s="460">
        <v>3265.15</v>
      </c>
      <c r="L464" s="460">
        <v>3170</v>
      </c>
      <c r="M464" s="460">
        <v>6.8140000000000006E-2</v>
      </c>
    </row>
    <row r="465" spans="1:13">
      <c r="A465" s="245">
        <v>455</v>
      </c>
      <c r="B465" s="463" t="s">
        <v>184</v>
      </c>
      <c r="C465" s="460">
        <v>962.35</v>
      </c>
      <c r="D465" s="461">
        <v>963.25</v>
      </c>
      <c r="E465" s="461">
        <v>949.5</v>
      </c>
      <c r="F465" s="461">
        <v>936.65</v>
      </c>
      <c r="G465" s="461">
        <v>922.9</v>
      </c>
      <c r="H465" s="461">
        <v>976.1</v>
      </c>
      <c r="I465" s="461">
        <v>989.85</v>
      </c>
      <c r="J465" s="461">
        <v>1002.7</v>
      </c>
      <c r="K465" s="460">
        <v>977</v>
      </c>
      <c r="L465" s="460">
        <v>950.4</v>
      </c>
      <c r="M465" s="460">
        <v>30.706219999999998</v>
      </c>
    </row>
    <row r="466" spans="1:13">
      <c r="A466" s="245">
        <v>456</v>
      </c>
      <c r="B466" s="463" t="s">
        <v>276</v>
      </c>
      <c r="C466" s="460">
        <v>154.25</v>
      </c>
      <c r="D466" s="461">
        <v>154.95000000000002</v>
      </c>
      <c r="E466" s="461">
        <v>151.40000000000003</v>
      </c>
      <c r="F466" s="461">
        <v>148.55000000000001</v>
      </c>
      <c r="G466" s="461">
        <v>145.00000000000003</v>
      </c>
      <c r="H466" s="461">
        <v>157.80000000000004</v>
      </c>
      <c r="I466" s="461">
        <v>161.35000000000005</v>
      </c>
      <c r="J466" s="461">
        <v>164.20000000000005</v>
      </c>
      <c r="K466" s="460">
        <v>158.5</v>
      </c>
      <c r="L466" s="460">
        <v>152.1</v>
      </c>
      <c r="M466" s="460">
        <v>5.9357699999999998</v>
      </c>
    </row>
    <row r="467" spans="1:13">
      <c r="A467" s="245">
        <v>457</v>
      </c>
      <c r="B467" s="463" t="s">
        <v>164</v>
      </c>
      <c r="C467" s="460">
        <v>934.4</v>
      </c>
      <c r="D467" s="461">
        <v>937.81666666666661</v>
      </c>
      <c r="E467" s="461">
        <v>924.63333333333321</v>
      </c>
      <c r="F467" s="461">
        <v>914.86666666666656</v>
      </c>
      <c r="G467" s="461">
        <v>901.68333333333317</v>
      </c>
      <c r="H467" s="461">
        <v>947.58333333333326</v>
      </c>
      <c r="I467" s="461">
        <v>960.76666666666665</v>
      </c>
      <c r="J467" s="461">
        <v>970.5333333333333</v>
      </c>
      <c r="K467" s="460">
        <v>951</v>
      </c>
      <c r="L467" s="460">
        <v>928.05</v>
      </c>
      <c r="M467" s="460">
        <v>7.2418399999999998</v>
      </c>
    </row>
    <row r="468" spans="1:13">
      <c r="A468" s="245">
        <v>458</v>
      </c>
      <c r="B468" s="463" t="s">
        <v>507</v>
      </c>
      <c r="C468" s="460">
        <v>1420.85</v>
      </c>
      <c r="D468" s="461">
        <v>1440.6000000000001</v>
      </c>
      <c r="E468" s="461">
        <v>1383.4500000000003</v>
      </c>
      <c r="F468" s="461">
        <v>1346.0500000000002</v>
      </c>
      <c r="G468" s="461">
        <v>1288.9000000000003</v>
      </c>
      <c r="H468" s="461">
        <v>1478.0000000000002</v>
      </c>
      <c r="I468" s="461">
        <v>1535.1500000000003</v>
      </c>
      <c r="J468" s="461">
        <v>1572.5500000000002</v>
      </c>
      <c r="K468" s="460">
        <v>1497.75</v>
      </c>
      <c r="L468" s="460">
        <v>1403.2</v>
      </c>
      <c r="M468" s="460">
        <v>0.51578000000000002</v>
      </c>
    </row>
    <row r="469" spans="1:13">
      <c r="A469" s="245">
        <v>459</v>
      </c>
      <c r="B469" s="463" t="s">
        <v>508</v>
      </c>
      <c r="C469" s="460">
        <v>1032</v>
      </c>
      <c r="D469" s="461">
        <v>1044.1833333333334</v>
      </c>
      <c r="E469" s="461">
        <v>1013.3666666666668</v>
      </c>
      <c r="F469" s="461">
        <v>994.73333333333335</v>
      </c>
      <c r="G469" s="461">
        <v>963.91666666666674</v>
      </c>
      <c r="H469" s="461">
        <v>1062.8166666666668</v>
      </c>
      <c r="I469" s="461">
        <v>1093.6333333333334</v>
      </c>
      <c r="J469" s="461">
        <v>1112.2666666666669</v>
      </c>
      <c r="K469" s="460">
        <v>1075</v>
      </c>
      <c r="L469" s="460">
        <v>1025.55</v>
      </c>
      <c r="M469" s="460">
        <v>1.6885399999999999</v>
      </c>
    </row>
    <row r="470" spans="1:13">
      <c r="A470" s="245">
        <v>460</v>
      </c>
      <c r="B470" s="463" t="s">
        <v>509</v>
      </c>
      <c r="C470" s="460">
        <v>1315.35</v>
      </c>
      <c r="D470" s="461">
        <v>1324.4666666666665</v>
      </c>
      <c r="E470" s="461">
        <v>1298.883333333333</v>
      </c>
      <c r="F470" s="461">
        <v>1282.4166666666665</v>
      </c>
      <c r="G470" s="461">
        <v>1256.833333333333</v>
      </c>
      <c r="H470" s="461">
        <v>1340.9333333333329</v>
      </c>
      <c r="I470" s="461">
        <v>1366.5166666666664</v>
      </c>
      <c r="J470" s="461">
        <v>1382.9833333333329</v>
      </c>
      <c r="K470" s="460">
        <v>1350.05</v>
      </c>
      <c r="L470" s="460">
        <v>1308</v>
      </c>
      <c r="M470" s="460">
        <v>0.16506000000000001</v>
      </c>
    </row>
    <row r="471" spans="1:13">
      <c r="A471" s="245">
        <v>461</v>
      </c>
      <c r="B471" s="463" t="s">
        <v>185</v>
      </c>
      <c r="C471" s="460">
        <v>1454.95</v>
      </c>
      <c r="D471" s="461">
        <v>1446.9333333333332</v>
      </c>
      <c r="E471" s="461">
        <v>1433.8666666666663</v>
      </c>
      <c r="F471" s="461">
        <v>1412.7833333333331</v>
      </c>
      <c r="G471" s="461">
        <v>1399.7166666666662</v>
      </c>
      <c r="H471" s="461">
        <v>1468.0166666666664</v>
      </c>
      <c r="I471" s="461">
        <v>1481.0833333333335</v>
      </c>
      <c r="J471" s="461">
        <v>1502.1666666666665</v>
      </c>
      <c r="K471" s="460">
        <v>1460</v>
      </c>
      <c r="L471" s="460">
        <v>1425.85</v>
      </c>
      <c r="M471" s="460">
        <v>13.58169</v>
      </c>
    </row>
    <row r="472" spans="1:13">
      <c r="A472" s="245">
        <v>462</v>
      </c>
      <c r="B472" s="463" t="s">
        <v>186</v>
      </c>
      <c r="C472" s="460">
        <v>2725.85</v>
      </c>
      <c r="D472" s="461">
        <v>2725.15</v>
      </c>
      <c r="E472" s="461">
        <v>2693.75</v>
      </c>
      <c r="F472" s="461">
        <v>2661.65</v>
      </c>
      <c r="G472" s="461">
        <v>2630.25</v>
      </c>
      <c r="H472" s="461">
        <v>2757.25</v>
      </c>
      <c r="I472" s="461">
        <v>2788.6500000000005</v>
      </c>
      <c r="J472" s="461">
        <v>2820.75</v>
      </c>
      <c r="K472" s="460">
        <v>2756.55</v>
      </c>
      <c r="L472" s="460">
        <v>2693.05</v>
      </c>
      <c r="M472" s="460">
        <v>3.0459999999999998</v>
      </c>
    </row>
    <row r="473" spans="1:13">
      <c r="A473" s="245">
        <v>463</v>
      </c>
      <c r="B473" s="463" t="s">
        <v>187</v>
      </c>
      <c r="C473" s="460">
        <v>435.95</v>
      </c>
      <c r="D473" s="461">
        <v>439.84999999999997</v>
      </c>
      <c r="E473" s="461">
        <v>426.09999999999991</v>
      </c>
      <c r="F473" s="461">
        <v>416.24999999999994</v>
      </c>
      <c r="G473" s="461">
        <v>402.49999999999989</v>
      </c>
      <c r="H473" s="461">
        <v>449.69999999999993</v>
      </c>
      <c r="I473" s="461">
        <v>463.45000000000005</v>
      </c>
      <c r="J473" s="461">
        <v>473.29999999999995</v>
      </c>
      <c r="K473" s="460">
        <v>453.6</v>
      </c>
      <c r="L473" s="460">
        <v>430</v>
      </c>
      <c r="M473" s="460">
        <v>17.552109999999999</v>
      </c>
    </row>
    <row r="474" spans="1:13">
      <c r="A474" s="245">
        <v>464</v>
      </c>
      <c r="B474" s="463" t="s">
        <v>510</v>
      </c>
      <c r="C474" s="460">
        <v>770.1</v>
      </c>
      <c r="D474" s="461">
        <v>767.04999999999984</v>
      </c>
      <c r="E474" s="461">
        <v>758.09999999999968</v>
      </c>
      <c r="F474" s="461">
        <v>746.0999999999998</v>
      </c>
      <c r="G474" s="461">
        <v>737.14999999999964</v>
      </c>
      <c r="H474" s="461">
        <v>779.04999999999973</v>
      </c>
      <c r="I474" s="461">
        <v>787.99999999999977</v>
      </c>
      <c r="J474" s="461">
        <v>799.99999999999977</v>
      </c>
      <c r="K474" s="460">
        <v>776</v>
      </c>
      <c r="L474" s="460">
        <v>755.05</v>
      </c>
      <c r="M474" s="460">
        <v>4.1442600000000001</v>
      </c>
    </row>
    <row r="475" spans="1:13">
      <c r="A475" s="245">
        <v>465</v>
      </c>
      <c r="B475" s="463" t="s">
        <v>511</v>
      </c>
      <c r="C475" s="460">
        <v>17.5</v>
      </c>
      <c r="D475" s="461">
        <v>18.099999999999998</v>
      </c>
      <c r="E475" s="461">
        <v>16.899999999999995</v>
      </c>
      <c r="F475" s="461">
        <v>16.299999999999997</v>
      </c>
      <c r="G475" s="461">
        <v>15.099999999999994</v>
      </c>
      <c r="H475" s="461">
        <v>18.699999999999996</v>
      </c>
      <c r="I475" s="461">
        <v>19.899999999999999</v>
      </c>
      <c r="J475" s="461">
        <v>20.499999999999996</v>
      </c>
      <c r="K475" s="460">
        <v>19.3</v>
      </c>
      <c r="L475" s="460">
        <v>17.5</v>
      </c>
      <c r="M475" s="460">
        <v>770.93498999999997</v>
      </c>
    </row>
    <row r="476" spans="1:13">
      <c r="A476" s="245">
        <v>466</v>
      </c>
      <c r="B476" s="463" t="s">
        <v>512</v>
      </c>
      <c r="C476" s="460">
        <v>1220.45</v>
      </c>
      <c r="D476" s="461">
        <v>1208.05</v>
      </c>
      <c r="E476" s="461">
        <v>1190.8</v>
      </c>
      <c r="F476" s="461">
        <v>1161.1500000000001</v>
      </c>
      <c r="G476" s="461">
        <v>1143.9000000000001</v>
      </c>
      <c r="H476" s="461">
        <v>1237.6999999999998</v>
      </c>
      <c r="I476" s="461">
        <v>1254.9499999999998</v>
      </c>
      <c r="J476" s="461">
        <v>1284.5999999999997</v>
      </c>
      <c r="K476" s="460">
        <v>1225.3</v>
      </c>
      <c r="L476" s="460">
        <v>1178.4000000000001</v>
      </c>
      <c r="M476" s="460">
        <v>0.50163999999999997</v>
      </c>
    </row>
    <row r="477" spans="1:13">
      <c r="A477" s="245">
        <v>467</v>
      </c>
      <c r="B477" s="463" t="s">
        <v>513</v>
      </c>
      <c r="C477" s="460">
        <v>12.6</v>
      </c>
      <c r="D477" s="461">
        <v>12.433333333333332</v>
      </c>
      <c r="E477" s="461">
        <v>11.816666666666663</v>
      </c>
      <c r="F477" s="461">
        <v>11.033333333333331</v>
      </c>
      <c r="G477" s="461">
        <v>10.416666666666663</v>
      </c>
      <c r="H477" s="461">
        <v>13.216666666666663</v>
      </c>
      <c r="I477" s="461">
        <v>13.833333333333334</v>
      </c>
      <c r="J477" s="461">
        <v>14.616666666666664</v>
      </c>
      <c r="K477" s="460">
        <v>13.05</v>
      </c>
      <c r="L477" s="460">
        <v>11.65</v>
      </c>
      <c r="M477" s="460">
        <v>500.70756999999998</v>
      </c>
    </row>
    <row r="478" spans="1:13">
      <c r="A478" s="245">
        <v>468</v>
      </c>
      <c r="B478" s="463" t="s">
        <v>514</v>
      </c>
      <c r="C478" s="460">
        <v>425.65</v>
      </c>
      <c r="D478" s="461">
        <v>430.05</v>
      </c>
      <c r="E478" s="461">
        <v>418.95000000000005</v>
      </c>
      <c r="F478" s="461">
        <v>412.25000000000006</v>
      </c>
      <c r="G478" s="461">
        <v>401.15000000000009</v>
      </c>
      <c r="H478" s="461">
        <v>436.75</v>
      </c>
      <c r="I478" s="461">
        <v>447.85</v>
      </c>
      <c r="J478" s="461">
        <v>454.54999999999995</v>
      </c>
      <c r="K478" s="460">
        <v>441.15</v>
      </c>
      <c r="L478" s="460">
        <v>423.35</v>
      </c>
      <c r="M478" s="460">
        <v>1.1525399999999999</v>
      </c>
    </row>
    <row r="479" spans="1:13">
      <c r="A479" s="245">
        <v>469</v>
      </c>
      <c r="B479" s="463" t="s">
        <v>193</v>
      </c>
      <c r="C479" s="460">
        <v>691.65</v>
      </c>
      <c r="D479" s="461">
        <v>691.59999999999991</v>
      </c>
      <c r="E479" s="461">
        <v>680.64999999999986</v>
      </c>
      <c r="F479" s="461">
        <v>669.65</v>
      </c>
      <c r="G479" s="461">
        <v>658.69999999999993</v>
      </c>
      <c r="H479" s="461">
        <v>702.5999999999998</v>
      </c>
      <c r="I479" s="461">
        <v>713.54999999999984</v>
      </c>
      <c r="J479" s="461">
        <v>724.54999999999973</v>
      </c>
      <c r="K479" s="460">
        <v>702.55</v>
      </c>
      <c r="L479" s="460">
        <v>680.6</v>
      </c>
      <c r="M479" s="460">
        <v>105.62439999999999</v>
      </c>
    </row>
    <row r="480" spans="1:13">
      <c r="A480" s="245">
        <v>470</v>
      </c>
      <c r="B480" s="463" t="s">
        <v>190</v>
      </c>
      <c r="C480" s="460">
        <v>207.4</v>
      </c>
      <c r="D480" s="461">
        <v>207.71666666666667</v>
      </c>
      <c r="E480" s="461">
        <v>204.43333333333334</v>
      </c>
      <c r="F480" s="461">
        <v>201.46666666666667</v>
      </c>
      <c r="G480" s="461">
        <v>198.18333333333334</v>
      </c>
      <c r="H480" s="461">
        <v>210.68333333333334</v>
      </c>
      <c r="I480" s="461">
        <v>213.9666666666667</v>
      </c>
      <c r="J480" s="461">
        <v>216.93333333333334</v>
      </c>
      <c r="K480" s="460">
        <v>211</v>
      </c>
      <c r="L480" s="460">
        <v>204.75</v>
      </c>
      <c r="M480" s="460">
        <v>6.4718799999999996</v>
      </c>
    </row>
    <row r="481" spans="1:13">
      <c r="A481" s="245">
        <v>471</v>
      </c>
      <c r="B481" s="463" t="s">
        <v>784</v>
      </c>
      <c r="C481" s="460">
        <v>29.6</v>
      </c>
      <c r="D481" s="461">
        <v>29.683333333333337</v>
      </c>
      <c r="E481" s="461">
        <v>29.016666666666673</v>
      </c>
      <c r="F481" s="461">
        <v>28.433333333333337</v>
      </c>
      <c r="G481" s="461">
        <v>27.766666666666673</v>
      </c>
      <c r="H481" s="461">
        <v>30.266666666666673</v>
      </c>
      <c r="I481" s="461">
        <v>30.933333333333337</v>
      </c>
      <c r="J481" s="461">
        <v>31.516666666666673</v>
      </c>
      <c r="K481" s="460">
        <v>30.35</v>
      </c>
      <c r="L481" s="460">
        <v>29.1</v>
      </c>
      <c r="M481" s="460">
        <v>42.175600000000003</v>
      </c>
    </row>
    <row r="482" spans="1:13">
      <c r="A482" s="245">
        <v>472</v>
      </c>
      <c r="B482" s="463" t="s">
        <v>191</v>
      </c>
      <c r="C482" s="460">
        <v>6388.85</v>
      </c>
      <c r="D482" s="461">
        <v>6416.7833333333328</v>
      </c>
      <c r="E482" s="461">
        <v>6343.0666666666657</v>
      </c>
      <c r="F482" s="461">
        <v>6297.2833333333328</v>
      </c>
      <c r="G482" s="461">
        <v>6223.5666666666657</v>
      </c>
      <c r="H482" s="461">
        <v>6462.5666666666657</v>
      </c>
      <c r="I482" s="461">
        <v>6536.2833333333328</v>
      </c>
      <c r="J482" s="461">
        <v>6582.0666666666657</v>
      </c>
      <c r="K482" s="460">
        <v>6490.5</v>
      </c>
      <c r="L482" s="460">
        <v>6371</v>
      </c>
      <c r="M482" s="460">
        <v>3.9265699999999999</v>
      </c>
    </row>
    <row r="483" spans="1:13">
      <c r="A483" s="245">
        <v>473</v>
      </c>
      <c r="B483" s="463" t="s">
        <v>192</v>
      </c>
      <c r="C483" s="460">
        <v>37.25</v>
      </c>
      <c r="D483" s="461">
        <v>37</v>
      </c>
      <c r="E483" s="461">
        <v>35.6</v>
      </c>
      <c r="F483" s="461">
        <v>33.950000000000003</v>
      </c>
      <c r="G483" s="461">
        <v>32.550000000000004</v>
      </c>
      <c r="H483" s="461">
        <v>38.65</v>
      </c>
      <c r="I483" s="461">
        <v>40.050000000000004</v>
      </c>
      <c r="J483" s="461">
        <v>41.699999999999996</v>
      </c>
      <c r="K483" s="460">
        <v>38.4</v>
      </c>
      <c r="L483" s="460">
        <v>35.35</v>
      </c>
      <c r="M483" s="460">
        <v>336.85336999999998</v>
      </c>
    </row>
    <row r="484" spans="1:13">
      <c r="A484" s="245">
        <v>474</v>
      </c>
      <c r="B484" s="463" t="s">
        <v>189</v>
      </c>
      <c r="C484" s="460">
        <v>1207</v>
      </c>
      <c r="D484" s="461">
        <v>1205.6666666666667</v>
      </c>
      <c r="E484" s="461">
        <v>1194.3333333333335</v>
      </c>
      <c r="F484" s="461">
        <v>1181.6666666666667</v>
      </c>
      <c r="G484" s="461">
        <v>1170.3333333333335</v>
      </c>
      <c r="H484" s="461">
        <v>1218.3333333333335</v>
      </c>
      <c r="I484" s="461">
        <v>1229.666666666667</v>
      </c>
      <c r="J484" s="461">
        <v>1242.3333333333335</v>
      </c>
      <c r="K484" s="460">
        <v>1217</v>
      </c>
      <c r="L484" s="460">
        <v>1193</v>
      </c>
      <c r="M484" s="460">
        <v>1.4290099999999999</v>
      </c>
    </row>
    <row r="485" spans="1:13">
      <c r="A485" s="245">
        <v>475</v>
      </c>
      <c r="B485" s="463" t="s">
        <v>141</v>
      </c>
      <c r="C485" s="460">
        <v>559.4</v>
      </c>
      <c r="D485" s="461">
        <v>561.76666666666665</v>
      </c>
      <c r="E485" s="461">
        <v>549.18333333333328</v>
      </c>
      <c r="F485" s="461">
        <v>538.96666666666658</v>
      </c>
      <c r="G485" s="461">
        <v>526.38333333333321</v>
      </c>
      <c r="H485" s="461">
        <v>571.98333333333335</v>
      </c>
      <c r="I485" s="461">
        <v>584.56666666666683</v>
      </c>
      <c r="J485" s="461">
        <v>594.78333333333342</v>
      </c>
      <c r="K485" s="460">
        <v>574.35</v>
      </c>
      <c r="L485" s="460">
        <v>551.54999999999995</v>
      </c>
      <c r="M485" s="460">
        <v>32.126089999999998</v>
      </c>
    </row>
    <row r="486" spans="1:13">
      <c r="A486" s="245">
        <v>476</v>
      </c>
      <c r="B486" s="463" t="s">
        <v>277</v>
      </c>
      <c r="C486" s="460">
        <v>223.35</v>
      </c>
      <c r="D486" s="461">
        <v>223.61666666666667</v>
      </c>
      <c r="E486" s="461">
        <v>222.23333333333335</v>
      </c>
      <c r="F486" s="461">
        <v>221.11666666666667</v>
      </c>
      <c r="G486" s="461">
        <v>219.73333333333335</v>
      </c>
      <c r="H486" s="461">
        <v>224.73333333333335</v>
      </c>
      <c r="I486" s="461">
        <v>226.11666666666667</v>
      </c>
      <c r="J486" s="461">
        <v>227.23333333333335</v>
      </c>
      <c r="K486" s="460">
        <v>225</v>
      </c>
      <c r="L486" s="460">
        <v>222.5</v>
      </c>
      <c r="M486" s="460">
        <v>1.5431900000000001</v>
      </c>
    </row>
    <row r="487" spans="1:13">
      <c r="A487" s="245">
        <v>477</v>
      </c>
      <c r="B487" s="463" t="s">
        <v>515</v>
      </c>
      <c r="C487" s="460">
        <v>2676.25</v>
      </c>
      <c r="D487" s="461">
        <v>2693.75</v>
      </c>
      <c r="E487" s="461">
        <v>2642.5</v>
      </c>
      <c r="F487" s="461">
        <v>2608.75</v>
      </c>
      <c r="G487" s="461">
        <v>2557.5</v>
      </c>
      <c r="H487" s="461">
        <v>2727.5</v>
      </c>
      <c r="I487" s="461">
        <v>2778.75</v>
      </c>
      <c r="J487" s="461">
        <v>2812.5</v>
      </c>
      <c r="K487" s="460">
        <v>2745</v>
      </c>
      <c r="L487" s="460">
        <v>2660</v>
      </c>
      <c r="M487" s="460">
        <v>0.14843999999999999</v>
      </c>
    </row>
    <row r="488" spans="1:13">
      <c r="A488" s="245">
        <v>478</v>
      </c>
      <c r="B488" s="463" t="s">
        <v>516</v>
      </c>
      <c r="C488" s="460">
        <v>335.65</v>
      </c>
      <c r="D488" s="461">
        <v>336.59999999999997</v>
      </c>
      <c r="E488" s="461">
        <v>331.54999999999995</v>
      </c>
      <c r="F488" s="461">
        <v>327.45</v>
      </c>
      <c r="G488" s="461">
        <v>322.39999999999998</v>
      </c>
      <c r="H488" s="461">
        <v>340.69999999999993</v>
      </c>
      <c r="I488" s="461">
        <v>345.75</v>
      </c>
      <c r="J488" s="461">
        <v>349.84999999999991</v>
      </c>
      <c r="K488" s="460">
        <v>341.65</v>
      </c>
      <c r="L488" s="460">
        <v>332.5</v>
      </c>
      <c r="M488" s="460">
        <v>3.8359299999999998</v>
      </c>
    </row>
    <row r="489" spans="1:13">
      <c r="A489" s="245">
        <v>479</v>
      </c>
      <c r="B489" s="463" t="s">
        <v>517</v>
      </c>
      <c r="C489" s="460">
        <v>220.45</v>
      </c>
      <c r="D489" s="461">
        <v>220.46666666666667</v>
      </c>
      <c r="E489" s="461">
        <v>217.68333333333334</v>
      </c>
      <c r="F489" s="461">
        <v>214.91666666666666</v>
      </c>
      <c r="G489" s="461">
        <v>212.13333333333333</v>
      </c>
      <c r="H489" s="461">
        <v>223.23333333333335</v>
      </c>
      <c r="I489" s="461">
        <v>226.01666666666671</v>
      </c>
      <c r="J489" s="461">
        <v>228.78333333333336</v>
      </c>
      <c r="K489" s="460">
        <v>223.25</v>
      </c>
      <c r="L489" s="460">
        <v>217.7</v>
      </c>
      <c r="M489" s="460">
        <v>1.0680499999999999</v>
      </c>
    </row>
    <row r="490" spans="1:13">
      <c r="A490" s="245">
        <v>480</v>
      </c>
      <c r="B490" s="463" t="s">
        <v>518</v>
      </c>
      <c r="C490" s="460">
        <v>3190.35</v>
      </c>
      <c r="D490" s="461">
        <v>3191.35</v>
      </c>
      <c r="E490" s="461">
        <v>3176</v>
      </c>
      <c r="F490" s="461">
        <v>3161.65</v>
      </c>
      <c r="G490" s="461">
        <v>3146.3</v>
      </c>
      <c r="H490" s="461">
        <v>3205.7</v>
      </c>
      <c r="I490" s="461">
        <v>3221.0499999999993</v>
      </c>
      <c r="J490" s="461">
        <v>3235.3999999999996</v>
      </c>
      <c r="K490" s="460">
        <v>3206.7</v>
      </c>
      <c r="L490" s="460">
        <v>3177</v>
      </c>
      <c r="M490" s="460">
        <v>2.3040000000000001E-2</v>
      </c>
    </row>
    <row r="491" spans="1:13">
      <c r="A491" s="245">
        <v>481</v>
      </c>
      <c r="B491" s="463" t="s">
        <v>519</v>
      </c>
      <c r="C491" s="460">
        <v>881.3</v>
      </c>
      <c r="D491" s="461">
        <v>898.76666666666677</v>
      </c>
      <c r="E491" s="461">
        <v>857.53333333333353</v>
      </c>
      <c r="F491" s="461">
        <v>833.76666666666677</v>
      </c>
      <c r="G491" s="461">
        <v>792.53333333333353</v>
      </c>
      <c r="H491" s="461">
        <v>922.53333333333353</v>
      </c>
      <c r="I491" s="461">
        <v>963.76666666666688</v>
      </c>
      <c r="J491" s="461">
        <v>987.53333333333353</v>
      </c>
      <c r="K491" s="460">
        <v>940</v>
      </c>
      <c r="L491" s="460">
        <v>875</v>
      </c>
      <c r="M491" s="460">
        <v>2.6416599999999999</v>
      </c>
    </row>
    <row r="492" spans="1:13">
      <c r="A492" s="245">
        <v>482</v>
      </c>
      <c r="B492" s="463" t="s">
        <v>520</v>
      </c>
      <c r="C492" s="460">
        <v>50.55</v>
      </c>
      <c r="D492" s="461">
        <v>50.583333333333336</v>
      </c>
      <c r="E492" s="461">
        <v>49.966666666666669</v>
      </c>
      <c r="F492" s="461">
        <v>49.383333333333333</v>
      </c>
      <c r="G492" s="461">
        <v>48.766666666666666</v>
      </c>
      <c r="H492" s="461">
        <v>51.166666666666671</v>
      </c>
      <c r="I492" s="461">
        <v>51.783333333333331</v>
      </c>
      <c r="J492" s="461">
        <v>52.366666666666674</v>
      </c>
      <c r="K492" s="460">
        <v>51.2</v>
      </c>
      <c r="L492" s="460">
        <v>50</v>
      </c>
      <c r="M492" s="460">
        <v>26.92361</v>
      </c>
    </row>
    <row r="493" spans="1:13">
      <c r="A493" s="245">
        <v>483</v>
      </c>
      <c r="B493" s="463" t="s">
        <v>521</v>
      </c>
      <c r="C493" s="460">
        <v>1351.45</v>
      </c>
      <c r="D493" s="461">
        <v>1345.1499999999999</v>
      </c>
      <c r="E493" s="461">
        <v>1315.2999999999997</v>
      </c>
      <c r="F493" s="461">
        <v>1279.1499999999999</v>
      </c>
      <c r="G493" s="461">
        <v>1249.2999999999997</v>
      </c>
      <c r="H493" s="461">
        <v>1381.2999999999997</v>
      </c>
      <c r="I493" s="461">
        <v>1411.1499999999996</v>
      </c>
      <c r="J493" s="461">
        <v>1447.2999999999997</v>
      </c>
      <c r="K493" s="460">
        <v>1375</v>
      </c>
      <c r="L493" s="460">
        <v>1309</v>
      </c>
      <c r="M493" s="460">
        <v>2.3479000000000001</v>
      </c>
    </row>
    <row r="494" spans="1:13">
      <c r="A494" s="245">
        <v>484</v>
      </c>
      <c r="B494" s="463" t="s">
        <v>278</v>
      </c>
      <c r="C494" s="460">
        <v>380.6</v>
      </c>
      <c r="D494" s="461">
        <v>381.90000000000003</v>
      </c>
      <c r="E494" s="461">
        <v>376.70000000000005</v>
      </c>
      <c r="F494" s="461">
        <v>372.8</v>
      </c>
      <c r="G494" s="461">
        <v>367.6</v>
      </c>
      <c r="H494" s="461">
        <v>385.80000000000007</v>
      </c>
      <c r="I494" s="461">
        <v>391</v>
      </c>
      <c r="J494" s="461">
        <v>394.90000000000009</v>
      </c>
      <c r="K494" s="460">
        <v>387.1</v>
      </c>
      <c r="L494" s="460">
        <v>378</v>
      </c>
      <c r="M494" s="460">
        <v>0.56511</v>
      </c>
    </row>
    <row r="495" spans="1:13">
      <c r="A495" s="245">
        <v>485</v>
      </c>
      <c r="B495" s="463" t="s">
        <v>522</v>
      </c>
      <c r="C495" s="460">
        <v>980.1</v>
      </c>
      <c r="D495" s="461">
        <v>985.06666666666661</v>
      </c>
      <c r="E495" s="461">
        <v>970.23333333333323</v>
      </c>
      <c r="F495" s="461">
        <v>960.36666666666667</v>
      </c>
      <c r="G495" s="461">
        <v>945.5333333333333</v>
      </c>
      <c r="H495" s="461">
        <v>994.93333333333317</v>
      </c>
      <c r="I495" s="461">
        <v>1009.7666666666667</v>
      </c>
      <c r="J495" s="461">
        <v>1019.6333333333331</v>
      </c>
      <c r="K495" s="460">
        <v>999.9</v>
      </c>
      <c r="L495" s="460">
        <v>975.2</v>
      </c>
      <c r="M495" s="460">
        <v>1.5962499999999999</v>
      </c>
    </row>
    <row r="496" spans="1:13">
      <c r="A496" s="245">
        <v>486</v>
      </c>
      <c r="B496" s="463" t="s">
        <v>523</v>
      </c>
      <c r="C496" s="460">
        <v>2090.5500000000002</v>
      </c>
      <c r="D496" s="461">
        <v>2007.6000000000001</v>
      </c>
      <c r="E496" s="461">
        <v>1882.9</v>
      </c>
      <c r="F496" s="461">
        <v>1675.25</v>
      </c>
      <c r="G496" s="461">
        <v>1550.55</v>
      </c>
      <c r="H496" s="461">
        <v>2215.25</v>
      </c>
      <c r="I496" s="461">
        <v>2339.9500000000007</v>
      </c>
      <c r="J496" s="461">
        <v>2547.6000000000004</v>
      </c>
      <c r="K496" s="460">
        <v>2132.3000000000002</v>
      </c>
      <c r="L496" s="460">
        <v>1799.95</v>
      </c>
      <c r="M496" s="460">
        <v>27.68188</v>
      </c>
    </row>
    <row r="497" spans="1:13">
      <c r="A497" s="245">
        <v>487</v>
      </c>
      <c r="B497" s="463" t="s">
        <v>524</v>
      </c>
      <c r="C497" s="460">
        <v>1761.05</v>
      </c>
      <c r="D497" s="461">
        <v>1767.8999999999999</v>
      </c>
      <c r="E497" s="461">
        <v>1722.1999999999998</v>
      </c>
      <c r="F497" s="461">
        <v>1683.35</v>
      </c>
      <c r="G497" s="461">
        <v>1637.6499999999999</v>
      </c>
      <c r="H497" s="461">
        <v>1806.7499999999998</v>
      </c>
      <c r="I497" s="461">
        <v>1852.45</v>
      </c>
      <c r="J497" s="461">
        <v>1891.2999999999997</v>
      </c>
      <c r="K497" s="460">
        <v>1813.6</v>
      </c>
      <c r="L497" s="460">
        <v>1729.05</v>
      </c>
      <c r="M497" s="460">
        <v>3.3367200000000001</v>
      </c>
    </row>
    <row r="498" spans="1:13">
      <c r="A498" s="245">
        <v>488</v>
      </c>
      <c r="B498" s="463" t="s">
        <v>118</v>
      </c>
      <c r="C498" s="460">
        <v>8.8000000000000007</v>
      </c>
      <c r="D498" s="461">
        <v>8.6833333333333353</v>
      </c>
      <c r="E498" s="461">
        <v>8.2166666666666703</v>
      </c>
      <c r="F498" s="461">
        <v>7.6333333333333346</v>
      </c>
      <c r="G498" s="461">
        <v>7.1666666666666696</v>
      </c>
      <c r="H498" s="461">
        <v>9.266666666666671</v>
      </c>
      <c r="I498" s="461">
        <v>9.7333333333333361</v>
      </c>
      <c r="J498" s="461">
        <v>10.316666666666672</v>
      </c>
      <c r="K498" s="460">
        <v>9.15</v>
      </c>
      <c r="L498" s="460">
        <v>8.1</v>
      </c>
      <c r="M498" s="460">
        <v>3978.84076</v>
      </c>
    </row>
    <row r="499" spans="1:13">
      <c r="A499" s="245">
        <v>489</v>
      </c>
      <c r="B499" s="463" t="s">
        <v>195</v>
      </c>
      <c r="C499" s="460">
        <v>972</v>
      </c>
      <c r="D499" s="461">
        <v>985.86666666666667</v>
      </c>
      <c r="E499" s="461">
        <v>947.73333333333335</v>
      </c>
      <c r="F499" s="461">
        <v>923.4666666666667</v>
      </c>
      <c r="G499" s="461">
        <v>885.33333333333337</v>
      </c>
      <c r="H499" s="461">
        <v>1010.1333333333333</v>
      </c>
      <c r="I499" s="461">
        <v>1048.2666666666669</v>
      </c>
      <c r="J499" s="461">
        <v>1072.5333333333333</v>
      </c>
      <c r="K499" s="460">
        <v>1024</v>
      </c>
      <c r="L499" s="460">
        <v>961.6</v>
      </c>
      <c r="M499" s="460">
        <v>62.103729999999999</v>
      </c>
    </row>
    <row r="500" spans="1:13">
      <c r="A500" s="245">
        <v>490</v>
      </c>
      <c r="B500" s="463" t="s">
        <v>525</v>
      </c>
      <c r="C500" s="460">
        <v>6934.45</v>
      </c>
      <c r="D500" s="461">
        <v>6918.833333333333</v>
      </c>
      <c r="E500" s="461">
        <v>6870.6166666666659</v>
      </c>
      <c r="F500" s="461">
        <v>6806.7833333333328</v>
      </c>
      <c r="G500" s="461">
        <v>6758.5666666666657</v>
      </c>
      <c r="H500" s="461">
        <v>6982.6666666666661</v>
      </c>
      <c r="I500" s="461">
        <v>7030.8833333333332</v>
      </c>
      <c r="J500" s="461">
        <v>7094.7166666666662</v>
      </c>
      <c r="K500" s="460">
        <v>6967.05</v>
      </c>
      <c r="L500" s="460">
        <v>6855</v>
      </c>
      <c r="M500" s="460">
        <v>2.955E-2</v>
      </c>
    </row>
    <row r="501" spans="1:13">
      <c r="A501" s="245">
        <v>491</v>
      </c>
      <c r="B501" s="463" t="s">
        <v>526</v>
      </c>
      <c r="C501" s="460">
        <v>144.9</v>
      </c>
      <c r="D501" s="461">
        <v>145.33333333333334</v>
      </c>
      <c r="E501" s="461">
        <v>143.16666666666669</v>
      </c>
      <c r="F501" s="461">
        <v>141.43333333333334</v>
      </c>
      <c r="G501" s="461">
        <v>139.26666666666668</v>
      </c>
      <c r="H501" s="461">
        <v>147.06666666666669</v>
      </c>
      <c r="I501" s="461">
        <v>149.23333333333338</v>
      </c>
      <c r="J501" s="461">
        <v>150.9666666666667</v>
      </c>
      <c r="K501" s="460">
        <v>147.5</v>
      </c>
      <c r="L501" s="460">
        <v>143.6</v>
      </c>
      <c r="M501" s="460">
        <v>7.92563</v>
      </c>
    </row>
    <row r="502" spans="1:13">
      <c r="A502" s="245">
        <v>492</v>
      </c>
      <c r="B502" s="463" t="s">
        <v>527</v>
      </c>
      <c r="C502" s="460">
        <v>91.25</v>
      </c>
      <c r="D502" s="461">
        <v>91.966666666666654</v>
      </c>
      <c r="E502" s="461">
        <v>87.983333333333306</v>
      </c>
      <c r="F502" s="461">
        <v>84.716666666666654</v>
      </c>
      <c r="G502" s="461">
        <v>80.733333333333306</v>
      </c>
      <c r="H502" s="461">
        <v>95.233333333333306</v>
      </c>
      <c r="I502" s="461">
        <v>99.216666666666654</v>
      </c>
      <c r="J502" s="461">
        <v>102.48333333333331</v>
      </c>
      <c r="K502" s="460">
        <v>95.95</v>
      </c>
      <c r="L502" s="460">
        <v>88.7</v>
      </c>
      <c r="M502" s="460">
        <v>25.505400000000002</v>
      </c>
    </row>
    <row r="503" spans="1:13">
      <c r="A503" s="245">
        <v>493</v>
      </c>
      <c r="B503" s="463" t="s">
        <v>771</v>
      </c>
      <c r="C503" s="460">
        <v>419.65</v>
      </c>
      <c r="D503" s="461">
        <v>424.08333333333331</v>
      </c>
      <c r="E503" s="461">
        <v>414.46666666666664</v>
      </c>
      <c r="F503" s="461">
        <v>409.2833333333333</v>
      </c>
      <c r="G503" s="461">
        <v>399.66666666666663</v>
      </c>
      <c r="H503" s="461">
        <v>429.26666666666665</v>
      </c>
      <c r="I503" s="461">
        <v>438.88333333333333</v>
      </c>
      <c r="J503" s="461">
        <v>444.06666666666666</v>
      </c>
      <c r="K503" s="460">
        <v>433.7</v>
      </c>
      <c r="L503" s="460">
        <v>418.9</v>
      </c>
      <c r="M503" s="460">
        <v>1.0294399999999999</v>
      </c>
    </row>
    <row r="504" spans="1:13">
      <c r="A504" s="245">
        <v>494</v>
      </c>
      <c r="B504" s="463" t="s">
        <v>528</v>
      </c>
      <c r="C504" s="460">
        <v>2093.9499999999998</v>
      </c>
      <c r="D504" s="461">
        <v>2116.2833333333333</v>
      </c>
      <c r="E504" s="461">
        <v>2065.6166666666668</v>
      </c>
      <c r="F504" s="461">
        <v>2037.2833333333333</v>
      </c>
      <c r="G504" s="461">
        <v>1986.6166666666668</v>
      </c>
      <c r="H504" s="461">
        <v>2144.6166666666668</v>
      </c>
      <c r="I504" s="461">
        <v>2195.2833333333338</v>
      </c>
      <c r="J504" s="461">
        <v>2223.6166666666668</v>
      </c>
      <c r="K504" s="460">
        <v>2166.9499999999998</v>
      </c>
      <c r="L504" s="460">
        <v>2087.9499999999998</v>
      </c>
      <c r="M504" s="460">
        <v>1.0120400000000001</v>
      </c>
    </row>
    <row r="505" spans="1:13">
      <c r="A505" s="245">
        <v>495</v>
      </c>
      <c r="B505" s="463" t="s">
        <v>196</v>
      </c>
      <c r="C505" s="460">
        <v>507.6</v>
      </c>
      <c r="D505" s="461">
        <v>511.66666666666669</v>
      </c>
      <c r="E505" s="461">
        <v>500.78333333333342</v>
      </c>
      <c r="F505" s="461">
        <v>493.96666666666675</v>
      </c>
      <c r="G505" s="461">
        <v>483.08333333333348</v>
      </c>
      <c r="H505" s="461">
        <v>518.48333333333335</v>
      </c>
      <c r="I505" s="461">
        <v>529.36666666666667</v>
      </c>
      <c r="J505" s="461">
        <v>536.18333333333328</v>
      </c>
      <c r="K505" s="460">
        <v>522.54999999999995</v>
      </c>
      <c r="L505" s="460">
        <v>504.85</v>
      </c>
      <c r="M505" s="460">
        <v>78.711070000000007</v>
      </c>
    </row>
    <row r="506" spans="1:13">
      <c r="A506" s="245">
        <v>496</v>
      </c>
      <c r="B506" s="463" t="s">
        <v>529</v>
      </c>
      <c r="C506" s="460">
        <v>630.85</v>
      </c>
      <c r="D506" s="461">
        <v>634.96666666666658</v>
      </c>
      <c r="E506" s="461">
        <v>613.93333333333317</v>
      </c>
      <c r="F506" s="461">
        <v>597.01666666666654</v>
      </c>
      <c r="G506" s="461">
        <v>575.98333333333312</v>
      </c>
      <c r="H506" s="461">
        <v>651.88333333333321</v>
      </c>
      <c r="I506" s="461">
        <v>672.91666666666674</v>
      </c>
      <c r="J506" s="461">
        <v>689.83333333333326</v>
      </c>
      <c r="K506" s="460">
        <v>656</v>
      </c>
      <c r="L506" s="460">
        <v>618.04999999999995</v>
      </c>
      <c r="M506" s="460">
        <v>56.159889999999997</v>
      </c>
    </row>
    <row r="507" spans="1:13">
      <c r="A507" s="245">
        <v>497</v>
      </c>
      <c r="B507" s="463" t="s">
        <v>197</v>
      </c>
      <c r="C507" s="460">
        <v>13.3</v>
      </c>
      <c r="D507" s="461">
        <v>13.383333333333333</v>
      </c>
      <c r="E507" s="461">
        <v>13.016666666666666</v>
      </c>
      <c r="F507" s="461">
        <v>12.733333333333333</v>
      </c>
      <c r="G507" s="461">
        <v>12.366666666666665</v>
      </c>
      <c r="H507" s="461">
        <v>13.666666666666666</v>
      </c>
      <c r="I507" s="461">
        <v>14.033333333333333</v>
      </c>
      <c r="J507" s="461">
        <v>14.316666666666666</v>
      </c>
      <c r="K507" s="460">
        <v>13.75</v>
      </c>
      <c r="L507" s="460">
        <v>13.1</v>
      </c>
      <c r="M507" s="460">
        <v>1596.6399799999999</v>
      </c>
    </row>
    <row r="508" spans="1:13">
      <c r="A508" s="245">
        <v>498</v>
      </c>
      <c r="B508" s="463" t="s">
        <v>198</v>
      </c>
      <c r="C508" s="460">
        <v>193</v>
      </c>
      <c r="D508" s="461">
        <v>191.4</v>
      </c>
      <c r="E508" s="461">
        <v>184.60000000000002</v>
      </c>
      <c r="F508" s="461">
        <v>176.20000000000002</v>
      </c>
      <c r="G508" s="461">
        <v>169.40000000000003</v>
      </c>
      <c r="H508" s="461">
        <v>199.8</v>
      </c>
      <c r="I508" s="461">
        <v>206.60000000000002</v>
      </c>
      <c r="J508" s="461">
        <v>215</v>
      </c>
      <c r="K508" s="460">
        <v>198.2</v>
      </c>
      <c r="L508" s="460">
        <v>183</v>
      </c>
      <c r="M508" s="460">
        <v>306.10881999999998</v>
      </c>
    </row>
    <row r="509" spans="1:13">
      <c r="A509" s="245">
        <v>499</v>
      </c>
      <c r="B509" s="463" t="s">
        <v>530</v>
      </c>
      <c r="C509" s="460">
        <v>271.8</v>
      </c>
      <c r="D509" s="461">
        <v>271.43333333333334</v>
      </c>
      <c r="E509" s="461">
        <v>267.86666666666667</v>
      </c>
      <c r="F509" s="461">
        <v>263.93333333333334</v>
      </c>
      <c r="G509" s="461">
        <v>260.36666666666667</v>
      </c>
      <c r="H509" s="461">
        <v>275.36666666666667</v>
      </c>
      <c r="I509" s="461">
        <v>278.93333333333339</v>
      </c>
      <c r="J509" s="461">
        <v>282.86666666666667</v>
      </c>
      <c r="K509" s="460">
        <v>275</v>
      </c>
      <c r="L509" s="460">
        <v>267.5</v>
      </c>
      <c r="M509" s="460">
        <v>1.63205</v>
      </c>
    </row>
    <row r="510" spans="1:13">
      <c r="A510" s="245">
        <v>500</v>
      </c>
      <c r="B510" s="463" t="s">
        <v>531</v>
      </c>
      <c r="C510" s="460">
        <v>2096.1999999999998</v>
      </c>
      <c r="D510" s="461">
        <v>2107.4</v>
      </c>
      <c r="E510" s="461">
        <v>2069.8000000000002</v>
      </c>
      <c r="F510" s="461">
        <v>2043.4</v>
      </c>
      <c r="G510" s="461">
        <v>2005.8000000000002</v>
      </c>
      <c r="H510" s="461">
        <v>2133.8000000000002</v>
      </c>
      <c r="I510" s="461">
        <v>2171.3999999999996</v>
      </c>
      <c r="J510" s="461">
        <v>2197.8000000000002</v>
      </c>
      <c r="K510" s="460">
        <v>2145</v>
      </c>
      <c r="L510" s="460">
        <v>2081</v>
      </c>
      <c r="M510" s="460">
        <v>0.67820999999999998</v>
      </c>
    </row>
    <row r="511" spans="1:13">
      <c r="A511" s="245">
        <v>501</v>
      </c>
      <c r="B511" s="463" t="s">
        <v>741</v>
      </c>
      <c r="C511" s="460">
        <v>1197.75</v>
      </c>
      <c r="D511" s="461">
        <v>1208.25</v>
      </c>
      <c r="E511" s="461">
        <v>1156.5</v>
      </c>
      <c r="F511" s="461">
        <v>1115.25</v>
      </c>
      <c r="G511" s="461">
        <v>1063.5</v>
      </c>
      <c r="H511" s="461">
        <v>1249.5</v>
      </c>
      <c r="I511" s="461">
        <v>1301.25</v>
      </c>
      <c r="J511" s="461">
        <v>1342.5</v>
      </c>
      <c r="K511" s="460">
        <v>1260</v>
      </c>
      <c r="L511" s="460">
        <v>1167</v>
      </c>
      <c r="M511" s="460">
        <v>0.48720999999999998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8"/>
      <c r="B5" s="538"/>
      <c r="C5" s="539"/>
      <c r="D5" s="539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40" t="s">
        <v>533</v>
      </c>
      <c r="C7" s="540"/>
      <c r="D7" s="239">
        <f>Main!B10</f>
        <v>44330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44328</v>
      </c>
      <c r="B10" s="244">
        <v>532628</v>
      </c>
      <c r="C10" s="245" t="s">
        <v>976</v>
      </c>
      <c r="D10" s="245" t="s">
        <v>880</v>
      </c>
      <c r="E10" s="245" t="s">
        <v>542</v>
      </c>
      <c r="F10" s="338">
        <v>8529661</v>
      </c>
      <c r="G10" s="244">
        <v>8.9600000000000009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44328</v>
      </c>
      <c r="B11" s="244">
        <v>532628</v>
      </c>
      <c r="C11" s="245" t="s">
        <v>976</v>
      </c>
      <c r="D11" s="245" t="s">
        <v>880</v>
      </c>
      <c r="E11" s="245" t="s">
        <v>543</v>
      </c>
      <c r="F11" s="338">
        <v>4117178</v>
      </c>
      <c r="G11" s="244">
        <v>8.93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44328</v>
      </c>
      <c r="B12" s="244">
        <v>539570</v>
      </c>
      <c r="C12" s="245" t="s">
        <v>879</v>
      </c>
      <c r="D12" s="245" t="s">
        <v>926</v>
      </c>
      <c r="E12" s="245" t="s">
        <v>543</v>
      </c>
      <c r="F12" s="338">
        <v>163200</v>
      </c>
      <c r="G12" s="244">
        <v>7.23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44328</v>
      </c>
      <c r="B13" s="244">
        <v>524640</v>
      </c>
      <c r="C13" s="245" t="s">
        <v>977</v>
      </c>
      <c r="D13" s="245" t="s">
        <v>978</v>
      </c>
      <c r="E13" s="245" t="s">
        <v>542</v>
      </c>
      <c r="F13" s="338">
        <v>100000</v>
      </c>
      <c r="G13" s="244">
        <v>32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44328</v>
      </c>
      <c r="B14" s="244">
        <v>524640</v>
      </c>
      <c r="C14" s="245" t="s">
        <v>977</v>
      </c>
      <c r="D14" s="245" t="s">
        <v>979</v>
      </c>
      <c r="E14" s="245" t="s">
        <v>543</v>
      </c>
      <c r="F14" s="338">
        <v>100000</v>
      </c>
      <c r="G14" s="244">
        <v>32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44328</v>
      </c>
      <c r="B15" s="244">
        <v>539304</v>
      </c>
      <c r="C15" s="245" t="s">
        <v>927</v>
      </c>
      <c r="D15" s="245" t="s">
        <v>928</v>
      </c>
      <c r="E15" s="245" t="s">
        <v>543</v>
      </c>
      <c r="F15" s="338">
        <v>50000</v>
      </c>
      <c r="G15" s="244">
        <v>22.3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44328</v>
      </c>
      <c r="B16" s="244">
        <v>532175</v>
      </c>
      <c r="C16" s="245" t="s">
        <v>338</v>
      </c>
      <c r="D16" s="245" t="s">
        <v>980</v>
      </c>
      <c r="E16" s="245" t="s">
        <v>542</v>
      </c>
      <c r="F16" s="338">
        <v>600000</v>
      </c>
      <c r="G16" s="244">
        <v>769.97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44328</v>
      </c>
      <c r="B17" s="244">
        <v>531739</v>
      </c>
      <c r="C17" s="245" t="s">
        <v>981</v>
      </c>
      <c r="D17" s="245" t="s">
        <v>982</v>
      </c>
      <c r="E17" s="245" t="s">
        <v>542</v>
      </c>
      <c r="F17" s="338">
        <v>850000</v>
      </c>
      <c r="G17" s="244">
        <v>7.39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44328</v>
      </c>
      <c r="B18" s="244">
        <v>531739</v>
      </c>
      <c r="C18" s="245" t="s">
        <v>981</v>
      </c>
      <c r="D18" s="245" t="s">
        <v>983</v>
      </c>
      <c r="E18" s="245" t="s">
        <v>542</v>
      </c>
      <c r="F18" s="338">
        <v>1250000</v>
      </c>
      <c r="G18" s="244">
        <v>7.38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44328</v>
      </c>
      <c r="B19" s="244">
        <v>531739</v>
      </c>
      <c r="C19" s="245" t="s">
        <v>981</v>
      </c>
      <c r="D19" s="245" t="s">
        <v>984</v>
      </c>
      <c r="E19" s="245" t="s">
        <v>543</v>
      </c>
      <c r="F19" s="338">
        <v>3000000</v>
      </c>
      <c r="G19" s="244">
        <v>7.39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44328</v>
      </c>
      <c r="B20" s="244">
        <v>531979</v>
      </c>
      <c r="C20" s="245" t="s">
        <v>985</v>
      </c>
      <c r="D20" s="245" t="s">
        <v>986</v>
      </c>
      <c r="E20" s="245" t="s">
        <v>543</v>
      </c>
      <c r="F20" s="338">
        <v>38938</v>
      </c>
      <c r="G20" s="244">
        <v>38.83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44328</v>
      </c>
      <c r="B21" s="244">
        <v>539679</v>
      </c>
      <c r="C21" s="245" t="s">
        <v>987</v>
      </c>
      <c r="D21" s="245" t="s">
        <v>988</v>
      </c>
      <c r="E21" s="245" t="s">
        <v>542</v>
      </c>
      <c r="F21" s="338">
        <v>99950</v>
      </c>
      <c r="G21" s="244">
        <v>10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44328</v>
      </c>
      <c r="B22" s="244">
        <v>539679</v>
      </c>
      <c r="C22" s="245" t="s">
        <v>987</v>
      </c>
      <c r="D22" s="245" t="s">
        <v>989</v>
      </c>
      <c r="E22" s="245" t="s">
        <v>543</v>
      </c>
      <c r="F22" s="338">
        <v>100000</v>
      </c>
      <c r="G22" s="244">
        <v>10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44328</v>
      </c>
      <c r="B23" s="244">
        <v>531328</v>
      </c>
      <c r="C23" s="245" t="s">
        <v>990</v>
      </c>
      <c r="D23" s="245" t="s">
        <v>991</v>
      </c>
      <c r="E23" s="245" t="s">
        <v>542</v>
      </c>
      <c r="F23" s="338">
        <v>98000</v>
      </c>
      <c r="G23" s="244">
        <v>6.36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44328</v>
      </c>
      <c r="B24" s="244">
        <v>540386</v>
      </c>
      <c r="C24" s="245" t="s">
        <v>992</v>
      </c>
      <c r="D24" s="245" t="s">
        <v>993</v>
      </c>
      <c r="E24" s="245" t="s">
        <v>542</v>
      </c>
      <c r="F24" s="338">
        <v>84219</v>
      </c>
      <c r="G24" s="244">
        <v>3.43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44328</v>
      </c>
      <c r="B25" s="244">
        <v>540386</v>
      </c>
      <c r="C25" s="245" t="s">
        <v>992</v>
      </c>
      <c r="D25" s="245" t="s">
        <v>994</v>
      </c>
      <c r="E25" s="245" t="s">
        <v>543</v>
      </c>
      <c r="F25" s="338">
        <v>230720</v>
      </c>
      <c r="G25" s="244">
        <v>3.43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44328</v>
      </c>
      <c r="B26" s="244">
        <v>540386</v>
      </c>
      <c r="C26" s="245" t="s">
        <v>992</v>
      </c>
      <c r="D26" s="245" t="s">
        <v>995</v>
      </c>
      <c r="E26" s="245" t="s">
        <v>542</v>
      </c>
      <c r="F26" s="338">
        <v>55000</v>
      </c>
      <c r="G26" s="244">
        <v>3.43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44328</v>
      </c>
      <c r="B27" s="244">
        <v>540198</v>
      </c>
      <c r="C27" s="245" t="s">
        <v>929</v>
      </c>
      <c r="D27" s="245" t="s">
        <v>930</v>
      </c>
      <c r="E27" s="245" t="s">
        <v>542</v>
      </c>
      <c r="F27" s="338">
        <v>460</v>
      </c>
      <c r="G27" s="244">
        <v>24.65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44328</v>
      </c>
      <c r="B28" s="244">
        <v>540198</v>
      </c>
      <c r="C28" s="245" t="s">
        <v>929</v>
      </c>
      <c r="D28" s="245" t="s">
        <v>930</v>
      </c>
      <c r="E28" s="245" t="s">
        <v>543</v>
      </c>
      <c r="F28" s="338">
        <v>52495</v>
      </c>
      <c r="G28" s="244">
        <v>24.93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44328</v>
      </c>
      <c r="B29" s="244">
        <v>540175</v>
      </c>
      <c r="C29" s="245" t="s">
        <v>996</v>
      </c>
      <c r="D29" s="245" t="s">
        <v>997</v>
      </c>
      <c r="E29" s="245" t="s">
        <v>543</v>
      </c>
      <c r="F29" s="338">
        <v>53468</v>
      </c>
      <c r="G29" s="244">
        <v>13.65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44328</v>
      </c>
      <c r="B30" s="244">
        <v>540175</v>
      </c>
      <c r="C30" s="245" t="s">
        <v>996</v>
      </c>
      <c r="D30" s="245" t="s">
        <v>998</v>
      </c>
      <c r="E30" s="245" t="s">
        <v>543</v>
      </c>
      <c r="F30" s="338">
        <v>23700</v>
      </c>
      <c r="G30" s="244">
        <v>12.15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44328</v>
      </c>
      <c r="B31" s="244">
        <v>540175</v>
      </c>
      <c r="C31" s="245" t="s">
        <v>996</v>
      </c>
      <c r="D31" s="245" t="s">
        <v>999</v>
      </c>
      <c r="E31" s="245" t="s">
        <v>542</v>
      </c>
      <c r="F31" s="338">
        <v>80715</v>
      </c>
      <c r="G31" s="244">
        <v>13.22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44328</v>
      </c>
      <c r="B32" s="244">
        <v>539026</v>
      </c>
      <c r="C32" s="245" t="s">
        <v>931</v>
      </c>
      <c r="D32" s="245" t="s">
        <v>1000</v>
      </c>
      <c r="E32" s="245" t="s">
        <v>542</v>
      </c>
      <c r="F32" s="338">
        <v>24000</v>
      </c>
      <c r="G32" s="244">
        <v>9.09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44328</v>
      </c>
      <c r="B33" s="244">
        <v>539026</v>
      </c>
      <c r="C33" s="245" t="s">
        <v>931</v>
      </c>
      <c r="D33" s="245" t="s">
        <v>1000</v>
      </c>
      <c r="E33" s="245" t="s">
        <v>542</v>
      </c>
      <c r="F33" s="338">
        <v>32000</v>
      </c>
      <c r="G33" s="244">
        <v>9.23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44328</v>
      </c>
      <c r="B34" s="244">
        <v>539026</v>
      </c>
      <c r="C34" s="245" t="s">
        <v>931</v>
      </c>
      <c r="D34" s="245" t="s">
        <v>1001</v>
      </c>
      <c r="E34" s="245" t="s">
        <v>543</v>
      </c>
      <c r="F34" s="338">
        <v>32000</v>
      </c>
      <c r="G34" s="244">
        <v>9.1300000000000008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44328</v>
      </c>
      <c r="B35" s="244">
        <v>540570</v>
      </c>
      <c r="C35" s="245" t="s">
        <v>932</v>
      </c>
      <c r="D35" s="245" t="s">
        <v>933</v>
      </c>
      <c r="E35" s="245" t="s">
        <v>542</v>
      </c>
      <c r="F35" s="338">
        <v>146980</v>
      </c>
      <c r="G35" s="244">
        <v>34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44328</v>
      </c>
      <c r="B36" s="244">
        <v>539222</v>
      </c>
      <c r="C36" s="245" t="s">
        <v>1002</v>
      </c>
      <c r="D36" s="245" t="s">
        <v>1000</v>
      </c>
      <c r="E36" s="245" t="s">
        <v>542</v>
      </c>
      <c r="F36" s="338">
        <v>37500</v>
      </c>
      <c r="G36" s="244">
        <v>8.9700000000000006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44328</v>
      </c>
      <c r="B37" s="244">
        <v>539222</v>
      </c>
      <c r="C37" s="245" t="s">
        <v>1002</v>
      </c>
      <c r="D37" s="245" t="s">
        <v>1001</v>
      </c>
      <c r="E37" s="245" t="s">
        <v>543</v>
      </c>
      <c r="F37" s="338">
        <v>37500</v>
      </c>
      <c r="G37" s="244">
        <v>8.92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44328</v>
      </c>
      <c r="B38" s="244">
        <v>539222</v>
      </c>
      <c r="C38" s="245" t="s">
        <v>1002</v>
      </c>
      <c r="D38" s="245" t="s">
        <v>1003</v>
      </c>
      <c r="E38" s="245" t="s">
        <v>542</v>
      </c>
      <c r="F38" s="338">
        <v>15000</v>
      </c>
      <c r="G38" s="244">
        <v>8.92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44328</v>
      </c>
      <c r="B39" s="244">
        <v>539222</v>
      </c>
      <c r="C39" s="245" t="s">
        <v>1002</v>
      </c>
      <c r="D39" s="245" t="s">
        <v>1003</v>
      </c>
      <c r="E39" s="245" t="s">
        <v>543</v>
      </c>
      <c r="F39" s="338">
        <v>30000</v>
      </c>
      <c r="G39" s="244">
        <v>8.98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44328</v>
      </c>
      <c r="B40" s="244">
        <v>539222</v>
      </c>
      <c r="C40" s="245" t="s">
        <v>1002</v>
      </c>
      <c r="D40" s="245" t="s">
        <v>1000</v>
      </c>
      <c r="E40" s="245" t="s">
        <v>543</v>
      </c>
      <c r="F40" s="338">
        <v>45000</v>
      </c>
      <c r="G40" s="244">
        <v>8.99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44328</v>
      </c>
      <c r="B41" s="244">
        <v>539222</v>
      </c>
      <c r="C41" s="245" t="s">
        <v>1002</v>
      </c>
      <c r="D41" s="245" t="s">
        <v>1004</v>
      </c>
      <c r="E41" s="245" t="s">
        <v>542</v>
      </c>
      <c r="F41" s="338">
        <v>52500</v>
      </c>
      <c r="G41" s="244">
        <v>9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44328</v>
      </c>
      <c r="B42" s="244" t="s">
        <v>1005</v>
      </c>
      <c r="C42" s="245" t="s">
        <v>1006</v>
      </c>
      <c r="D42" s="245" t="s">
        <v>908</v>
      </c>
      <c r="E42" s="245" t="s">
        <v>542</v>
      </c>
      <c r="F42" s="338">
        <v>50047</v>
      </c>
      <c r="G42" s="244">
        <v>302.91000000000003</v>
      </c>
      <c r="H42" s="315" t="s">
        <v>839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44328</v>
      </c>
      <c r="B43" s="244" t="s">
        <v>1007</v>
      </c>
      <c r="C43" s="245" t="s">
        <v>1008</v>
      </c>
      <c r="D43" s="245" t="s">
        <v>1009</v>
      </c>
      <c r="E43" s="245" t="s">
        <v>542</v>
      </c>
      <c r="F43" s="338">
        <v>65630</v>
      </c>
      <c r="G43" s="244">
        <v>109.45</v>
      </c>
      <c r="H43" s="315" t="s">
        <v>839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44328</v>
      </c>
      <c r="B44" s="244" t="s">
        <v>1010</v>
      </c>
      <c r="C44" s="245" t="s">
        <v>1011</v>
      </c>
      <c r="D44" s="245" t="s">
        <v>1012</v>
      </c>
      <c r="E44" s="245" t="s">
        <v>542</v>
      </c>
      <c r="F44" s="338">
        <v>69223</v>
      </c>
      <c r="G44" s="244">
        <v>73.56</v>
      </c>
      <c r="H44" s="315" t="s">
        <v>839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44328</v>
      </c>
      <c r="B45" s="244" t="s">
        <v>936</v>
      </c>
      <c r="C45" s="245" t="s">
        <v>937</v>
      </c>
      <c r="D45" s="245" t="s">
        <v>853</v>
      </c>
      <c r="E45" s="245" t="s">
        <v>542</v>
      </c>
      <c r="F45" s="338">
        <v>6875144</v>
      </c>
      <c r="G45" s="244">
        <v>13.46</v>
      </c>
      <c r="H45" s="315" t="s">
        <v>839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44328</v>
      </c>
      <c r="B46" s="244" t="s">
        <v>936</v>
      </c>
      <c r="C46" s="245" t="s">
        <v>937</v>
      </c>
      <c r="D46" s="245" t="s">
        <v>1013</v>
      </c>
      <c r="E46" s="245" t="s">
        <v>542</v>
      </c>
      <c r="F46" s="338">
        <v>11000000</v>
      </c>
      <c r="G46" s="244">
        <v>13.45</v>
      </c>
      <c r="H46" s="315" t="s">
        <v>839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44328</v>
      </c>
      <c r="B47" s="244" t="s">
        <v>69</v>
      </c>
      <c r="C47" s="245" t="s">
        <v>938</v>
      </c>
      <c r="D47" s="245" t="s">
        <v>940</v>
      </c>
      <c r="E47" s="245" t="s">
        <v>542</v>
      </c>
      <c r="F47" s="338">
        <v>33523559</v>
      </c>
      <c r="G47" s="244">
        <v>73.3</v>
      </c>
      <c r="H47" s="315" t="s">
        <v>839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44328</v>
      </c>
      <c r="B48" s="244" t="s">
        <v>69</v>
      </c>
      <c r="C48" s="245" t="s">
        <v>938</v>
      </c>
      <c r="D48" s="245" t="s">
        <v>939</v>
      </c>
      <c r="E48" s="245" t="s">
        <v>542</v>
      </c>
      <c r="F48" s="338">
        <v>17830527</v>
      </c>
      <c r="G48" s="244">
        <v>73.37</v>
      </c>
      <c r="H48" s="315" t="s">
        <v>839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44328</v>
      </c>
      <c r="B49" s="244" t="s">
        <v>1014</v>
      </c>
      <c r="C49" s="245" t="s">
        <v>1015</v>
      </c>
      <c r="D49" s="245" t="s">
        <v>908</v>
      </c>
      <c r="E49" s="245" t="s">
        <v>542</v>
      </c>
      <c r="F49" s="338">
        <v>460125</v>
      </c>
      <c r="G49" s="244">
        <v>190.06</v>
      </c>
      <c r="H49" s="315" t="s">
        <v>839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44328</v>
      </c>
      <c r="B50" s="244" t="s">
        <v>601</v>
      </c>
      <c r="C50" s="245" t="s">
        <v>941</v>
      </c>
      <c r="D50" s="245" t="s">
        <v>908</v>
      </c>
      <c r="E50" s="245" t="s">
        <v>542</v>
      </c>
      <c r="F50" s="338">
        <v>345500</v>
      </c>
      <c r="G50" s="244">
        <v>213.65</v>
      </c>
      <c r="H50" s="315" t="s">
        <v>839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44328</v>
      </c>
      <c r="B51" s="244" t="s">
        <v>1016</v>
      </c>
      <c r="C51" s="245" t="s">
        <v>1017</v>
      </c>
      <c r="D51" s="245" t="s">
        <v>943</v>
      </c>
      <c r="E51" s="245" t="s">
        <v>542</v>
      </c>
      <c r="F51" s="338">
        <v>402521</v>
      </c>
      <c r="G51" s="244">
        <v>17.45</v>
      </c>
      <c r="H51" s="315" t="s">
        <v>839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44328</v>
      </c>
      <c r="B52" s="244" t="s">
        <v>1018</v>
      </c>
      <c r="C52" s="245" t="s">
        <v>1019</v>
      </c>
      <c r="D52" s="245" t="s">
        <v>1020</v>
      </c>
      <c r="E52" s="245" t="s">
        <v>542</v>
      </c>
      <c r="F52" s="338">
        <v>51783</v>
      </c>
      <c r="G52" s="244">
        <v>23.99</v>
      </c>
      <c r="H52" s="315" t="s">
        <v>839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44328</v>
      </c>
      <c r="B53" s="244" t="s">
        <v>1021</v>
      </c>
      <c r="C53" s="245" t="s">
        <v>1022</v>
      </c>
      <c r="D53" s="245" t="s">
        <v>1023</v>
      </c>
      <c r="E53" s="245" t="s">
        <v>542</v>
      </c>
      <c r="F53" s="338">
        <v>149340</v>
      </c>
      <c r="G53" s="244">
        <v>78.97</v>
      </c>
      <c r="H53" s="315" t="s">
        <v>839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44328</v>
      </c>
      <c r="B54" s="244" t="s">
        <v>944</v>
      </c>
      <c r="C54" s="245" t="s">
        <v>945</v>
      </c>
      <c r="D54" s="245" t="s">
        <v>907</v>
      </c>
      <c r="E54" s="245" t="s">
        <v>542</v>
      </c>
      <c r="F54" s="338">
        <v>66396</v>
      </c>
      <c r="G54" s="244">
        <v>1667.8</v>
      </c>
      <c r="H54" s="315" t="s">
        <v>839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44328</v>
      </c>
      <c r="B55" s="244" t="s">
        <v>946</v>
      </c>
      <c r="C55" s="245" t="s">
        <v>947</v>
      </c>
      <c r="D55" s="245" t="s">
        <v>880</v>
      </c>
      <c r="E55" s="245" t="s">
        <v>542</v>
      </c>
      <c r="F55" s="338">
        <v>17070905</v>
      </c>
      <c r="G55" s="244">
        <v>1.85</v>
      </c>
      <c r="H55" s="315" t="s">
        <v>839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44328</v>
      </c>
      <c r="B56" s="244" t="s">
        <v>909</v>
      </c>
      <c r="C56" s="245" t="s">
        <v>910</v>
      </c>
      <c r="D56" s="245" t="s">
        <v>907</v>
      </c>
      <c r="E56" s="245" t="s">
        <v>542</v>
      </c>
      <c r="F56" s="338">
        <v>1543861</v>
      </c>
      <c r="G56" s="244">
        <v>54.19</v>
      </c>
      <c r="H56" s="315" t="s">
        <v>839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44328</v>
      </c>
      <c r="B57" s="244" t="s">
        <v>1024</v>
      </c>
      <c r="C57" s="245" t="s">
        <v>1025</v>
      </c>
      <c r="D57" s="245" t="s">
        <v>908</v>
      </c>
      <c r="E57" s="245" t="s">
        <v>542</v>
      </c>
      <c r="F57" s="338">
        <v>77072</v>
      </c>
      <c r="G57" s="244">
        <v>400.57</v>
      </c>
      <c r="H57" s="315" t="s">
        <v>839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44328</v>
      </c>
      <c r="B58" s="244" t="s">
        <v>948</v>
      </c>
      <c r="C58" s="245" t="s">
        <v>949</v>
      </c>
      <c r="D58" s="245" t="s">
        <v>880</v>
      </c>
      <c r="E58" s="245" t="s">
        <v>542</v>
      </c>
      <c r="F58" s="338">
        <v>16243143</v>
      </c>
      <c r="G58" s="244">
        <v>7.16</v>
      </c>
      <c r="H58" s="315" t="s">
        <v>839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44328</v>
      </c>
      <c r="B59" s="244" t="s">
        <v>948</v>
      </c>
      <c r="C59" s="245" t="s">
        <v>949</v>
      </c>
      <c r="D59" s="245" t="s">
        <v>943</v>
      </c>
      <c r="E59" s="245" t="s">
        <v>542</v>
      </c>
      <c r="F59" s="338">
        <v>17501532</v>
      </c>
      <c r="G59" s="244">
        <v>7.01</v>
      </c>
      <c r="H59" s="315" t="s">
        <v>839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44328</v>
      </c>
      <c r="B60" s="244" t="s">
        <v>1026</v>
      </c>
      <c r="C60" s="245" t="s">
        <v>1027</v>
      </c>
      <c r="D60" s="245" t="s">
        <v>908</v>
      </c>
      <c r="E60" s="245" t="s">
        <v>542</v>
      </c>
      <c r="F60" s="338">
        <v>885939</v>
      </c>
      <c r="G60" s="244">
        <v>60.6</v>
      </c>
      <c r="H60" s="315" t="s">
        <v>839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44328</v>
      </c>
      <c r="B61" s="244" t="s">
        <v>1028</v>
      </c>
      <c r="C61" s="245" t="s">
        <v>1029</v>
      </c>
      <c r="D61" s="245" t="s">
        <v>853</v>
      </c>
      <c r="E61" s="245" t="s">
        <v>542</v>
      </c>
      <c r="F61" s="338">
        <v>591817</v>
      </c>
      <c r="G61" s="244">
        <v>33.44</v>
      </c>
      <c r="H61" s="315" t="s">
        <v>839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44328</v>
      </c>
      <c r="B62" s="244" t="s">
        <v>523</v>
      </c>
      <c r="C62" s="222" t="s">
        <v>1030</v>
      </c>
      <c r="D62" s="222" t="s">
        <v>1031</v>
      </c>
      <c r="E62" s="245" t="s">
        <v>542</v>
      </c>
      <c r="F62" s="118">
        <v>72682</v>
      </c>
      <c r="G62" s="118">
        <v>2001.79</v>
      </c>
      <c r="H62" s="315" t="s">
        <v>839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44328</v>
      </c>
      <c r="B63" s="244" t="s">
        <v>523</v>
      </c>
      <c r="C63" s="245" t="s">
        <v>1030</v>
      </c>
      <c r="D63" s="245" t="s">
        <v>1032</v>
      </c>
      <c r="E63" s="245" t="s">
        <v>542</v>
      </c>
      <c r="F63" s="338">
        <v>113040</v>
      </c>
      <c r="G63" s="244">
        <v>1976.35</v>
      </c>
      <c r="H63" s="315" t="s">
        <v>839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44328</v>
      </c>
      <c r="B64" s="244" t="s">
        <v>523</v>
      </c>
      <c r="C64" s="245" t="s">
        <v>1030</v>
      </c>
      <c r="D64" s="245" t="s">
        <v>908</v>
      </c>
      <c r="E64" s="245" t="s">
        <v>542</v>
      </c>
      <c r="F64" s="338">
        <v>129074</v>
      </c>
      <c r="G64" s="244">
        <v>1976.43</v>
      </c>
      <c r="H64" s="315" t="s">
        <v>839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44328</v>
      </c>
      <c r="B65" s="244" t="s">
        <v>523</v>
      </c>
      <c r="C65" s="245" t="s">
        <v>1030</v>
      </c>
      <c r="D65" s="245" t="s">
        <v>942</v>
      </c>
      <c r="E65" s="245" t="s">
        <v>542</v>
      </c>
      <c r="F65" s="338">
        <v>73875</v>
      </c>
      <c r="G65" s="244">
        <v>2002.47</v>
      </c>
      <c r="H65" s="315" t="s">
        <v>839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44328</v>
      </c>
      <c r="B66" s="244" t="s">
        <v>523</v>
      </c>
      <c r="C66" s="245" t="s">
        <v>1030</v>
      </c>
      <c r="D66" s="245" t="s">
        <v>950</v>
      </c>
      <c r="E66" s="245" t="s">
        <v>542</v>
      </c>
      <c r="F66" s="338">
        <v>159581</v>
      </c>
      <c r="G66" s="244">
        <v>2010.4</v>
      </c>
      <c r="H66" s="315" t="s">
        <v>839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44328</v>
      </c>
      <c r="B67" s="244" t="s">
        <v>1033</v>
      </c>
      <c r="C67" s="245" t="s">
        <v>1034</v>
      </c>
      <c r="D67" s="245" t="s">
        <v>1020</v>
      </c>
      <c r="E67" s="245" t="s">
        <v>542</v>
      </c>
      <c r="F67" s="338">
        <v>131971</v>
      </c>
      <c r="G67" s="244">
        <v>253.94</v>
      </c>
      <c r="H67" s="315" t="s">
        <v>839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44328</v>
      </c>
      <c r="B68" s="244" t="s">
        <v>951</v>
      </c>
      <c r="C68" s="245" t="s">
        <v>952</v>
      </c>
      <c r="D68" s="245" t="s">
        <v>953</v>
      </c>
      <c r="E68" s="245" t="s">
        <v>542</v>
      </c>
      <c r="F68" s="338">
        <v>2519005</v>
      </c>
      <c r="G68" s="244">
        <v>2.2599999999999998</v>
      </c>
      <c r="H68" s="315" t="s">
        <v>839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44328</v>
      </c>
      <c r="B69" s="244" t="s">
        <v>934</v>
      </c>
      <c r="C69" s="245" t="s">
        <v>935</v>
      </c>
      <c r="D69" s="245" t="s">
        <v>954</v>
      </c>
      <c r="E69" s="245" t="s">
        <v>543</v>
      </c>
      <c r="F69" s="338">
        <v>100000</v>
      </c>
      <c r="G69" s="244">
        <v>45</v>
      </c>
      <c r="H69" s="315" t="s">
        <v>839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44328</v>
      </c>
      <c r="B70" s="244" t="s">
        <v>1005</v>
      </c>
      <c r="C70" s="245" t="s">
        <v>1006</v>
      </c>
      <c r="D70" s="245" t="s">
        <v>908</v>
      </c>
      <c r="E70" s="245" t="s">
        <v>543</v>
      </c>
      <c r="F70" s="338">
        <v>50047</v>
      </c>
      <c r="G70" s="244">
        <v>302.97000000000003</v>
      </c>
      <c r="H70" s="315" t="s">
        <v>839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44328</v>
      </c>
      <c r="B71" s="244" t="s">
        <v>955</v>
      </c>
      <c r="C71" s="245" t="s">
        <v>956</v>
      </c>
      <c r="D71" s="245" t="s">
        <v>957</v>
      </c>
      <c r="E71" s="245" t="s">
        <v>543</v>
      </c>
      <c r="F71" s="338">
        <v>28000</v>
      </c>
      <c r="G71" s="244">
        <v>95.31</v>
      </c>
      <c r="H71" s="315" t="s">
        <v>839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44328</v>
      </c>
      <c r="B72" s="244" t="s">
        <v>1007</v>
      </c>
      <c r="C72" s="245" t="s">
        <v>1008</v>
      </c>
      <c r="D72" s="245" t="s">
        <v>1009</v>
      </c>
      <c r="E72" s="245" t="s">
        <v>543</v>
      </c>
      <c r="F72" s="338">
        <v>65630</v>
      </c>
      <c r="G72" s="244">
        <v>109.63</v>
      </c>
      <c r="H72" s="315" t="s">
        <v>839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44328</v>
      </c>
      <c r="B73" s="244" t="s">
        <v>1010</v>
      </c>
      <c r="C73" s="245" t="s">
        <v>1011</v>
      </c>
      <c r="D73" s="245" t="s">
        <v>1012</v>
      </c>
      <c r="E73" s="245" t="s">
        <v>543</v>
      </c>
      <c r="F73" s="338">
        <v>78223</v>
      </c>
      <c r="G73" s="244">
        <v>74.14</v>
      </c>
      <c r="H73" s="315" t="s">
        <v>839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44328</v>
      </c>
      <c r="B74" s="244" t="s">
        <v>936</v>
      </c>
      <c r="C74" s="245" t="s">
        <v>937</v>
      </c>
      <c r="D74" s="245" t="s">
        <v>853</v>
      </c>
      <c r="E74" s="245" t="s">
        <v>543</v>
      </c>
      <c r="F74" s="338">
        <v>8725148</v>
      </c>
      <c r="G74" s="244">
        <v>13.54</v>
      </c>
      <c r="H74" s="315" t="s">
        <v>839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44328</v>
      </c>
      <c r="B75" s="244" t="s">
        <v>69</v>
      </c>
      <c r="C75" s="245" t="s">
        <v>938</v>
      </c>
      <c r="D75" s="245" t="s">
        <v>940</v>
      </c>
      <c r="E75" s="245" t="s">
        <v>543</v>
      </c>
      <c r="F75" s="338">
        <v>33523559</v>
      </c>
      <c r="G75" s="244">
        <v>73.34</v>
      </c>
      <c r="H75" s="315" t="s">
        <v>839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44328</v>
      </c>
      <c r="B76" s="244" t="s">
        <v>69</v>
      </c>
      <c r="C76" s="245" t="s">
        <v>938</v>
      </c>
      <c r="D76" s="245" t="s">
        <v>939</v>
      </c>
      <c r="E76" s="245" t="s">
        <v>543</v>
      </c>
      <c r="F76" s="338">
        <v>17069931</v>
      </c>
      <c r="G76" s="244">
        <v>73.569999999999993</v>
      </c>
      <c r="H76" s="315" t="s">
        <v>839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44328</v>
      </c>
      <c r="B77" s="244" t="s">
        <v>1014</v>
      </c>
      <c r="C77" s="245" t="s">
        <v>1015</v>
      </c>
      <c r="D77" s="245" t="s">
        <v>908</v>
      </c>
      <c r="E77" s="245" t="s">
        <v>543</v>
      </c>
      <c r="F77" s="338">
        <v>460125</v>
      </c>
      <c r="G77" s="244">
        <v>189.94</v>
      </c>
      <c r="H77" s="315" t="s">
        <v>839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44328</v>
      </c>
      <c r="B78" s="244" t="s">
        <v>601</v>
      </c>
      <c r="C78" s="245" t="s">
        <v>941</v>
      </c>
      <c r="D78" s="245" t="s">
        <v>908</v>
      </c>
      <c r="E78" s="245" t="s">
        <v>543</v>
      </c>
      <c r="F78" s="338">
        <v>345500</v>
      </c>
      <c r="G78" s="244">
        <v>213.48</v>
      </c>
      <c r="H78" s="315" t="s">
        <v>839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44328</v>
      </c>
      <c r="B79" s="244" t="s">
        <v>1016</v>
      </c>
      <c r="C79" s="245" t="s">
        <v>1017</v>
      </c>
      <c r="D79" s="245" t="s">
        <v>943</v>
      </c>
      <c r="E79" s="245" t="s">
        <v>543</v>
      </c>
      <c r="F79" s="338">
        <v>400000</v>
      </c>
      <c r="G79" s="244">
        <v>17.45</v>
      </c>
      <c r="H79" s="315" t="s">
        <v>839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44328</v>
      </c>
      <c r="B80" s="244" t="s">
        <v>1018</v>
      </c>
      <c r="C80" s="245" t="s">
        <v>1019</v>
      </c>
      <c r="D80" s="245" t="s">
        <v>1020</v>
      </c>
      <c r="E80" s="245" t="s">
        <v>543</v>
      </c>
      <c r="F80" s="338">
        <v>13888</v>
      </c>
      <c r="G80" s="244">
        <v>24.07</v>
      </c>
      <c r="H80" s="315" t="s">
        <v>839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44328</v>
      </c>
      <c r="B81" s="244" t="s">
        <v>1021</v>
      </c>
      <c r="C81" s="245" t="s">
        <v>1022</v>
      </c>
      <c r="D81" s="245" t="s">
        <v>1023</v>
      </c>
      <c r="E81" s="245" t="s">
        <v>543</v>
      </c>
      <c r="F81" s="338">
        <v>128286</v>
      </c>
      <c r="G81" s="244">
        <v>78.599999999999994</v>
      </c>
      <c r="H81" s="315" t="s">
        <v>839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44328</v>
      </c>
      <c r="B82" s="244" t="s">
        <v>944</v>
      </c>
      <c r="C82" s="245" t="s">
        <v>945</v>
      </c>
      <c r="D82" s="245" t="s">
        <v>907</v>
      </c>
      <c r="E82" s="245" t="s">
        <v>543</v>
      </c>
      <c r="F82" s="338">
        <v>66396</v>
      </c>
      <c r="G82" s="244">
        <v>1664.68</v>
      </c>
      <c r="H82" s="315" t="s">
        <v>839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44328</v>
      </c>
      <c r="B83" s="244" t="s">
        <v>946</v>
      </c>
      <c r="C83" s="245" t="s">
        <v>947</v>
      </c>
      <c r="D83" s="245" t="s">
        <v>880</v>
      </c>
      <c r="E83" s="245" t="s">
        <v>543</v>
      </c>
      <c r="F83" s="338">
        <v>18019484</v>
      </c>
      <c r="G83" s="244">
        <v>1.86</v>
      </c>
      <c r="H83" s="315" t="s">
        <v>839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44328</v>
      </c>
      <c r="B84" s="244" t="s">
        <v>909</v>
      </c>
      <c r="C84" s="245" t="s">
        <v>910</v>
      </c>
      <c r="D84" s="245" t="s">
        <v>907</v>
      </c>
      <c r="E84" s="245" t="s">
        <v>543</v>
      </c>
      <c r="F84" s="338">
        <v>1536439</v>
      </c>
      <c r="G84" s="244">
        <v>54.32</v>
      </c>
      <c r="H84" s="315" t="s">
        <v>839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44328</v>
      </c>
      <c r="B85" s="244" t="s">
        <v>1024</v>
      </c>
      <c r="C85" s="245" t="s">
        <v>1025</v>
      </c>
      <c r="D85" s="245" t="s">
        <v>908</v>
      </c>
      <c r="E85" s="245" t="s">
        <v>543</v>
      </c>
      <c r="F85" s="338">
        <v>77072</v>
      </c>
      <c r="G85" s="244">
        <v>400.43</v>
      </c>
      <c r="H85" s="315" t="s">
        <v>839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44328</v>
      </c>
      <c r="B86" s="244" t="s">
        <v>948</v>
      </c>
      <c r="C86" s="245" t="s">
        <v>949</v>
      </c>
      <c r="D86" s="245" t="s">
        <v>880</v>
      </c>
      <c r="E86" s="245" t="s">
        <v>543</v>
      </c>
      <c r="F86" s="338">
        <v>10043143</v>
      </c>
      <c r="G86" s="244">
        <v>7.24</v>
      </c>
      <c r="H86" s="315" t="s">
        <v>839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44328</v>
      </c>
      <c r="B87" s="244" t="s">
        <v>948</v>
      </c>
      <c r="C87" s="245" t="s">
        <v>949</v>
      </c>
      <c r="D87" s="245" t="s">
        <v>943</v>
      </c>
      <c r="E87" s="245" t="s">
        <v>543</v>
      </c>
      <c r="F87" s="338">
        <v>16738402</v>
      </c>
      <c r="G87" s="244">
        <v>7.06</v>
      </c>
      <c r="H87" s="315" t="s">
        <v>839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44328</v>
      </c>
      <c r="B88" s="244" t="s">
        <v>911</v>
      </c>
      <c r="C88" s="245" t="s">
        <v>912</v>
      </c>
      <c r="D88" s="245" t="s">
        <v>913</v>
      </c>
      <c r="E88" s="245" t="s">
        <v>543</v>
      </c>
      <c r="F88" s="338">
        <v>902389</v>
      </c>
      <c r="G88" s="244">
        <v>16.18</v>
      </c>
      <c r="H88" s="315" t="s">
        <v>839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44328</v>
      </c>
      <c r="B89" s="244" t="s">
        <v>1026</v>
      </c>
      <c r="C89" s="245" t="s">
        <v>1027</v>
      </c>
      <c r="D89" s="245" t="s">
        <v>908</v>
      </c>
      <c r="E89" s="245" t="s">
        <v>543</v>
      </c>
      <c r="F89" s="338">
        <v>885939</v>
      </c>
      <c r="G89" s="244">
        <v>60.71</v>
      </c>
      <c r="H89" s="315" t="s">
        <v>839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44328</v>
      </c>
      <c r="B90" s="244" t="s">
        <v>1028</v>
      </c>
      <c r="C90" s="245" t="s">
        <v>1029</v>
      </c>
      <c r="D90" s="245" t="s">
        <v>853</v>
      </c>
      <c r="E90" s="245" t="s">
        <v>543</v>
      </c>
      <c r="F90" s="338">
        <v>635948</v>
      </c>
      <c r="G90" s="244">
        <v>34.4</v>
      </c>
      <c r="H90" s="315" t="s">
        <v>839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44328</v>
      </c>
      <c r="B91" s="244" t="s">
        <v>523</v>
      </c>
      <c r="C91" s="245" t="s">
        <v>1030</v>
      </c>
      <c r="D91" s="245" t="s">
        <v>1031</v>
      </c>
      <c r="E91" s="245" t="s">
        <v>543</v>
      </c>
      <c r="F91" s="338">
        <v>72692</v>
      </c>
      <c r="G91" s="244">
        <v>2002.62</v>
      </c>
      <c r="H91" s="315" t="s">
        <v>839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44328</v>
      </c>
      <c r="B92" s="244" t="s">
        <v>523</v>
      </c>
      <c r="C92" s="245" t="s">
        <v>1030</v>
      </c>
      <c r="D92" s="245" t="s">
        <v>942</v>
      </c>
      <c r="E92" s="245" t="s">
        <v>543</v>
      </c>
      <c r="F92" s="338">
        <v>73907</v>
      </c>
      <c r="G92" s="244">
        <v>2003.38</v>
      </c>
      <c r="H92" s="315" t="s">
        <v>839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44328</v>
      </c>
      <c r="B93" s="244" t="s">
        <v>523</v>
      </c>
      <c r="C93" s="245" t="s">
        <v>1030</v>
      </c>
      <c r="D93" s="245" t="s">
        <v>950</v>
      </c>
      <c r="E93" s="245" t="s">
        <v>543</v>
      </c>
      <c r="F93" s="338">
        <v>158258</v>
      </c>
      <c r="G93" s="244">
        <v>2014.35</v>
      </c>
      <c r="H93" s="315" t="s">
        <v>839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44328</v>
      </c>
      <c r="B94" s="244" t="s">
        <v>523</v>
      </c>
      <c r="C94" s="245" t="s">
        <v>1030</v>
      </c>
      <c r="D94" s="245" t="s">
        <v>908</v>
      </c>
      <c r="E94" s="245" t="s">
        <v>543</v>
      </c>
      <c r="F94" s="338">
        <v>129074</v>
      </c>
      <c r="G94" s="244">
        <v>1975.46</v>
      </c>
      <c r="H94" s="315" t="s">
        <v>839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44328</v>
      </c>
      <c r="B95" s="244" t="s">
        <v>1033</v>
      </c>
      <c r="C95" s="245" t="s">
        <v>1034</v>
      </c>
      <c r="D95" s="245" t="s">
        <v>1020</v>
      </c>
      <c r="E95" s="245" t="s">
        <v>543</v>
      </c>
      <c r="F95" s="338">
        <v>100071</v>
      </c>
      <c r="G95" s="244">
        <v>250.34</v>
      </c>
      <c r="H95" s="315" t="s">
        <v>839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44328</v>
      </c>
      <c r="B96" s="244" t="s">
        <v>951</v>
      </c>
      <c r="C96" s="245" t="s">
        <v>952</v>
      </c>
      <c r="D96" s="245" t="s">
        <v>953</v>
      </c>
      <c r="E96" s="245" t="s">
        <v>543</v>
      </c>
      <c r="F96" s="338">
        <v>1725253</v>
      </c>
      <c r="G96" s="244">
        <v>2.2799999999999998</v>
      </c>
      <c r="H96" s="315" t="s">
        <v>839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2:35">
      <c r="B97" s="244"/>
      <c r="C97" s="245"/>
      <c r="D97" s="245"/>
      <c r="E97" s="245"/>
      <c r="F97" s="338"/>
      <c r="G97" s="244"/>
      <c r="H97" s="315"/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2:35">
      <c r="B98" s="244"/>
      <c r="C98" s="245"/>
      <c r="D98" s="245"/>
      <c r="E98" s="245"/>
      <c r="F98" s="338"/>
      <c r="G98" s="244"/>
      <c r="H98" s="315"/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2:35">
      <c r="B99" s="244"/>
      <c r="C99" s="245"/>
      <c r="D99" s="245"/>
      <c r="E99" s="245"/>
      <c r="F99" s="338"/>
      <c r="G99" s="244"/>
      <c r="H99" s="315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2:35">
      <c r="B100" s="244"/>
      <c r="C100" s="245"/>
      <c r="D100" s="245"/>
      <c r="E100" s="245"/>
      <c r="F100" s="338"/>
      <c r="G100" s="244"/>
      <c r="H100" s="315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2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2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2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2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2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2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2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2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2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2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2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2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7"/>
  <sheetViews>
    <sheetView zoomScale="85" zoomScaleNormal="85" workbookViewId="0">
      <selection activeCell="I92" sqref="I92:J9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865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44330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65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64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843</v>
      </c>
      <c r="G10" s="364">
        <v>1370</v>
      </c>
      <c r="H10" s="359"/>
      <c r="I10" s="356" t="s">
        <v>844</v>
      </c>
      <c r="J10" s="361" t="s">
        <v>558</v>
      </c>
      <c r="K10" s="361"/>
      <c r="L10" s="369"/>
      <c r="M10" s="333"/>
      <c r="N10" s="342"/>
      <c r="O10" s="339"/>
      <c r="P10" s="432"/>
      <c r="Q10" s="4"/>
      <c r="R10" s="433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64" customFormat="1" ht="14.25">
      <c r="A11" s="340">
        <v>2</v>
      </c>
      <c r="B11" s="397">
        <v>44295</v>
      </c>
      <c r="C11" s="355"/>
      <c r="D11" s="391" t="s">
        <v>365</v>
      </c>
      <c r="E11" s="359" t="s">
        <v>557</v>
      </c>
      <c r="F11" s="368" t="s">
        <v>846</v>
      </c>
      <c r="G11" s="364">
        <v>1370</v>
      </c>
      <c r="H11" s="359"/>
      <c r="I11" s="356" t="s">
        <v>847</v>
      </c>
      <c r="J11" s="361" t="s">
        <v>558</v>
      </c>
      <c r="K11" s="361"/>
      <c r="L11" s="369"/>
      <c r="M11" s="333"/>
      <c r="N11" s="342"/>
      <c r="O11" s="339"/>
      <c r="P11" s="432"/>
      <c r="Q11" s="4"/>
      <c r="R11" s="433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64" customFormat="1" ht="14.25">
      <c r="A12" s="484">
        <v>3</v>
      </c>
      <c r="B12" s="442">
        <v>44301</v>
      </c>
      <c r="C12" s="485"/>
      <c r="D12" s="424" t="s">
        <v>744</v>
      </c>
      <c r="E12" s="486" t="s">
        <v>557</v>
      </c>
      <c r="F12" s="422">
        <v>4125</v>
      </c>
      <c r="G12" s="487">
        <v>3850</v>
      </c>
      <c r="H12" s="486">
        <v>4390</v>
      </c>
      <c r="I12" s="488" t="s">
        <v>848</v>
      </c>
      <c r="J12" s="423" t="s">
        <v>906</v>
      </c>
      <c r="K12" s="423">
        <f t="shared" ref="K12" si="0">H12-F12</f>
        <v>265</v>
      </c>
      <c r="L12" s="466">
        <f t="shared" ref="L12" si="1">(F12*-0.8)/100</f>
        <v>-33</v>
      </c>
      <c r="M12" s="421">
        <f t="shared" ref="M12" si="2">(K12+L12)/F12</f>
        <v>5.624242424242424E-2</v>
      </c>
      <c r="N12" s="423" t="s">
        <v>556</v>
      </c>
      <c r="O12" s="489">
        <v>44326</v>
      </c>
      <c r="P12" s="432"/>
      <c r="Q12" s="4"/>
      <c r="R12" s="433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64" customFormat="1" ht="14.25">
      <c r="A13" s="484">
        <v>4</v>
      </c>
      <c r="B13" s="442">
        <v>44313</v>
      </c>
      <c r="C13" s="485"/>
      <c r="D13" s="424" t="s">
        <v>242</v>
      </c>
      <c r="E13" s="486" t="s">
        <v>557</v>
      </c>
      <c r="F13" s="422">
        <v>492.5</v>
      </c>
      <c r="G13" s="487">
        <v>460</v>
      </c>
      <c r="H13" s="486">
        <v>524</v>
      </c>
      <c r="I13" s="488">
        <v>550</v>
      </c>
      <c r="J13" s="423" t="s">
        <v>874</v>
      </c>
      <c r="K13" s="423">
        <f t="shared" ref="K13" si="3">H13-F13</f>
        <v>31.5</v>
      </c>
      <c r="L13" s="466">
        <f t="shared" ref="L13" si="4">(F13*-0.8)/100</f>
        <v>-3.94</v>
      </c>
      <c r="M13" s="421">
        <f t="shared" ref="M13" si="5">(K13+L13)/F13</f>
        <v>5.5959390862944158E-2</v>
      </c>
      <c r="N13" s="423" t="s">
        <v>556</v>
      </c>
      <c r="O13" s="489">
        <v>44321</v>
      </c>
      <c r="P13" s="432"/>
      <c r="Q13" s="4"/>
      <c r="R13" s="433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64" customFormat="1" ht="14.25">
      <c r="A14" s="340">
        <v>5</v>
      </c>
      <c r="B14" s="354">
        <v>44314</v>
      </c>
      <c r="C14" s="355"/>
      <c r="D14" s="391" t="s">
        <v>854</v>
      </c>
      <c r="E14" s="359" t="s">
        <v>557</v>
      </c>
      <c r="F14" s="364" t="s">
        <v>855</v>
      </c>
      <c r="G14" s="364">
        <v>2600</v>
      </c>
      <c r="H14" s="359"/>
      <c r="I14" s="356">
        <v>3200</v>
      </c>
      <c r="J14" s="361" t="s">
        <v>558</v>
      </c>
      <c r="K14" s="361"/>
      <c r="L14" s="369"/>
      <c r="M14" s="333"/>
      <c r="N14" s="342"/>
      <c r="O14" s="339"/>
      <c r="P14" s="432"/>
      <c r="Q14" s="4"/>
      <c r="R14" s="433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64" customFormat="1" ht="14.25">
      <c r="A15" s="447">
        <v>6</v>
      </c>
      <c r="B15" s="448">
        <v>44315</v>
      </c>
      <c r="C15" s="449"/>
      <c r="D15" s="502" t="s">
        <v>857</v>
      </c>
      <c r="E15" s="451" t="s">
        <v>557</v>
      </c>
      <c r="F15" s="452">
        <v>300</v>
      </c>
      <c r="G15" s="453">
        <v>278</v>
      </c>
      <c r="H15" s="451">
        <v>312.5</v>
      </c>
      <c r="I15" s="454" t="s">
        <v>858</v>
      </c>
      <c r="J15" s="503" t="s">
        <v>914</v>
      </c>
      <c r="K15" s="503">
        <f t="shared" ref="K15" si="6">H15-F15</f>
        <v>12.5</v>
      </c>
      <c r="L15" s="504">
        <f t="shared" ref="L15" si="7">(F15*-0.8)/100</f>
        <v>-2.4</v>
      </c>
      <c r="M15" s="457">
        <f t="shared" ref="M15" si="8">(K15+L15)/F15</f>
        <v>3.3666666666666664E-2</v>
      </c>
      <c r="N15" s="503" t="s">
        <v>556</v>
      </c>
      <c r="O15" s="459">
        <v>44327</v>
      </c>
      <c r="P15" s="432"/>
      <c r="Q15" s="4"/>
      <c r="R15" s="433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64" customFormat="1" ht="14.25">
      <c r="A16" s="484">
        <v>7</v>
      </c>
      <c r="B16" s="442">
        <v>44319</v>
      </c>
      <c r="C16" s="485"/>
      <c r="D16" s="424" t="s">
        <v>59</v>
      </c>
      <c r="E16" s="486" t="s">
        <v>557</v>
      </c>
      <c r="F16" s="422">
        <v>1750</v>
      </c>
      <c r="G16" s="487">
        <v>1635</v>
      </c>
      <c r="H16" s="486">
        <v>1857.5</v>
      </c>
      <c r="I16" s="488">
        <v>1950</v>
      </c>
      <c r="J16" s="423" t="s">
        <v>905</v>
      </c>
      <c r="K16" s="423">
        <f t="shared" ref="K16" si="9">H16-F16</f>
        <v>107.5</v>
      </c>
      <c r="L16" s="466">
        <f t="shared" ref="L16" si="10">(F16*-0.8)/100</f>
        <v>-14</v>
      </c>
      <c r="M16" s="421">
        <f t="shared" ref="M16" si="11">(K16+L16)/F16</f>
        <v>5.3428571428571429E-2</v>
      </c>
      <c r="N16" s="423" t="s">
        <v>556</v>
      </c>
      <c r="O16" s="489">
        <v>44326</v>
      </c>
      <c r="P16" s="432"/>
      <c r="Q16" s="4"/>
      <c r="R16" s="433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64" customFormat="1" ht="14.25">
      <c r="A17" s="340">
        <v>8</v>
      </c>
      <c r="B17" s="354">
        <v>44319</v>
      </c>
      <c r="C17" s="355"/>
      <c r="D17" s="391" t="s">
        <v>249</v>
      </c>
      <c r="E17" s="359" t="s">
        <v>557</v>
      </c>
      <c r="F17" s="364" t="s">
        <v>863</v>
      </c>
      <c r="G17" s="364">
        <v>619</v>
      </c>
      <c r="H17" s="359"/>
      <c r="I17" s="356" t="s">
        <v>864</v>
      </c>
      <c r="J17" s="361" t="s">
        <v>558</v>
      </c>
      <c r="K17" s="361"/>
      <c r="L17" s="369"/>
      <c r="M17" s="333"/>
      <c r="N17" s="342"/>
      <c r="O17" s="339"/>
      <c r="P17" s="432"/>
      <c r="Q17" s="4"/>
      <c r="R17" s="433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64" customFormat="1" ht="14.25">
      <c r="A18" s="340"/>
      <c r="B18" s="354"/>
      <c r="C18" s="355"/>
      <c r="D18" s="391"/>
      <c r="E18" s="359"/>
      <c r="F18" s="364"/>
      <c r="G18" s="364"/>
      <c r="H18" s="359"/>
      <c r="I18" s="356"/>
      <c r="J18" s="361"/>
      <c r="K18" s="361"/>
      <c r="L18" s="369"/>
      <c r="M18" s="333"/>
      <c r="N18" s="342"/>
      <c r="O18" s="339"/>
      <c r="P18" s="432"/>
      <c r="Q18" s="4"/>
      <c r="R18" s="433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464" customFormat="1" ht="14.25">
      <c r="A19" s="340"/>
      <c r="B19" s="354"/>
      <c r="C19" s="355"/>
      <c r="D19" s="391"/>
      <c r="E19" s="359"/>
      <c r="F19" s="364"/>
      <c r="G19" s="364"/>
      <c r="H19" s="359"/>
      <c r="I19" s="356"/>
      <c r="J19" s="361"/>
      <c r="K19" s="361"/>
      <c r="L19" s="369"/>
      <c r="M19" s="333"/>
      <c r="N19" s="342"/>
      <c r="O19" s="339"/>
      <c r="P19" s="432"/>
      <c r="Q19" s="4"/>
      <c r="R19" s="433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464" customFormat="1" ht="14.25">
      <c r="A20" s="340"/>
      <c r="B20" s="354"/>
      <c r="C20" s="355"/>
      <c r="D20" s="391"/>
      <c r="E20" s="359"/>
      <c r="F20" s="364"/>
      <c r="G20" s="364"/>
      <c r="H20" s="359"/>
      <c r="I20" s="356"/>
      <c r="J20" s="361"/>
      <c r="K20" s="361"/>
      <c r="L20" s="369"/>
      <c r="M20" s="333"/>
      <c r="N20" s="342"/>
      <c r="O20" s="339"/>
      <c r="P20" s="432"/>
      <c r="Q20" s="4"/>
      <c r="R20" s="433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40"/>
      <c r="B21" s="354"/>
      <c r="C21" s="355"/>
      <c r="D21" s="366"/>
      <c r="E21" s="359"/>
      <c r="F21" s="359"/>
      <c r="G21" s="364"/>
      <c r="H21" s="359"/>
      <c r="I21" s="356"/>
      <c r="J21" s="361"/>
      <c r="K21" s="361"/>
      <c r="L21" s="369"/>
      <c r="M21" s="333"/>
      <c r="N21" s="342"/>
      <c r="O21" s="339"/>
      <c r="P21" s="432"/>
      <c r="Q21" s="4"/>
      <c r="R21" s="433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12"/>
      <c r="B22" s="413"/>
      <c r="C22" s="414"/>
      <c r="D22" s="415"/>
      <c r="E22" s="416"/>
      <c r="F22" s="416"/>
      <c r="G22" s="379"/>
      <c r="H22" s="416"/>
      <c r="I22" s="417"/>
      <c r="J22" s="380"/>
      <c r="K22" s="380"/>
      <c r="L22" s="418"/>
      <c r="M22" s="76"/>
      <c r="N22" s="419"/>
      <c r="O22" s="420"/>
      <c r="P22" s="362"/>
      <c r="Q22" s="61"/>
      <c r="R22" s="312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12"/>
      <c r="B23" s="413"/>
      <c r="C23" s="414"/>
      <c r="D23" s="415"/>
      <c r="E23" s="416"/>
      <c r="F23" s="416"/>
      <c r="G23" s="379"/>
      <c r="H23" s="416"/>
      <c r="I23" s="417"/>
      <c r="J23" s="380"/>
      <c r="K23" s="380"/>
      <c r="L23" s="418"/>
      <c r="M23" s="76"/>
      <c r="N23" s="419"/>
      <c r="O23" s="420"/>
      <c r="P23" s="362"/>
      <c r="Q23" s="61"/>
      <c r="R23" s="312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70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71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71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71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72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73" t="s">
        <v>818</v>
      </c>
      <c r="M29" s="60" t="s">
        <v>817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50" customFormat="1" ht="15" customHeight="1">
      <c r="A30" s="443">
        <v>1</v>
      </c>
      <c r="B30" s="442">
        <v>44306</v>
      </c>
      <c r="C30" s="444"/>
      <c r="D30" s="445" t="s">
        <v>850</v>
      </c>
      <c r="E30" s="422" t="s">
        <v>557</v>
      </c>
      <c r="F30" s="422">
        <v>510</v>
      </c>
      <c r="G30" s="446">
        <v>494</v>
      </c>
      <c r="H30" s="446">
        <v>526</v>
      </c>
      <c r="I30" s="422" t="s">
        <v>851</v>
      </c>
      <c r="J30" s="423" t="s">
        <v>890</v>
      </c>
      <c r="K30" s="423">
        <f>H30-F30</f>
        <v>16</v>
      </c>
      <c r="L30" s="466">
        <f>(F30*-0.7)/100</f>
        <v>-3.57</v>
      </c>
      <c r="M30" s="421">
        <f t="shared" ref="M30:M31" si="12">(K30+L30)/F30</f>
        <v>2.4372549019607843E-2</v>
      </c>
      <c r="N30" s="423" t="s">
        <v>556</v>
      </c>
      <c r="O30" s="489">
        <v>44323</v>
      </c>
      <c r="P30" s="4"/>
      <c r="Q30" s="4"/>
      <c r="R30" s="31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443">
        <v>2</v>
      </c>
      <c r="B31" s="442">
        <v>44314</v>
      </c>
      <c r="C31" s="444"/>
      <c r="D31" s="445" t="s">
        <v>856</v>
      </c>
      <c r="E31" s="422" t="s">
        <v>557</v>
      </c>
      <c r="F31" s="422">
        <v>1500</v>
      </c>
      <c r="G31" s="446">
        <v>1450</v>
      </c>
      <c r="H31" s="446">
        <v>1541</v>
      </c>
      <c r="I31" s="422">
        <v>1600</v>
      </c>
      <c r="J31" s="423" t="s">
        <v>960</v>
      </c>
      <c r="K31" s="423">
        <f t="shared" ref="K31" si="13">H31-F31</f>
        <v>41</v>
      </c>
      <c r="L31" s="466">
        <f>(F31*-0.7)/100</f>
        <v>-10.5</v>
      </c>
      <c r="M31" s="421">
        <f t="shared" si="12"/>
        <v>2.0333333333333332E-2</v>
      </c>
      <c r="N31" s="423" t="s">
        <v>556</v>
      </c>
      <c r="O31" s="489">
        <v>44328</v>
      </c>
      <c r="P31" s="4"/>
      <c r="Q31" s="4"/>
      <c r="R31" s="31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443">
        <v>3</v>
      </c>
      <c r="B32" s="442">
        <v>44316</v>
      </c>
      <c r="C32" s="444"/>
      <c r="D32" s="445" t="s">
        <v>372</v>
      </c>
      <c r="E32" s="422" t="s">
        <v>557</v>
      </c>
      <c r="F32" s="422">
        <v>533.5</v>
      </c>
      <c r="G32" s="446">
        <v>517</v>
      </c>
      <c r="H32" s="446">
        <v>548.5</v>
      </c>
      <c r="I32" s="422" t="s">
        <v>849</v>
      </c>
      <c r="J32" s="423" t="s">
        <v>887</v>
      </c>
      <c r="K32" s="423">
        <f t="shared" ref="K32:K40" si="14">H32-F32</f>
        <v>15</v>
      </c>
      <c r="L32" s="466">
        <f>(F32*-0.7)/100</f>
        <v>-3.7344999999999997</v>
      </c>
      <c r="M32" s="421">
        <f t="shared" ref="M32" si="15">(K32+L32)/F32</f>
        <v>2.1116213683223993E-2</v>
      </c>
      <c r="N32" s="423" t="s">
        <v>556</v>
      </c>
      <c r="O32" s="489">
        <v>44323</v>
      </c>
      <c r="P32" s="4"/>
      <c r="Q32" s="4"/>
      <c r="R32" s="31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443">
        <v>4</v>
      </c>
      <c r="B33" s="442">
        <v>44319</v>
      </c>
      <c r="C33" s="444"/>
      <c r="D33" s="445" t="s">
        <v>175</v>
      </c>
      <c r="E33" s="422" t="s">
        <v>557</v>
      </c>
      <c r="F33" s="422">
        <v>651</v>
      </c>
      <c r="G33" s="446">
        <v>630</v>
      </c>
      <c r="H33" s="446">
        <v>663</v>
      </c>
      <c r="I33" s="422">
        <v>690</v>
      </c>
      <c r="J33" s="423" t="s">
        <v>859</v>
      </c>
      <c r="K33" s="423">
        <f t="shared" si="14"/>
        <v>12</v>
      </c>
      <c r="L33" s="466">
        <f>(F33*-0.07)/100</f>
        <v>-0.45570000000000005</v>
      </c>
      <c r="M33" s="421">
        <f t="shared" ref="M33:M34" si="16">(K33+L33)/F33</f>
        <v>1.7733179723502305E-2</v>
      </c>
      <c r="N33" s="423" t="s">
        <v>556</v>
      </c>
      <c r="O33" s="476">
        <v>44319</v>
      </c>
      <c r="P33" s="4"/>
      <c r="Q33" s="4"/>
      <c r="R33" s="31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492">
        <v>5</v>
      </c>
      <c r="B34" s="493">
        <v>44319</v>
      </c>
      <c r="C34" s="494"/>
      <c r="D34" s="495" t="s">
        <v>87</v>
      </c>
      <c r="E34" s="496" t="s">
        <v>557</v>
      </c>
      <c r="F34" s="496">
        <v>543</v>
      </c>
      <c r="G34" s="497">
        <v>524</v>
      </c>
      <c r="H34" s="497">
        <v>524</v>
      </c>
      <c r="I34" s="496" t="s">
        <v>862</v>
      </c>
      <c r="J34" s="498" t="s">
        <v>898</v>
      </c>
      <c r="K34" s="498">
        <f t="shared" si="14"/>
        <v>-19</v>
      </c>
      <c r="L34" s="499">
        <f t="shared" ref="L34:L40" si="17">(F34*-0.7)/100</f>
        <v>-3.8009999999999997</v>
      </c>
      <c r="M34" s="500">
        <f t="shared" si="16"/>
        <v>-4.1990791896869245E-2</v>
      </c>
      <c r="N34" s="498" t="s">
        <v>620</v>
      </c>
      <c r="O34" s="501">
        <v>44326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443">
        <v>6</v>
      </c>
      <c r="B35" s="442">
        <v>44320</v>
      </c>
      <c r="C35" s="444"/>
      <c r="D35" s="445" t="s">
        <v>68</v>
      </c>
      <c r="E35" s="422" t="s">
        <v>557</v>
      </c>
      <c r="F35" s="422">
        <v>558.5</v>
      </c>
      <c r="G35" s="446">
        <v>544</v>
      </c>
      <c r="H35" s="446">
        <v>574</v>
      </c>
      <c r="I35" s="422" t="s">
        <v>873</v>
      </c>
      <c r="J35" s="423" t="s">
        <v>885</v>
      </c>
      <c r="K35" s="423">
        <f t="shared" si="14"/>
        <v>15.5</v>
      </c>
      <c r="L35" s="466">
        <f t="shared" si="17"/>
        <v>-3.9095</v>
      </c>
      <c r="M35" s="421">
        <f t="shared" ref="M35" si="18">(K35+L35)/F35</f>
        <v>2.0752909579230081E-2</v>
      </c>
      <c r="N35" s="423" t="s">
        <v>556</v>
      </c>
      <c r="O35" s="489">
        <v>44326</v>
      </c>
      <c r="P35" s="4"/>
      <c r="Q35" s="4"/>
      <c r="R35" s="31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443">
        <v>7</v>
      </c>
      <c r="B36" s="442">
        <v>44321</v>
      </c>
      <c r="C36" s="444"/>
      <c r="D36" s="445" t="s">
        <v>324</v>
      </c>
      <c r="E36" s="422" t="s">
        <v>557</v>
      </c>
      <c r="F36" s="422">
        <v>526</v>
      </c>
      <c r="G36" s="446">
        <v>510</v>
      </c>
      <c r="H36" s="446">
        <v>535</v>
      </c>
      <c r="I36" s="422">
        <v>550</v>
      </c>
      <c r="J36" s="423" t="s">
        <v>799</v>
      </c>
      <c r="K36" s="423">
        <f t="shared" si="14"/>
        <v>9</v>
      </c>
      <c r="L36" s="466">
        <f t="shared" si="17"/>
        <v>-3.6819999999999999</v>
      </c>
      <c r="M36" s="421">
        <f t="shared" ref="M36:M37" si="19">(K36+L36)/F36</f>
        <v>1.0110266159695817E-2</v>
      </c>
      <c r="N36" s="423" t="s">
        <v>556</v>
      </c>
      <c r="O36" s="489">
        <v>44322</v>
      </c>
      <c r="P36" s="4"/>
      <c r="Q36" s="4"/>
      <c r="R36" s="314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443">
        <v>8</v>
      </c>
      <c r="B37" s="442">
        <v>44321</v>
      </c>
      <c r="C37" s="444"/>
      <c r="D37" s="445" t="s">
        <v>292</v>
      </c>
      <c r="E37" s="422" t="s">
        <v>557</v>
      </c>
      <c r="F37" s="422">
        <v>326.5</v>
      </c>
      <c r="G37" s="446">
        <v>317</v>
      </c>
      <c r="H37" s="446">
        <v>338</v>
      </c>
      <c r="I37" s="422">
        <v>345</v>
      </c>
      <c r="J37" s="423" t="s">
        <v>915</v>
      </c>
      <c r="K37" s="423">
        <f t="shared" si="14"/>
        <v>11.5</v>
      </c>
      <c r="L37" s="466">
        <f t="shared" si="17"/>
        <v>-2.2854999999999999</v>
      </c>
      <c r="M37" s="421">
        <f t="shared" si="19"/>
        <v>2.822205206738132E-2</v>
      </c>
      <c r="N37" s="423" t="s">
        <v>556</v>
      </c>
      <c r="O37" s="489">
        <v>44326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443">
        <v>9</v>
      </c>
      <c r="B38" s="442">
        <v>44323</v>
      </c>
      <c r="C38" s="444"/>
      <c r="D38" s="445" t="s">
        <v>892</v>
      </c>
      <c r="E38" s="422" t="s">
        <v>557</v>
      </c>
      <c r="F38" s="422">
        <v>609</v>
      </c>
      <c r="G38" s="446">
        <v>590</v>
      </c>
      <c r="H38" s="446">
        <v>628</v>
      </c>
      <c r="I38" s="422">
        <v>650</v>
      </c>
      <c r="J38" s="423" t="s">
        <v>900</v>
      </c>
      <c r="K38" s="423">
        <f t="shared" si="14"/>
        <v>19</v>
      </c>
      <c r="L38" s="466">
        <f t="shared" si="17"/>
        <v>-4.2629999999999999</v>
      </c>
      <c r="M38" s="421">
        <f t="shared" ref="M38" si="20">(K38+L38)/F38</f>
        <v>2.4198686371100165E-2</v>
      </c>
      <c r="N38" s="423" t="s">
        <v>556</v>
      </c>
      <c r="O38" s="489">
        <v>44326</v>
      </c>
      <c r="P38" s="4"/>
      <c r="Q38" s="4"/>
      <c r="R38" s="31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443">
        <v>10</v>
      </c>
      <c r="B39" s="442">
        <v>44323</v>
      </c>
      <c r="C39" s="444"/>
      <c r="D39" s="445" t="s">
        <v>740</v>
      </c>
      <c r="E39" s="422" t="s">
        <v>557</v>
      </c>
      <c r="F39" s="422">
        <v>802.5</v>
      </c>
      <c r="G39" s="446">
        <v>778</v>
      </c>
      <c r="H39" s="446">
        <v>825</v>
      </c>
      <c r="I39" s="422" t="s">
        <v>895</v>
      </c>
      <c r="J39" s="423" t="s">
        <v>899</v>
      </c>
      <c r="K39" s="423">
        <f t="shared" si="14"/>
        <v>22.5</v>
      </c>
      <c r="L39" s="466">
        <f t="shared" si="17"/>
        <v>-5.6174999999999997</v>
      </c>
      <c r="M39" s="421">
        <f t="shared" ref="M39" si="21">(K39+L39)/F39</f>
        <v>2.1037383177570094E-2</v>
      </c>
      <c r="N39" s="423" t="s">
        <v>556</v>
      </c>
      <c r="O39" s="489">
        <v>44326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505">
        <v>11</v>
      </c>
      <c r="B40" s="506">
        <v>44326</v>
      </c>
      <c r="C40" s="507"/>
      <c r="D40" s="508" t="s">
        <v>372</v>
      </c>
      <c r="E40" s="509" t="s">
        <v>557</v>
      </c>
      <c r="F40" s="509">
        <v>530</v>
      </c>
      <c r="G40" s="510">
        <v>515</v>
      </c>
      <c r="H40" s="510">
        <v>530</v>
      </c>
      <c r="I40" s="509" t="s">
        <v>849</v>
      </c>
      <c r="J40" s="511" t="s">
        <v>665</v>
      </c>
      <c r="K40" s="511">
        <f t="shared" si="14"/>
        <v>0</v>
      </c>
      <c r="L40" s="512">
        <f t="shared" si="17"/>
        <v>-3.71</v>
      </c>
      <c r="M40" s="513">
        <f t="shared" ref="M40" si="22">(K40+L40)/F40</f>
        <v>-7.0000000000000001E-3</v>
      </c>
      <c r="N40" s="511" t="s">
        <v>665</v>
      </c>
      <c r="O40" s="514">
        <v>44327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5">
        <v>12</v>
      </c>
      <c r="B41" s="397">
        <v>44326</v>
      </c>
      <c r="C41" s="400"/>
      <c r="D41" s="367" t="s">
        <v>50</v>
      </c>
      <c r="E41" s="368" t="s">
        <v>557</v>
      </c>
      <c r="F41" s="368" t="s">
        <v>901</v>
      </c>
      <c r="G41" s="401">
        <v>2475</v>
      </c>
      <c r="H41" s="401"/>
      <c r="I41" s="368" t="s">
        <v>902</v>
      </c>
      <c r="J41" s="334" t="s">
        <v>558</v>
      </c>
      <c r="K41" s="334"/>
      <c r="L41" s="383"/>
      <c r="M41" s="381"/>
      <c r="N41" s="361"/>
      <c r="O41" s="374"/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443">
        <v>13</v>
      </c>
      <c r="B42" s="442">
        <v>44327</v>
      </c>
      <c r="C42" s="444"/>
      <c r="D42" s="445" t="s">
        <v>160</v>
      </c>
      <c r="E42" s="422" t="s">
        <v>557</v>
      </c>
      <c r="F42" s="422">
        <v>1837</v>
      </c>
      <c r="G42" s="446">
        <v>1780</v>
      </c>
      <c r="H42" s="446">
        <v>1877.5</v>
      </c>
      <c r="I42" s="422" t="s">
        <v>923</v>
      </c>
      <c r="J42" s="423" t="s">
        <v>916</v>
      </c>
      <c r="K42" s="423">
        <f>H42-F42</f>
        <v>40.5</v>
      </c>
      <c r="L42" s="466">
        <f>(F42*-0.07)/100</f>
        <v>-1.2859</v>
      </c>
      <c r="M42" s="421">
        <f t="shared" ref="M42:M43" si="23">(K42+L42)/F42</f>
        <v>2.1346815459989114E-2</v>
      </c>
      <c r="N42" s="423" t="s">
        <v>556</v>
      </c>
      <c r="O42" s="476">
        <v>44327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492">
        <v>14</v>
      </c>
      <c r="B43" s="493">
        <v>44327</v>
      </c>
      <c r="C43" s="494"/>
      <c r="D43" s="495" t="s">
        <v>174</v>
      </c>
      <c r="E43" s="496" t="s">
        <v>557</v>
      </c>
      <c r="F43" s="496">
        <v>846.5</v>
      </c>
      <c r="G43" s="497">
        <v>820</v>
      </c>
      <c r="H43" s="497">
        <v>820</v>
      </c>
      <c r="I43" s="496">
        <v>895</v>
      </c>
      <c r="J43" s="498" t="s">
        <v>961</v>
      </c>
      <c r="K43" s="498">
        <f t="shared" ref="K43" si="24">H43-F43</f>
        <v>-26.5</v>
      </c>
      <c r="L43" s="499">
        <f t="shared" ref="L43" si="25">(F43*-0.7)/100</f>
        <v>-5.9254999999999995</v>
      </c>
      <c r="M43" s="500">
        <f t="shared" si="23"/>
        <v>-3.8305375073833428E-2</v>
      </c>
      <c r="N43" s="498" t="s">
        <v>620</v>
      </c>
      <c r="O43" s="501">
        <v>44326</v>
      </c>
      <c r="P43" s="4"/>
      <c r="Q43" s="4"/>
      <c r="R43" s="31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5">
        <v>15</v>
      </c>
      <c r="B44" s="397">
        <v>44328</v>
      </c>
      <c r="C44" s="400"/>
      <c r="D44" s="367" t="s">
        <v>372</v>
      </c>
      <c r="E44" s="368" t="s">
        <v>557</v>
      </c>
      <c r="F44" s="368" t="s">
        <v>958</v>
      </c>
      <c r="G44" s="401">
        <v>507</v>
      </c>
      <c r="H44" s="401"/>
      <c r="I44" s="368">
        <v>560</v>
      </c>
      <c r="J44" s="334" t="s">
        <v>558</v>
      </c>
      <c r="K44" s="334"/>
      <c r="L44" s="383"/>
      <c r="M44" s="381"/>
      <c r="N44" s="361"/>
      <c r="O44" s="374"/>
      <c r="P44" s="4"/>
      <c r="Q44" s="4"/>
      <c r="R44" s="31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/>
      <c r="B45" s="397"/>
      <c r="C45" s="400"/>
      <c r="D45" s="367"/>
      <c r="E45" s="368"/>
      <c r="F45" s="368"/>
      <c r="G45" s="401"/>
      <c r="H45" s="401"/>
      <c r="I45" s="368"/>
      <c r="J45" s="334"/>
      <c r="K45" s="334"/>
      <c r="L45" s="383"/>
      <c r="M45" s="381"/>
      <c r="N45" s="361"/>
      <c r="O45" s="374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4.25">
      <c r="A46" s="375"/>
      <c r="B46" s="397"/>
      <c r="C46" s="400"/>
      <c r="D46" s="367"/>
      <c r="E46" s="368"/>
      <c r="F46" s="368"/>
      <c r="G46" s="401"/>
      <c r="H46" s="401"/>
      <c r="I46" s="368"/>
      <c r="J46" s="334"/>
      <c r="K46" s="334"/>
      <c r="L46" s="383"/>
      <c r="M46" s="381"/>
      <c r="N46" s="361"/>
      <c r="O46" s="374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/>
      <c r="B47" s="397"/>
      <c r="C47" s="400"/>
      <c r="D47" s="367"/>
      <c r="E47" s="368"/>
      <c r="F47" s="368"/>
      <c r="G47" s="401"/>
      <c r="H47" s="401"/>
      <c r="I47" s="368"/>
      <c r="J47" s="334"/>
      <c r="K47" s="334"/>
      <c r="L47" s="383"/>
      <c r="M47" s="381"/>
      <c r="N47" s="361"/>
      <c r="O47" s="374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478"/>
      <c r="B48" s="403"/>
      <c r="C48" s="479"/>
      <c r="D48" s="480"/>
      <c r="E48" s="378"/>
      <c r="F48" s="378"/>
      <c r="G48" s="481"/>
      <c r="H48" s="481"/>
      <c r="I48" s="378"/>
      <c r="J48" s="376"/>
      <c r="K48" s="376"/>
      <c r="L48" s="482"/>
      <c r="M48" s="390"/>
      <c r="N48" s="380"/>
      <c r="O48" s="483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ht="44.25" customHeight="1">
      <c r="A49" s="20" t="s">
        <v>560</v>
      </c>
      <c r="B49" s="36"/>
      <c r="C49" s="36"/>
      <c r="D49" s="37"/>
      <c r="E49" s="33"/>
      <c r="F49" s="33"/>
      <c r="G49" s="32"/>
      <c r="H49" s="32" t="s">
        <v>820</v>
      </c>
      <c r="I49" s="33"/>
      <c r="J49" s="14"/>
      <c r="K49" s="76"/>
      <c r="L49" s="77"/>
      <c r="M49" s="76"/>
      <c r="N49" s="78"/>
      <c r="O49" s="76"/>
      <c r="P49" s="4"/>
      <c r="Q49" s="389"/>
      <c r="R49" s="402"/>
      <c r="S49" s="389"/>
      <c r="T49" s="389"/>
      <c r="U49" s="389"/>
      <c r="V49" s="389"/>
      <c r="W49" s="389"/>
      <c r="X49" s="389"/>
      <c r="Y49" s="389"/>
      <c r="Z49" s="37"/>
      <c r="AA49" s="37"/>
      <c r="AB49" s="37"/>
    </row>
    <row r="50" spans="1:34" s="3" customFormat="1">
      <c r="A50" s="26" t="s">
        <v>561</v>
      </c>
      <c r="B50" s="20"/>
      <c r="C50" s="20"/>
      <c r="D50" s="20"/>
      <c r="E50" s="2"/>
      <c r="F50" s="27" t="s">
        <v>562</v>
      </c>
      <c r="G50" s="38"/>
      <c r="H50" s="39"/>
      <c r="I50" s="79"/>
      <c r="J50" s="14"/>
      <c r="K50" s="80"/>
      <c r="L50" s="81"/>
      <c r="M50" s="82"/>
      <c r="N50" s="83"/>
      <c r="O50" s="84"/>
      <c r="P50" s="2"/>
      <c r="Q50" s="1"/>
      <c r="R50" s="9"/>
      <c r="Z50" s="6"/>
      <c r="AA50" s="6"/>
      <c r="AB50" s="6"/>
      <c r="AC50" s="6"/>
      <c r="AD50" s="6"/>
      <c r="AE50" s="6"/>
      <c r="AF50" s="6"/>
      <c r="AG50" s="6"/>
      <c r="AH50" s="6"/>
    </row>
    <row r="51" spans="1:34" s="6" customFormat="1" ht="14.25" customHeight="1">
      <c r="A51" s="26"/>
      <c r="B51" s="20"/>
      <c r="C51" s="20"/>
      <c r="D51" s="20"/>
      <c r="E51" s="29"/>
      <c r="F51" s="27" t="s">
        <v>564</v>
      </c>
      <c r="G51" s="38"/>
      <c r="H51" s="39"/>
      <c r="I51" s="79"/>
      <c r="J51" s="14"/>
      <c r="K51" s="80"/>
      <c r="L51" s="81"/>
      <c r="M51" s="82"/>
      <c r="N51" s="83"/>
      <c r="O51" s="84"/>
      <c r="P51" s="2"/>
      <c r="Q51" s="1"/>
      <c r="R51" s="9"/>
      <c r="S51" s="3"/>
      <c r="Y51" s="3"/>
      <c r="Z51" s="3"/>
    </row>
    <row r="52" spans="1:34" s="6" customFormat="1" ht="14.25" customHeight="1">
      <c r="A52" s="20"/>
      <c r="B52" s="20"/>
      <c r="C52" s="20"/>
      <c r="D52" s="20"/>
      <c r="E52" s="29"/>
      <c r="F52" s="14"/>
      <c r="G52" s="14"/>
      <c r="H52" s="28"/>
      <c r="I52" s="33"/>
      <c r="J52" s="68"/>
      <c r="K52" s="65"/>
      <c r="L52" s="66"/>
      <c r="M52" s="14"/>
      <c r="N52" s="69"/>
      <c r="O52" s="54"/>
      <c r="P52" s="5"/>
      <c r="Q52" s="1"/>
      <c r="R52" s="9"/>
      <c r="S52" s="3"/>
      <c r="Y52" s="3"/>
      <c r="Z52" s="3"/>
    </row>
    <row r="53" spans="1:34" s="6" customFormat="1" ht="15">
      <c r="A53" s="40" t="s">
        <v>571</v>
      </c>
      <c r="B53" s="40"/>
      <c r="C53" s="40"/>
      <c r="D53" s="40"/>
      <c r="E53" s="29"/>
      <c r="F53" s="14"/>
      <c r="G53" s="9"/>
      <c r="H53" s="14"/>
      <c r="I53" s="9"/>
      <c r="J53" s="85"/>
      <c r="K53" s="9"/>
      <c r="L53" s="9"/>
      <c r="M53" s="9"/>
      <c r="N53" s="9"/>
      <c r="O53" s="86"/>
      <c r="P53"/>
      <c r="Q53" s="1"/>
      <c r="R53" s="9"/>
      <c r="S53" s="3"/>
      <c r="Y53" s="3"/>
      <c r="Z53" s="3"/>
    </row>
    <row r="54" spans="1:34" s="6" customFormat="1" ht="38.25">
      <c r="A54" s="18" t="s">
        <v>16</v>
      </c>
      <c r="B54" s="18" t="s">
        <v>534</v>
      </c>
      <c r="C54" s="18"/>
      <c r="D54" s="19" t="s">
        <v>545</v>
      </c>
      <c r="E54" s="18" t="s">
        <v>546</v>
      </c>
      <c r="F54" s="18" t="s">
        <v>547</v>
      </c>
      <c r="G54" s="18" t="s">
        <v>566</v>
      </c>
      <c r="H54" s="18" t="s">
        <v>549</v>
      </c>
      <c r="I54" s="18" t="s">
        <v>550</v>
      </c>
      <c r="J54" s="17" t="s">
        <v>551</v>
      </c>
      <c r="K54" s="74" t="s">
        <v>572</v>
      </c>
      <c r="L54" s="60" t="s">
        <v>818</v>
      </c>
      <c r="M54" s="74" t="s">
        <v>568</v>
      </c>
      <c r="N54" s="18" t="s">
        <v>569</v>
      </c>
      <c r="O54" s="17" t="s">
        <v>554</v>
      </c>
      <c r="P54" s="87" t="s">
        <v>555</v>
      </c>
      <c r="Q54" s="1"/>
      <c r="R54" s="14"/>
      <c r="S54" s="3"/>
      <c r="Y54" s="3"/>
      <c r="Z54" s="3"/>
    </row>
    <row r="55" spans="1:34" s="350" customFormat="1" ht="13.9" customHeight="1">
      <c r="A55" s="491">
        <v>1</v>
      </c>
      <c r="B55" s="442">
        <v>44321</v>
      </c>
      <c r="C55" s="471"/>
      <c r="D55" s="424" t="s">
        <v>877</v>
      </c>
      <c r="E55" s="472" t="s">
        <v>557</v>
      </c>
      <c r="F55" s="422">
        <v>893</v>
      </c>
      <c r="G55" s="422">
        <v>871</v>
      </c>
      <c r="H55" s="422">
        <v>908.5</v>
      </c>
      <c r="I55" s="423">
        <v>730</v>
      </c>
      <c r="J55" s="423" t="s">
        <v>885</v>
      </c>
      <c r="K55" s="473">
        <f t="shared" ref="K55" si="26">H55-F55</f>
        <v>15.5</v>
      </c>
      <c r="L55" s="490">
        <f>(H55*N55)*0.07%</f>
        <v>413.36750000000006</v>
      </c>
      <c r="M55" s="474">
        <f t="shared" ref="M55" si="27">(K55*N55)-L55</f>
        <v>9661.6324999999997</v>
      </c>
      <c r="N55" s="423">
        <v>650</v>
      </c>
      <c r="O55" s="475" t="s">
        <v>556</v>
      </c>
      <c r="P55" s="489">
        <v>44322</v>
      </c>
      <c r="Q55" s="344"/>
      <c r="R55" s="314" t="s">
        <v>792</v>
      </c>
      <c r="S55" s="37"/>
      <c r="Y55" s="37"/>
      <c r="Z55" s="37"/>
    </row>
    <row r="56" spans="1:34" s="350" customFormat="1" ht="13.9" customHeight="1">
      <c r="A56" s="491">
        <v>2</v>
      </c>
      <c r="B56" s="442">
        <v>44322</v>
      </c>
      <c r="C56" s="471"/>
      <c r="D56" s="424" t="s">
        <v>881</v>
      </c>
      <c r="E56" s="472" t="s">
        <v>557</v>
      </c>
      <c r="F56" s="422">
        <v>683</v>
      </c>
      <c r="G56" s="422">
        <v>674</v>
      </c>
      <c r="H56" s="422">
        <v>692.5</v>
      </c>
      <c r="I56" s="423">
        <v>705</v>
      </c>
      <c r="J56" s="423" t="s">
        <v>886</v>
      </c>
      <c r="K56" s="473">
        <f t="shared" ref="K56:K57" si="28">H56-F56</f>
        <v>9.5</v>
      </c>
      <c r="L56" s="490">
        <f>(H56*N56)*0.07%</f>
        <v>678.65000000000009</v>
      </c>
      <c r="M56" s="474">
        <f t="shared" ref="M56:M57" si="29">(K56*N56)-L56</f>
        <v>12621.35</v>
      </c>
      <c r="N56" s="423">
        <v>1400</v>
      </c>
      <c r="O56" s="475" t="s">
        <v>556</v>
      </c>
      <c r="P56" s="476">
        <v>44322</v>
      </c>
      <c r="Q56" s="344"/>
      <c r="R56" s="314" t="s">
        <v>559</v>
      </c>
      <c r="S56" s="37"/>
      <c r="Y56" s="37"/>
      <c r="Z56" s="37"/>
    </row>
    <row r="57" spans="1:34" s="350" customFormat="1" ht="13.9" customHeight="1">
      <c r="A57" s="491">
        <v>3</v>
      </c>
      <c r="B57" s="442">
        <v>44322</v>
      </c>
      <c r="C57" s="471"/>
      <c r="D57" s="424" t="s">
        <v>877</v>
      </c>
      <c r="E57" s="472" t="s">
        <v>557</v>
      </c>
      <c r="F57" s="422">
        <v>895</v>
      </c>
      <c r="G57" s="422">
        <v>874</v>
      </c>
      <c r="H57" s="422">
        <v>906</v>
      </c>
      <c r="I57" s="423">
        <v>935</v>
      </c>
      <c r="J57" s="423" t="s">
        <v>904</v>
      </c>
      <c r="K57" s="473">
        <f t="shared" si="28"/>
        <v>11</v>
      </c>
      <c r="L57" s="490">
        <f>(H57*N57)*0.07%</f>
        <v>412.23000000000008</v>
      </c>
      <c r="M57" s="474">
        <f t="shared" si="29"/>
        <v>6737.7699999999995</v>
      </c>
      <c r="N57" s="423">
        <v>650</v>
      </c>
      <c r="O57" s="475" t="s">
        <v>556</v>
      </c>
      <c r="P57" s="489">
        <v>44326</v>
      </c>
      <c r="Q57" s="344"/>
      <c r="R57" s="314" t="s">
        <v>559</v>
      </c>
      <c r="S57" s="37"/>
      <c r="Y57" s="37"/>
      <c r="Z57" s="37"/>
    </row>
    <row r="58" spans="1:34" s="350" customFormat="1" ht="13.9" customHeight="1">
      <c r="A58" s="491">
        <v>4</v>
      </c>
      <c r="B58" s="442">
        <v>44328</v>
      </c>
      <c r="C58" s="471"/>
      <c r="D58" s="424" t="s">
        <v>877</v>
      </c>
      <c r="E58" s="472" t="s">
        <v>557</v>
      </c>
      <c r="F58" s="422">
        <v>895</v>
      </c>
      <c r="G58" s="422">
        <v>874</v>
      </c>
      <c r="H58" s="422">
        <v>908.5</v>
      </c>
      <c r="I58" s="423">
        <v>935</v>
      </c>
      <c r="J58" s="423" t="s">
        <v>959</v>
      </c>
      <c r="K58" s="473">
        <f t="shared" ref="K58" si="30">H58-F58</f>
        <v>13.5</v>
      </c>
      <c r="L58" s="490">
        <f>(H58*N58)*0.07%</f>
        <v>413.36750000000006</v>
      </c>
      <c r="M58" s="474">
        <f t="shared" ref="M58" si="31">(K58*N58)-L58</f>
        <v>8361.6324999999997</v>
      </c>
      <c r="N58" s="423">
        <v>650</v>
      </c>
      <c r="O58" s="475" t="s">
        <v>556</v>
      </c>
      <c r="P58" s="476">
        <v>44328</v>
      </c>
      <c r="Q58" s="344"/>
      <c r="R58" s="314" t="s">
        <v>792</v>
      </c>
      <c r="S58" s="37"/>
      <c r="Y58" s="37"/>
      <c r="Z58" s="37"/>
    </row>
    <row r="59" spans="1:34" s="350" customFormat="1" ht="13.9" customHeight="1">
      <c r="A59" s="469"/>
      <c r="B59" s="397"/>
      <c r="C59" s="398"/>
      <c r="D59" s="391"/>
      <c r="E59" s="392"/>
      <c r="F59" s="368"/>
      <c r="G59" s="368"/>
      <c r="H59" s="368"/>
      <c r="I59" s="334"/>
      <c r="J59" s="334"/>
      <c r="K59" s="470"/>
      <c r="L59" s="385"/>
      <c r="M59" s="462"/>
      <c r="N59" s="334"/>
      <c r="O59" s="361"/>
      <c r="P59" s="374"/>
      <c r="Q59" s="344"/>
      <c r="R59" s="314"/>
      <c r="S59" s="37"/>
      <c r="Y59" s="37"/>
      <c r="Z59" s="37"/>
    </row>
    <row r="60" spans="1:34" s="350" customFormat="1" ht="13.9" customHeight="1">
      <c r="A60" s="399"/>
      <c r="B60" s="397"/>
      <c r="C60" s="398"/>
      <c r="D60" s="391"/>
      <c r="E60" s="392"/>
      <c r="F60" s="368"/>
      <c r="G60" s="368"/>
      <c r="H60" s="368"/>
      <c r="I60" s="334"/>
      <c r="J60" s="334"/>
      <c r="K60" s="334"/>
      <c r="L60" s="334"/>
      <c r="M60" s="334"/>
      <c r="N60" s="334"/>
      <c r="O60" s="334"/>
      <c r="P60" s="334"/>
      <c r="Q60" s="344"/>
      <c r="R60" s="314"/>
      <c r="S60" s="37"/>
      <c r="Y60" s="37"/>
      <c r="Z60" s="37"/>
    </row>
    <row r="61" spans="1:34" s="350" customFormat="1" ht="13.9" customHeight="1">
      <c r="A61" s="409"/>
      <c r="B61" s="403"/>
      <c r="C61" s="410"/>
      <c r="D61" s="411"/>
      <c r="E61" s="335"/>
      <c r="F61" s="378"/>
      <c r="G61" s="378"/>
      <c r="H61" s="378"/>
      <c r="I61" s="376"/>
      <c r="J61" s="376"/>
      <c r="K61" s="376"/>
      <c r="L61" s="376"/>
      <c r="M61" s="376"/>
      <c r="N61" s="376"/>
      <c r="O61" s="376"/>
      <c r="P61" s="376"/>
      <c r="Q61" s="344"/>
      <c r="R61" s="314"/>
      <c r="S61" s="37"/>
      <c r="Y61" s="37"/>
      <c r="Z61" s="37"/>
    </row>
    <row r="62" spans="1:34" s="3" customFormat="1">
      <c r="A62" s="41"/>
      <c r="B62" s="42"/>
      <c r="C62" s="43"/>
      <c r="D62" s="44"/>
      <c r="E62" s="45"/>
      <c r="F62" s="46"/>
      <c r="G62" s="46"/>
      <c r="H62" s="46"/>
      <c r="I62" s="46"/>
      <c r="J62" s="14"/>
      <c r="K62" s="88"/>
      <c r="L62" s="88"/>
      <c r="M62" s="14"/>
      <c r="N62" s="13"/>
      <c r="O62" s="89"/>
      <c r="P62" s="2"/>
      <c r="Q62" s="1"/>
      <c r="R62" s="14"/>
      <c r="Z62" s="6"/>
      <c r="AA62" s="6"/>
      <c r="AB62" s="6"/>
      <c r="AC62" s="6"/>
      <c r="AD62" s="6"/>
      <c r="AE62" s="6"/>
      <c r="AF62" s="6"/>
      <c r="AG62" s="6"/>
      <c r="AH62" s="6"/>
    </row>
    <row r="63" spans="1:34" s="3" customFormat="1" ht="15">
      <c r="A63" s="47" t="s">
        <v>573</v>
      </c>
      <c r="B63" s="47"/>
      <c r="C63" s="47"/>
      <c r="D63" s="47"/>
      <c r="E63" s="48"/>
      <c r="F63" s="46"/>
      <c r="G63" s="46"/>
      <c r="H63" s="46"/>
      <c r="I63" s="46"/>
      <c r="J63" s="50"/>
      <c r="K63" s="9"/>
      <c r="L63" s="9"/>
      <c r="M63" s="9"/>
      <c r="N63" s="8"/>
      <c r="O63" s="50"/>
      <c r="P63" s="2"/>
      <c r="Q63" s="1"/>
      <c r="R63" s="14"/>
      <c r="Z63" s="6"/>
      <c r="AA63" s="6"/>
      <c r="AB63" s="6"/>
      <c r="AC63" s="6"/>
      <c r="AD63" s="6"/>
      <c r="AE63" s="6"/>
      <c r="AF63" s="6"/>
      <c r="AG63" s="6"/>
      <c r="AH63" s="6"/>
    </row>
    <row r="64" spans="1:34" s="3" customFormat="1" ht="38.25">
      <c r="A64" s="18" t="s">
        <v>16</v>
      </c>
      <c r="B64" s="18" t="s">
        <v>534</v>
      </c>
      <c r="C64" s="18"/>
      <c r="D64" s="19" t="s">
        <v>545</v>
      </c>
      <c r="E64" s="18" t="s">
        <v>546</v>
      </c>
      <c r="F64" s="18" t="s">
        <v>547</v>
      </c>
      <c r="G64" s="49" t="s">
        <v>566</v>
      </c>
      <c r="H64" s="18" t="s">
        <v>549</v>
      </c>
      <c r="I64" s="18" t="s">
        <v>550</v>
      </c>
      <c r="J64" s="17" t="s">
        <v>551</v>
      </c>
      <c r="K64" s="17" t="s">
        <v>574</v>
      </c>
      <c r="L64" s="60" t="s">
        <v>818</v>
      </c>
      <c r="M64" s="74" t="s">
        <v>568</v>
      </c>
      <c r="N64" s="18" t="s">
        <v>569</v>
      </c>
      <c r="O64" s="18" t="s">
        <v>554</v>
      </c>
      <c r="P64" s="19" t="s">
        <v>555</v>
      </c>
      <c r="Q64" s="1"/>
      <c r="R64" s="14"/>
      <c r="Z64" s="6"/>
      <c r="AA64" s="6"/>
      <c r="AB64" s="6"/>
      <c r="AC64" s="6"/>
      <c r="AD64" s="6"/>
      <c r="AE64" s="6"/>
      <c r="AF64" s="6"/>
      <c r="AG64" s="6"/>
      <c r="AH64" s="6"/>
    </row>
    <row r="65" spans="1:34" s="37" customFormat="1" ht="14.25">
      <c r="A65" s="477">
        <v>1</v>
      </c>
      <c r="B65" s="442">
        <v>44319</v>
      </c>
      <c r="C65" s="471"/>
      <c r="D65" s="424" t="s">
        <v>860</v>
      </c>
      <c r="E65" s="472" t="s">
        <v>557</v>
      </c>
      <c r="F65" s="422">
        <v>12</v>
      </c>
      <c r="G65" s="422">
        <v>8</v>
      </c>
      <c r="H65" s="422">
        <v>13.25</v>
      </c>
      <c r="I65" s="423">
        <v>20</v>
      </c>
      <c r="J65" s="423" t="s">
        <v>861</v>
      </c>
      <c r="K65" s="473">
        <f t="shared" ref="K65:K70" si="32">H65-F65</f>
        <v>1.25</v>
      </c>
      <c r="L65" s="423">
        <v>100</v>
      </c>
      <c r="M65" s="474">
        <f t="shared" ref="M65:M70" si="33">(K65*N65)-L65</f>
        <v>1618.75</v>
      </c>
      <c r="N65" s="423">
        <v>1375</v>
      </c>
      <c r="O65" s="475" t="s">
        <v>556</v>
      </c>
      <c r="P65" s="476">
        <v>44319</v>
      </c>
      <c r="Q65" s="344"/>
      <c r="R65" s="314" t="s">
        <v>559</v>
      </c>
      <c r="Z65" s="350"/>
      <c r="AA65" s="350"/>
      <c r="AB65" s="350"/>
      <c r="AC65" s="350"/>
      <c r="AD65" s="350"/>
      <c r="AE65" s="350"/>
      <c r="AF65" s="350"/>
      <c r="AG65" s="350"/>
      <c r="AH65" s="350"/>
    </row>
    <row r="66" spans="1:34" s="37" customFormat="1" ht="14.25">
      <c r="A66" s="477">
        <v>2</v>
      </c>
      <c r="B66" s="442">
        <v>44320</v>
      </c>
      <c r="C66" s="471"/>
      <c r="D66" s="424" t="s">
        <v>866</v>
      </c>
      <c r="E66" s="472" t="s">
        <v>557</v>
      </c>
      <c r="F66" s="422">
        <v>37</v>
      </c>
      <c r="G66" s="422">
        <v>19</v>
      </c>
      <c r="H66" s="422">
        <v>45</v>
      </c>
      <c r="I66" s="423" t="s">
        <v>867</v>
      </c>
      <c r="J66" s="423" t="s">
        <v>869</v>
      </c>
      <c r="K66" s="473">
        <f t="shared" si="32"/>
        <v>8</v>
      </c>
      <c r="L66" s="423">
        <v>100</v>
      </c>
      <c r="M66" s="474">
        <f t="shared" si="33"/>
        <v>2300</v>
      </c>
      <c r="N66" s="423">
        <v>300</v>
      </c>
      <c r="O66" s="475" t="s">
        <v>556</v>
      </c>
      <c r="P66" s="476">
        <v>44320</v>
      </c>
      <c r="Q66" s="344"/>
      <c r="R66" s="314" t="s">
        <v>559</v>
      </c>
      <c r="Z66" s="350"/>
      <c r="AA66" s="350"/>
      <c r="AB66" s="350"/>
      <c r="AC66" s="350"/>
      <c r="AD66" s="350"/>
      <c r="AE66" s="350"/>
      <c r="AF66" s="350"/>
      <c r="AG66" s="350"/>
      <c r="AH66" s="350"/>
    </row>
    <row r="67" spans="1:34" s="37" customFormat="1" ht="14.25">
      <c r="A67" s="477">
        <v>3</v>
      </c>
      <c r="B67" s="442">
        <v>44320</v>
      </c>
      <c r="C67" s="471"/>
      <c r="D67" s="424" t="s">
        <v>868</v>
      </c>
      <c r="E67" s="472" t="s">
        <v>557</v>
      </c>
      <c r="F67" s="422">
        <v>36</v>
      </c>
      <c r="G67" s="422">
        <v>19</v>
      </c>
      <c r="H67" s="422">
        <v>40.5</v>
      </c>
      <c r="I67" s="423" t="s">
        <v>867</v>
      </c>
      <c r="J67" s="423" t="s">
        <v>870</v>
      </c>
      <c r="K67" s="473">
        <f t="shared" si="32"/>
        <v>4.5</v>
      </c>
      <c r="L67" s="423">
        <v>100</v>
      </c>
      <c r="M67" s="474">
        <f t="shared" si="33"/>
        <v>1250</v>
      </c>
      <c r="N67" s="423">
        <v>300</v>
      </c>
      <c r="O67" s="475" t="s">
        <v>556</v>
      </c>
      <c r="P67" s="476">
        <v>44320</v>
      </c>
      <c r="Q67" s="344"/>
      <c r="R67" s="314" t="s">
        <v>559</v>
      </c>
      <c r="Z67" s="350"/>
      <c r="AA67" s="350"/>
      <c r="AB67" s="350"/>
      <c r="AC67" s="350"/>
      <c r="AD67" s="350"/>
      <c r="AE67" s="350"/>
      <c r="AF67" s="350"/>
      <c r="AG67" s="350"/>
      <c r="AH67" s="350"/>
    </row>
    <row r="68" spans="1:34" s="37" customFormat="1" ht="14.25">
      <c r="A68" s="477">
        <v>4</v>
      </c>
      <c r="B68" s="442">
        <v>44320</v>
      </c>
      <c r="C68" s="471"/>
      <c r="D68" s="424" t="s">
        <v>871</v>
      </c>
      <c r="E68" s="472" t="s">
        <v>557</v>
      </c>
      <c r="F68" s="422">
        <v>57.5</v>
      </c>
      <c r="G68" s="422">
        <v>19</v>
      </c>
      <c r="H68" s="422">
        <v>74</v>
      </c>
      <c r="I68" s="423">
        <v>120</v>
      </c>
      <c r="J68" s="423" t="s">
        <v>872</v>
      </c>
      <c r="K68" s="473">
        <f t="shared" si="32"/>
        <v>16.5</v>
      </c>
      <c r="L68" s="423">
        <v>100</v>
      </c>
      <c r="M68" s="474">
        <f t="shared" si="33"/>
        <v>1137.5</v>
      </c>
      <c r="N68" s="423">
        <v>75</v>
      </c>
      <c r="O68" s="475" t="s">
        <v>556</v>
      </c>
      <c r="P68" s="476">
        <v>44320</v>
      </c>
      <c r="Q68" s="344"/>
      <c r="R68" s="314" t="s">
        <v>792</v>
      </c>
      <c r="Z68" s="350"/>
      <c r="AA68" s="350"/>
      <c r="AB68" s="350"/>
      <c r="AC68" s="350"/>
      <c r="AD68" s="350"/>
      <c r="AE68" s="350"/>
      <c r="AF68" s="350"/>
      <c r="AG68" s="350"/>
      <c r="AH68" s="350"/>
    </row>
    <row r="69" spans="1:34" s="37" customFormat="1" ht="14.25">
      <c r="A69" s="477">
        <v>5</v>
      </c>
      <c r="B69" s="442">
        <v>44321</v>
      </c>
      <c r="C69" s="471"/>
      <c r="D69" s="424" t="s">
        <v>875</v>
      </c>
      <c r="E69" s="472" t="s">
        <v>557</v>
      </c>
      <c r="F69" s="422">
        <v>41</v>
      </c>
      <c r="G69" s="422">
        <v>25</v>
      </c>
      <c r="H69" s="422">
        <v>47.5</v>
      </c>
      <c r="I69" s="423" t="s">
        <v>867</v>
      </c>
      <c r="J69" s="423" t="s">
        <v>876</v>
      </c>
      <c r="K69" s="473">
        <f t="shared" si="32"/>
        <v>6.5</v>
      </c>
      <c r="L69" s="423">
        <v>100</v>
      </c>
      <c r="M69" s="474">
        <f t="shared" si="33"/>
        <v>1850</v>
      </c>
      <c r="N69" s="423">
        <v>300</v>
      </c>
      <c r="O69" s="475" t="s">
        <v>556</v>
      </c>
      <c r="P69" s="476">
        <v>44321</v>
      </c>
      <c r="Q69" s="344"/>
      <c r="R69" s="314" t="s">
        <v>559</v>
      </c>
      <c r="Z69" s="350"/>
      <c r="AA69" s="350"/>
      <c r="AB69" s="350"/>
      <c r="AC69" s="350"/>
      <c r="AD69" s="350"/>
      <c r="AE69" s="350"/>
      <c r="AF69" s="350"/>
      <c r="AG69" s="350"/>
      <c r="AH69" s="350"/>
    </row>
    <row r="70" spans="1:34" s="37" customFormat="1" ht="14.25">
      <c r="A70" s="477">
        <v>6</v>
      </c>
      <c r="B70" s="442">
        <v>44321</v>
      </c>
      <c r="C70" s="471"/>
      <c r="D70" s="424" t="s">
        <v>875</v>
      </c>
      <c r="E70" s="472" t="s">
        <v>557</v>
      </c>
      <c r="F70" s="422">
        <v>39</v>
      </c>
      <c r="G70" s="422">
        <v>24</v>
      </c>
      <c r="H70" s="422">
        <v>45</v>
      </c>
      <c r="I70" s="423" t="s">
        <v>867</v>
      </c>
      <c r="J70" s="423" t="s">
        <v>897</v>
      </c>
      <c r="K70" s="473">
        <f t="shared" si="32"/>
        <v>6</v>
      </c>
      <c r="L70" s="423">
        <v>100</v>
      </c>
      <c r="M70" s="474">
        <f t="shared" si="33"/>
        <v>1700</v>
      </c>
      <c r="N70" s="423">
        <v>300</v>
      </c>
      <c r="O70" s="475" t="s">
        <v>556</v>
      </c>
      <c r="P70" s="489">
        <v>44322</v>
      </c>
      <c r="Q70" s="344"/>
      <c r="R70" s="314" t="s">
        <v>559</v>
      </c>
      <c r="Z70" s="350"/>
      <c r="AA70" s="350"/>
      <c r="AB70" s="350"/>
      <c r="AC70" s="350"/>
      <c r="AD70" s="350"/>
      <c r="AE70" s="350"/>
      <c r="AF70" s="350"/>
      <c r="AG70" s="350"/>
      <c r="AH70" s="350"/>
    </row>
    <row r="71" spans="1:34" s="37" customFormat="1" ht="14.25">
      <c r="A71" s="477">
        <v>7</v>
      </c>
      <c r="B71" s="442">
        <v>44321</v>
      </c>
      <c r="C71" s="471"/>
      <c r="D71" s="424" t="s">
        <v>868</v>
      </c>
      <c r="E71" s="472" t="s">
        <v>557</v>
      </c>
      <c r="F71" s="422">
        <v>36</v>
      </c>
      <c r="G71" s="422">
        <v>19</v>
      </c>
      <c r="H71" s="422">
        <v>39.5</v>
      </c>
      <c r="I71" s="423" t="s">
        <v>867</v>
      </c>
      <c r="J71" s="423" t="s">
        <v>888</v>
      </c>
      <c r="K71" s="473">
        <f t="shared" ref="K71" si="34">H71-F71</f>
        <v>3.5</v>
      </c>
      <c r="L71" s="423">
        <v>100</v>
      </c>
      <c r="M71" s="474">
        <f t="shared" ref="M71" si="35">(K71*N71)-L71</f>
        <v>950</v>
      </c>
      <c r="N71" s="423">
        <v>300</v>
      </c>
      <c r="O71" s="475" t="s">
        <v>556</v>
      </c>
      <c r="P71" s="489">
        <v>44326</v>
      </c>
      <c r="Q71" s="344"/>
      <c r="R71" s="314" t="s">
        <v>559</v>
      </c>
      <c r="Z71" s="350"/>
      <c r="AA71" s="350"/>
      <c r="AB71" s="350"/>
      <c r="AC71" s="350"/>
      <c r="AD71" s="350"/>
      <c r="AE71" s="350"/>
      <c r="AF71" s="350"/>
      <c r="AG71" s="350"/>
      <c r="AH71" s="350"/>
    </row>
    <row r="72" spans="1:34" s="37" customFormat="1" ht="14.25">
      <c r="A72" s="477">
        <v>8</v>
      </c>
      <c r="B72" s="442">
        <v>44322</v>
      </c>
      <c r="C72" s="471"/>
      <c r="D72" s="424" t="s">
        <v>882</v>
      </c>
      <c r="E72" s="472" t="s">
        <v>557</v>
      </c>
      <c r="F72" s="422">
        <v>35</v>
      </c>
      <c r="G72" s="422"/>
      <c r="H72" s="422">
        <v>49</v>
      </c>
      <c r="I72" s="423">
        <v>90</v>
      </c>
      <c r="J72" s="423" t="s">
        <v>883</v>
      </c>
      <c r="K72" s="473">
        <f>H72-F72</f>
        <v>14</v>
      </c>
      <c r="L72" s="423">
        <v>100</v>
      </c>
      <c r="M72" s="474">
        <f>(K72*N72)-L72</f>
        <v>950</v>
      </c>
      <c r="N72" s="423">
        <v>75</v>
      </c>
      <c r="O72" s="475" t="s">
        <v>556</v>
      </c>
      <c r="P72" s="476">
        <v>44322</v>
      </c>
      <c r="Q72" s="344"/>
      <c r="R72" s="314" t="s">
        <v>792</v>
      </c>
      <c r="Z72" s="350"/>
      <c r="AA72" s="350"/>
      <c r="AB72" s="350"/>
      <c r="AC72" s="350"/>
      <c r="AD72" s="350"/>
      <c r="AE72" s="350"/>
      <c r="AF72" s="350"/>
      <c r="AG72" s="350"/>
      <c r="AH72" s="350"/>
    </row>
    <row r="73" spans="1:34" s="37" customFormat="1" ht="14.25">
      <c r="A73" s="477">
        <v>9</v>
      </c>
      <c r="B73" s="442">
        <v>44322</v>
      </c>
      <c r="C73" s="471"/>
      <c r="D73" s="424" t="s">
        <v>884</v>
      </c>
      <c r="E73" s="472" t="s">
        <v>557</v>
      </c>
      <c r="F73" s="422">
        <v>37</v>
      </c>
      <c r="G73" s="422">
        <v>27</v>
      </c>
      <c r="H73" s="422">
        <v>41</v>
      </c>
      <c r="I73" s="423">
        <v>55</v>
      </c>
      <c r="J73" s="423" t="s">
        <v>889</v>
      </c>
      <c r="K73" s="473">
        <f t="shared" ref="K73" si="36">H73-F73</f>
        <v>4</v>
      </c>
      <c r="L73" s="423">
        <v>100</v>
      </c>
      <c r="M73" s="474">
        <f t="shared" ref="M73" si="37">(K73*N73)-L73</f>
        <v>2100</v>
      </c>
      <c r="N73" s="423">
        <v>550</v>
      </c>
      <c r="O73" s="475" t="s">
        <v>556</v>
      </c>
      <c r="P73" s="489">
        <v>44323</v>
      </c>
      <c r="Q73" s="344"/>
      <c r="R73" s="314" t="s">
        <v>792</v>
      </c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4.25">
      <c r="A74" s="477">
        <v>10</v>
      </c>
      <c r="B74" s="442">
        <v>44322</v>
      </c>
      <c r="C74" s="471"/>
      <c r="D74" s="424" t="s">
        <v>860</v>
      </c>
      <c r="E74" s="472" t="s">
        <v>557</v>
      </c>
      <c r="F74" s="422">
        <v>12.5</v>
      </c>
      <c r="G74" s="422">
        <v>7.5</v>
      </c>
      <c r="H74" s="422">
        <v>16</v>
      </c>
      <c r="I74" s="423">
        <v>20</v>
      </c>
      <c r="J74" s="423" t="s">
        <v>888</v>
      </c>
      <c r="K74" s="473">
        <f t="shared" ref="K74:K75" si="38">H74-F74</f>
        <v>3.5</v>
      </c>
      <c r="L74" s="423">
        <v>100</v>
      </c>
      <c r="M74" s="474">
        <f t="shared" ref="M74:M75" si="39">(K74*N74)-L74</f>
        <v>4712.5</v>
      </c>
      <c r="N74" s="423">
        <v>1375</v>
      </c>
      <c r="O74" s="475" t="s">
        <v>556</v>
      </c>
      <c r="P74" s="489">
        <v>44323</v>
      </c>
      <c r="Q74" s="344"/>
      <c r="R74" s="314" t="s">
        <v>559</v>
      </c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4.25">
      <c r="A75" s="477">
        <v>11</v>
      </c>
      <c r="B75" s="442">
        <v>44323</v>
      </c>
      <c r="C75" s="471"/>
      <c r="D75" s="424" t="s">
        <v>891</v>
      </c>
      <c r="E75" s="472" t="s">
        <v>557</v>
      </c>
      <c r="F75" s="422">
        <v>96</v>
      </c>
      <c r="G75" s="422">
        <v>58</v>
      </c>
      <c r="H75" s="422">
        <v>110</v>
      </c>
      <c r="I75" s="423">
        <v>170</v>
      </c>
      <c r="J75" s="423" t="s">
        <v>883</v>
      </c>
      <c r="K75" s="473">
        <f t="shared" si="38"/>
        <v>14</v>
      </c>
      <c r="L75" s="423">
        <v>100</v>
      </c>
      <c r="M75" s="474">
        <f t="shared" si="39"/>
        <v>950</v>
      </c>
      <c r="N75" s="423">
        <v>75</v>
      </c>
      <c r="O75" s="475" t="s">
        <v>556</v>
      </c>
      <c r="P75" s="476">
        <v>44323</v>
      </c>
      <c r="Q75" s="344"/>
      <c r="R75" s="314" t="s">
        <v>792</v>
      </c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4.25">
      <c r="A76" s="477">
        <v>12</v>
      </c>
      <c r="B76" s="442">
        <v>44323</v>
      </c>
      <c r="C76" s="471"/>
      <c r="D76" s="424" t="s">
        <v>893</v>
      </c>
      <c r="E76" s="472" t="s">
        <v>557</v>
      </c>
      <c r="F76" s="422">
        <v>12</v>
      </c>
      <c r="G76" s="422">
        <v>7</v>
      </c>
      <c r="H76" s="422">
        <v>13</v>
      </c>
      <c r="I76" s="423" t="s">
        <v>894</v>
      </c>
      <c r="J76" s="423" t="s">
        <v>896</v>
      </c>
      <c r="K76" s="473">
        <f t="shared" ref="K76" si="40">H76-F76</f>
        <v>1</v>
      </c>
      <c r="L76" s="423">
        <v>100</v>
      </c>
      <c r="M76" s="474">
        <f t="shared" ref="M76" si="41">(K76*N76)-L76</f>
        <v>1150</v>
      </c>
      <c r="N76" s="423">
        <v>1250</v>
      </c>
      <c r="O76" s="475" t="s">
        <v>556</v>
      </c>
      <c r="P76" s="476">
        <v>44323</v>
      </c>
      <c r="Q76" s="344"/>
      <c r="R76" s="314" t="s">
        <v>559</v>
      </c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477">
        <v>13</v>
      </c>
      <c r="B77" s="442">
        <v>44326</v>
      </c>
      <c r="C77" s="471"/>
      <c r="D77" s="424" t="s">
        <v>903</v>
      </c>
      <c r="E77" s="472" t="s">
        <v>557</v>
      </c>
      <c r="F77" s="422">
        <v>69</v>
      </c>
      <c r="G77" s="422">
        <v>38</v>
      </c>
      <c r="H77" s="422">
        <v>78</v>
      </c>
      <c r="I77" s="423">
        <v>130</v>
      </c>
      <c r="J77" s="423" t="s">
        <v>799</v>
      </c>
      <c r="K77" s="473">
        <f>H77-F77</f>
        <v>9</v>
      </c>
      <c r="L77" s="423">
        <v>100</v>
      </c>
      <c r="M77" s="474">
        <f>(K77*N77)-L77</f>
        <v>575</v>
      </c>
      <c r="N77" s="423">
        <v>75</v>
      </c>
      <c r="O77" s="475" t="s">
        <v>556</v>
      </c>
      <c r="P77" s="476">
        <v>44326</v>
      </c>
      <c r="Q77" s="344"/>
      <c r="R77" s="314" t="s">
        <v>792</v>
      </c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477">
        <v>14</v>
      </c>
      <c r="B78" s="442">
        <v>44327</v>
      </c>
      <c r="C78" s="471"/>
      <c r="D78" s="424" t="s">
        <v>860</v>
      </c>
      <c r="E78" s="472" t="s">
        <v>557</v>
      </c>
      <c r="F78" s="422">
        <v>9.75</v>
      </c>
      <c r="G78" s="422">
        <v>5.5</v>
      </c>
      <c r="H78" s="422">
        <v>11.75</v>
      </c>
      <c r="I78" s="423" t="s">
        <v>920</v>
      </c>
      <c r="J78" s="423" t="s">
        <v>921</v>
      </c>
      <c r="K78" s="473">
        <f t="shared" ref="K78" si="42">H78-F78</f>
        <v>2</v>
      </c>
      <c r="L78" s="423">
        <v>100</v>
      </c>
      <c r="M78" s="474">
        <f t="shared" ref="M78" si="43">(K78*N78)-L78</f>
        <v>2650</v>
      </c>
      <c r="N78" s="423">
        <v>1375</v>
      </c>
      <c r="O78" s="475" t="s">
        <v>556</v>
      </c>
      <c r="P78" s="476">
        <v>44327</v>
      </c>
      <c r="Q78" s="344"/>
      <c r="R78" s="314" t="s">
        <v>792</v>
      </c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477">
        <v>15</v>
      </c>
      <c r="B79" s="442">
        <v>44327</v>
      </c>
      <c r="C79" s="471"/>
      <c r="D79" s="424" t="s">
        <v>922</v>
      </c>
      <c r="E79" s="472" t="s">
        <v>557</v>
      </c>
      <c r="F79" s="422">
        <v>61</v>
      </c>
      <c r="G79" s="422">
        <v>25</v>
      </c>
      <c r="H79" s="422">
        <v>77</v>
      </c>
      <c r="I79" s="423">
        <v>120</v>
      </c>
      <c r="J79" s="423" t="s">
        <v>890</v>
      </c>
      <c r="K79" s="473">
        <f>H79-F79</f>
        <v>16</v>
      </c>
      <c r="L79" s="423">
        <v>100</v>
      </c>
      <c r="M79" s="474">
        <f>(K79*N79)-L79</f>
        <v>1100</v>
      </c>
      <c r="N79" s="423">
        <v>75</v>
      </c>
      <c r="O79" s="475" t="s">
        <v>556</v>
      </c>
      <c r="P79" s="476">
        <v>44327</v>
      </c>
      <c r="Q79" s="344"/>
      <c r="R79" s="314" t="s">
        <v>792</v>
      </c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399">
        <v>16</v>
      </c>
      <c r="B80" s="397">
        <v>44327</v>
      </c>
      <c r="C80" s="398"/>
      <c r="D80" s="391" t="s">
        <v>917</v>
      </c>
      <c r="E80" s="392" t="s">
        <v>557</v>
      </c>
      <c r="F80" s="368" t="s">
        <v>918</v>
      </c>
      <c r="G80" s="368">
        <v>17</v>
      </c>
      <c r="H80" s="368"/>
      <c r="I80" s="334" t="s">
        <v>919</v>
      </c>
      <c r="J80" s="334" t="s">
        <v>558</v>
      </c>
      <c r="K80" s="470"/>
      <c r="L80" s="334"/>
      <c r="M80" s="462"/>
      <c r="N80" s="334"/>
      <c r="O80" s="361"/>
      <c r="P80" s="374"/>
      <c r="Q80" s="344"/>
      <c r="R80" s="314" t="s">
        <v>559</v>
      </c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477">
        <v>17</v>
      </c>
      <c r="B81" s="442">
        <v>44328</v>
      </c>
      <c r="C81" s="471"/>
      <c r="D81" s="424" t="s">
        <v>962</v>
      </c>
      <c r="E81" s="472" t="s">
        <v>557</v>
      </c>
      <c r="F81" s="422">
        <v>34</v>
      </c>
      <c r="G81" s="422">
        <v>24</v>
      </c>
      <c r="H81" s="422">
        <v>39.5</v>
      </c>
      <c r="I81" s="423" t="s">
        <v>963</v>
      </c>
      <c r="J81" s="423" t="s">
        <v>964</v>
      </c>
      <c r="K81" s="473">
        <f t="shared" ref="K81" si="44">H81-F81</f>
        <v>5.5</v>
      </c>
      <c r="L81" s="423">
        <v>100</v>
      </c>
      <c r="M81" s="474">
        <f t="shared" ref="M81" si="45">(K81*N81)-L81</f>
        <v>2650</v>
      </c>
      <c r="N81" s="423">
        <v>500</v>
      </c>
      <c r="O81" s="475" t="s">
        <v>556</v>
      </c>
      <c r="P81" s="476">
        <v>44328</v>
      </c>
      <c r="Q81" s="344"/>
      <c r="R81" s="314" t="s">
        <v>559</v>
      </c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399">
        <v>18</v>
      </c>
      <c r="B82" s="397">
        <v>44328</v>
      </c>
      <c r="C82" s="398"/>
      <c r="D82" s="391" t="s">
        <v>967</v>
      </c>
      <c r="E82" s="392" t="s">
        <v>968</v>
      </c>
      <c r="F82" s="368" t="s">
        <v>969</v>
      </c>
      <c r="G82" s="368">
        <v>10.5</v>
      </c>
      <c r="H82" s="368"/>
      <c r="I82" s="334">
        <v>0.1</v>
      </c>
      <c r="J82" s="334" t="s">
        <v>558</v>
      </c>
      <c r="K82" s="470"/>
      <c r="L82" s="334"/>
      <c r="M82" s="462"/>
      <c r="N82" s="334"/>
      <c r="O82" s="361"/>
      <c r="P82" s="374"/>
      <c r="Q82" s="344"/>
      <c r="R82" s="314" t="s">
        <v>559</v>
      </c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399">
        <v>19</v>
      </c>
      <c r="B83" s="397">
        <v>44328</v>
      </c>
      <c r="C83" s="398"/>
      <c r="D83" s="391" t="s">
        <v>884</v>
      </c>
      <c r="E83" s="392" t="s">
        <v>557</v>
      </c>
      <c r="F83" s="368" t="s">
        <v>970</v>
      </c>
      <c r="G83" s="368">
        <v>15</v>
      </c>
      <c r="H83" s="368"/>
      <c r="I83" s="334" t="s">
        <v>971</v>
      </c>
      <c r="J83" s="334" t="s">
        <v>558</v>
      </c>
      <c r="K83" s="470"/>
      <c r="L83" s="334"/>
      <c r="M83" s="462"/>
      <c r="N83" s="334"/>
      <c r="O83" s="361"/>
      <c r="P83" s="374"/>
      <c r="Q83" s="344"/>
      <c r="R83" s="314" t="s">
        <v>792</v>
      </c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399">
        <v>20</v>
      </c>
      <c r="B84" s="397">
        <v>44328</v>
      </c>
      <c r="C84" s="398"/>
      <c r="D84" s="391" t="s">
        <v>860</v>
      </c>
      <c r="E84" s="392" t="s">
        <v>557</v>
      </c>
      <c r="F84" s="515" t="s">
        <v>972</v>
      </c>
      <c r="G84" s="368">
        <v>4</v>
      </c>
      <c r="H84" s="368"/>
      <c r="I84" s="334" t="s">
        <v>973</v>
      </c>
      <c r="J84" s="334" t="s">
        <v>558</v>
      </c>
      <c r="K84" s="470"/>
      <c r="L84" s="334"/>
      <c r="M84" s="462"/>
      <c r="N84" s="334"/>
      <c r="O84" s="361"/>
      <c r="P84" s="374"/>
      <c r="Q84" s="344"/>
      <c r="R84" s="314" t="s">
        <v>559</v>
      </c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399"/>
      <c r="B85" s="397"/>
      <c r="C85" s="398"/>
      <c r="D85" s="391"/>
      <c r="E85" s="392"/>
      <c r="F85" s="368"/>
      <c r="G85" s="368"/>
      <c r="H85" s="368"/>
      <c r="I85" s="334"/>
      <c r="J85" s="334"/>
      <c r="K85" s="470"/>
      <c r="L85" s="334"/>
      <c r="M85" s="462"/>
      <c r="N85" s="334"/>
      <c r="O85" s="361"/>
      <c r="P85" s="374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399"/>
      <c r="B86" s="397"/>
      <c r="C86" s="398"/>
      <c r="D86" s="391"/>
      <c r="E86" s="392"/>
      <c r="F86" s="368"/>
      <c r="G86" s="368"/>
      <c r="H86" s="368"/>
      <c r="I86" s="334"/>
      <c r="J86" s="334"/>
      <c r="K86" s="334"/>
      <c r="L86" s="334"/>
      <c r="M86" s="462"/>
      <c r="N86" s="334"/>
      <c r="O86" s="361"/>
      <c r="P86" s="374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 ht="14.25">
      <c r="A87" s="335"/>
      <c r="B87" s="336"/>
      <c r="C87" s="336"/>
      <c r="D87" s="337"/>
      <c r="E87" s="335"/>
      <c r="F87" s="351"/>
      <c r="G87" s="335"/>
      <c r="H87" s="335"/>
      <c r="I87" s="335"/>
      <c r="J87" s="336"/>
      <c r="K87" s="352"/>
      <c r="L87" s="335"/>
      <c r="M87" s="335"/>
      <c r="N87" s="335"/>
      <c r="O87" s="353"/>
      <c r="P87" s="344"/>
      <c r="Q87" s="344"/>
      <c r="R87" s="314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34" ht="15">
      <c r="A88" s="96" t="s">
        <v>575</v>
      </c>
      <c r="B88" s="97"/>
      <c r="C88" s="97"/>
      <c r="D88" s="98"/>
      <c r="E88" s="31"/>
      <c r="F88" s="29"/>
      <c r="G88" s="29"/>
      <c r="H88" s="70"/>
      <c r="I88" s="116"/>
      <c r="J88" s="117"/>
      <c r="K88" s="14"/>
      <c r="L88" s="14"/>
      <c r="M88" s="14"/>
      <c r="N88" s="8"/>
      <c r="O88" s="50"/>
      <c r="Q88" s="92"/>
      <c r="R88" s="14"/>
      <c r="S88" s="13"/>
      <c r="T88" s="13"/>
      <c r="U88" s="13"/>
      <c r="V88" s="13"/>
      <c r="W88" s="13"/>
      <c r="X88" s="13"/>
      <c r="Y88" s="13"/>
      <c r="Z88" s="13"/>
    </row>
    <row r="89" spans="1:34" ht="38.25">
      <c r="A89" s="17" t="s">
        <v>16</v>
      </c>
      <c r="B89" s="18" t="s">
        <v>534</v>
      </c>
      <c r="C89" s="18"/>
      <c r="D89" s="19" t="s">
        <v>545</v>
      </c>
      <c r="E89" s="18" t="s">
        <v>546</v>
      </c>
      <c r="F89" s="18" t="s">
        <v>547</v>
      </c>
      <c r="G89" s="18" t="s">
        <v>548</v>
      </c>
      <c r="H89" s="18" t="s">
        <v>549</v>
      </c>
      <c r="I89" s="18" t="s">
        <v>550</v>
      </c>
      <c r="J89" s="17" t="s">
        <v>551</v>
      </c>
      <c r="K89" s="59" t="s">
        <v>567</v>
      </c>
      <c r="L89" s="373" t="s">
        <v>818</v>
      </c>
      <c r="M89" s="60" t="s">
        <v>817</v>
      </c>
      <c r="N89" s="18" t="s">
        <v>554</v>
      </c>
      <c r="O89" s="75" t="s">
        <v>555</v>
      </c>
      <c r="P89" s="94"/>
      <c r="Q89" s="8"/>
      <c r="R89" s="14"/>
      <c r="S89" s="13"/>
      <c r="T89" s="13"/>
      <c r="U89" s="13"/>
      <c r="V89" s="13"/>
      <c r="W89" s="13"/>
      <c r="X89" s="13"/>
      <c r="Y89" s="13"/>
      <c r="Z89" s="13"/>
    </row>
    <row r="90" spans="1:34" s="350" customFormat="1" ht="14.25">
      <c r="A90" s="447">
        <v>1</v>
      </c>
      <c r="B90" s="448">
        <v>44238</v>
      </c>
      <c r="C90" s="449"/>
      <c r="D90" s="450" t="s">
        <v>445</v>
      </c>
      <c r="E90" s="451" t="s">
        <v>557</v>
      </c>
      <c r="F90" s="452">
        <v>1515</v>
      </c>
      <c r="G90" s="453">
        <v>1390</v>
      </c>
      <c r="H90" s="452">
        <v>1595</v>
      </c>
      <c r="I90" s="454" t="s">
        <v>835</v>
      </c>
      <c r="J90" s="455" t="s">
        <v>841</v>
      </c>
      <c r="K90" s="455">
        <f t="shared" ref="K90" si="46">H90-F90</f>
        <v>80</v>
      </c>
      <c r="L90" s="456">
        <f>(F90*-0.8)/100</f>
        <v>-12.12</v>
      </c>
      <c r="M90" s="457">
        <f t="shared" ref="M90" si="47">(K90+L90)/F90</f>
        <v>4.4805280528052799E-2</v>
      </c>
      <c r="N90" s="458" t="s">
        <v>556</v>
      </c>
      <c r="O90" s="459">
        <v>44271</v>
      </c>
      <c r="P90" s="95"/>
      <c r="Q90" s="395"/>
      <c r="R90" s="431" t="s">
        <v>559</v>
      </c>
      <c r="S90" s="389"/>
      <c r="T90" s="389"/>
      <c r="U90" s="389"/>
      <c r="V90" s="389"/>
      <c r="W90" s="389"/>
      <c r="X90" s="389"/>
      <c r="Y90" s="389"/>
      <c r="Z90" s="389"/>
    </row>
    <row r="91" spans="1:34" s="350" customFormat="1" ht="14.25">
      <c r="A91" s="345">
        <v>2</v>
      </c>
      <c r="B91" s="354">
        <v>44327</v>
      </c>
      <c r="C91" s="414"/>
      <c r="D91" s="366" t="s">
        <v>465</v>
      </c>
      <c r="E91" s="359" t="s">
        <v>557</v>
      </c>
      <c r="F91" s="368" t="s">
        <v>924</v>
      </c>
      <c r="G91" s="364">
        <v>218</v>
      </c>
      <c r="H91" s="368"/>
      <c r="I91" s="356" t="s">
        <v>925</v>
      </c>
      <c r="J91" s="393" t="s">
        <v>558</v>
      </c>
      <c r="K91" s="393"/>
      <c r="L91" s="394"/>
      <c r="M91" s="381"/>
      <c r="N91" s="360"/>
      <c r="O91" s="388"/>
      <c r="P91" s="95"/>
      <c r="Q91" s="395"/>
      <c r="R91" s="431" t="s">
        <v>559</v>
      </c>
      <c r="S91" s="389"/>
      <c r="T91" s="389"/>
      <c r="U91" s="389"/>
      <c r="V91" s="389"/>
      <c r="W91" s="389"/>
      <c r="X91" s="389"/>
      <c r="Y91" s="389"/>
      <c r="Z91" s="389"/>
    </row>
    <row r="92" spans="1:34" s="350" customFormat="1" ht="14.25">
      <c r="A92" s="345">
        <v>3</v>
      </c>
      <c r="B92" s="354">
        <v>44328</v>
      </c>
      <c r="C92" s="414"/>
      <c r="D92" s="366" t="s">
        <v>426</v>
      </c>
      <c r="E92" s="359" t="s">
        <v>557</v>
      </c>
      <c r="F92" s="368" t="s">
        <v>965</v>
      </c>
      <c r="G92" s="364">
        <v>348</v>
      </c>
      <c r="H92" s="368"/>
      <c r="I92" s="356" t="s">
        <v>966</v>
      </c>
      <c r="J92" s="470" t="s">
        <v>558</v>
      </c>
      <c r="K92" s="470"/>
      <c r="L92" s="385"/>
      <c r="M92" s="381"/>
      <c r="N92" s="386"/>
      <c r="O92" s="388"/>
      <c r="P92" s="95"/>
      <c r="Q92" s="395"/>
      <c r="R92" s="431"/>
      <c r="S92" s="389"/>
      <c r="T92" s="389"/>
      <c r="U92" s="389"/>
      <c r="V92" s="389"/>
      <c r="W92" s="389"/>
      <c r="X92" s="389"/>
      <c r="Y92" s="389"/>
      <c r="Z92" s="389"/>
    </row>
    <row r="93" spans="1:34" s="5" customFormat="1">
      <c r="A93" s="345"/>
      <c r="B93" s="346"/>
      <c r="C93" s="347"/>
      <c r="D93" s="348"/>
      <c r="E93" s="377"/>
      <c r="F93" s="377"/>
      <c r="G93" s="429"/>
      <c r="H93" s="429"/>
      <c r="I93" s="377"/>
      <c r="J93" s="430"/>
      <c r="K93" s="425"/>
      <c r="L93" s="426"/>
      <c r="M93" s="427"/>
      <c r="N93" s="428"/>
      <c r="O93" s="349"/>
      <c r="P93" s="120"/>
      <c r="Q93"/>
      <c r="R93" s="91"/>
      <c r="T93" s="54"/>
      <c r="U93" s="54"/>
      <c r="V93" s="54"/>
      <c r="W93" s="54"/>
      <c r="X93" s="54"/>
      <c r="Y93" s="54"/>
      <c r="Z93" s="54"/>
    </row>
    <row r="94" spans="1:34">
      <c r="A94" s="20" t="s">
        <v>560</v>
      </c>
      <c r="B94" s="20"/>
      <c r="C94" s="20"/>
      <c r="D94" s="20"/>
      <c r="E94" s="2"/>
      <c r="F94" s="27" t="s">
        <v>562</v>
      </c>
      <c r="G94" s="79"/>
      <c r="H94" s="79"/>
      <c r="I94" s="35"/>
      <c r="J94" s="82"/>
      <c r="K94" s="80"/>
      <c r="L94" s="81"/>
      <c r="M94" s="82"/>
      <c r="N94" s="83"/>
      <c r="O94" s="121"/>
      <c r="P94" s="8"/>
      <c r="Q94" s="13"/>
      <c r="R94" s="93"/>
      <c r="S94" s="13"/>
      <c r="T94" s="13"/>
      <c r="U94" s="13"/>
      <c r="V94" s="13"/>
      <c r="W94" s="13"/>
      <c r="X94" s="13"/>
      <c r="Y94" s="13"/>
    </row>
    <row r="95" spans="1:34">
      <c r="A95" s="26" t="s">
        <v>561</v>
      </c>
      <c r="B95" s="20"/>
      <c r="C95" s="20"/>
      <c r="D95" s="20"/>
      <c r="E95" s="29"/>
      <c r="F95" s="27" t="s">
        <v>564</v>
      </c>
      <c r="G95" s="9"/>
      <c r="H95" s="9"/>
      <c r="I95" s="9"/>
      <c r="J95" s="50"/>
      <c r="K95" s="9"/>
      <c r="L95" s="9"/>
      <c r="M95" s="9"/>
      <c r="N95" s="8"/>
      <c r="O95" s="50"/>
      <c r="Q95" s="4"/>
      <c r="R95" s="14"/>
      <c r="S95" s="13"/>
      <c r="T95" s="13"/>
      <c r="U95" s="13"/>
      <c r="V95" s="13"/>
      <c r="W95" s="13"/>
      <c r="X95" s="13"/>
      <c r="Y95" s="13"/>
      <c r="Z95" s="13"/>
    </row>
    <row r="96" spans="1:34">
      <c r="A96" s="26"/>
      <c r="B96" s="20"/>
      <c r="C96" s="20"/>
      <c r="D96" s="20"/>
      <c r="E96" s="29"/>
      <c r="F96" s="27"/>
      <c r="G96" s="9"/>
      <c r="H96" s="9"/>
      <c r="I96" s="9"/>
      <c r="J96" s="50"/>
      <c r="K96" s="9"/>
      <c r="L96" s="9"/>
      <c r="M96" s="9"/>
      <c r="N96" s="8"/>
      <c r="O96" s="50"/>
      <c r="Q96" s="4"/>
      <c r="R96" s="79"/>
      <c r="S96" s="13"/>
      <c r="T96" s="13"/>
      <c r="U96" s="13"/>
      <c r="V96" s="13"/>
      <c r="W96" s="13"/>
      <c r="X96" s="13"/>
      <c r="Y96" s="13"/>
      <c r="Z96" s="13"/>
    </row>
    <row r="97" spans="1:29" ht="15">
      <c r="A97" s="8"/>
      <c r="B97" s="30" t="s">
        <v>822</v>
      </c>
      <c r="C97" s="30"/>
      <c r="D97" s="30"/>
      <c r="E97" s="30"/>
      <c r="F97" s="31"/>
      <c r="G97" s="29"/>
      <c r="H97" s="29"/>
      <c r="I97" s="70"/>
      <c r="J97" s="71"/>
      <c r="K97" s="72"/>
      <c r="L97" s="372"/>
      <c r="M97" s="9"/>
      <c r="N97" s="8"/>
      <c r="O97" s="50"/>
      <c r="Q97" s="4"/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38.25">
      <c r="A98" s="17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18" t="s">
        <v>566</v>
      </c>
      <c r="H98" s="18" t="s">
        <v>549</v>
      </c>
      <c r="I98" s="18" t="s">
        <v>550</v>
      </c>
      <c r="J98" s="73" t="s">
        <v>551</v>
      </c>
      <c r="K98" s="59" t="s">
        <v>567</v>
      </c>
      <c r="L98" s="74" t="s">
        <v>568</v>
      </c>
      <c r="M98" s="18" t="s">
        <v>569</v>
      </c>
      <c r="N98" s="373" t="s">
        <v>818</v>
      </c>
      <c r="O98" s="60" t="s">
        <v>817</v>
      </c>
      <c r="P98" s="18" t="s">
        <v>554</v>
      </c>
      <c r="Q98" s="75" t="s">
        <v>555</v>
      </c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4.25">
      <c r="A99" s="340"/>
      <c r="B99" s="354"/>
      <c r="C99" s="358"/>
      <c r="D99" s="366"/>
      <c r="E99" s="359"/>
      <c r="F99" s="382"/>
      <c r="G99" s="364"/>
      <c r="H99" s="359"/>
      <c r="I99" s="356"/>
      <c r="J99" s="393"/>
      <c r="K99" s="393"/>
      <c r="L99" s="394"/>
      <c r="M99" s="392"/>
      <c r="N99" s="394"/>
      <c r="O99" s="381"/>
      <c r="P99" s="360"/>
      <c r="Q99" s="374"/>
      <c r="R99" s="390"/>
      <c r="S99" s="380"/>
      <c r="T99" s="13"/>
      <c r="U99" s="389"/>
      <c r="V99" s="389"/>
      <c r="W99" s="389"/>
      <c r="X99" s="389"/>
      <c r="Y99" s="389"/>
      <c r="Z99" s="389"/>
      <c r="AA99" s="350"/>
      <c r="AB99" s="350"/>
      <c r="AC99" s="350"/>
    </row>
    <row r="100" spans="1:29" ht="14.25">
      <c r="A100" s="340"/>
      <c r="B100" s="354"/>
      <c r="C100" s="358"/>
      <c r="D100" s="366"/>
      <c r="E100" s="359"/>
      <c r="F100" s="382"/>
      <c r="G100" s="364"/>
      <c r="H100" s="359"/>
      <c r="I100" s="356"/>
      <c r="J100" s="393"/>
      <c r="K100" s="393"/>
      <c r="L100" s="394"/>
      <c r="M100" s="392"/>
      <c r="N100" s="394"/>
      <c r="O100" s="381"/>
      <c r="P100" s="360"/>
      <c r="Q100" s="374"/>
      <c r="R100" s="390"/>
      <c r="S100" s="380"/>
      <c r="T100" s="13"/>
      <c r="U100" s="389"/>
      <c r="V100" s="389"/>
      <c r="W100" s="389"/>
      <c r="X100" s="389"/>
      <c r="Y100" s="389"/>
      <c r="Z100" s="389"/>
      <c r="AA100" s="350"/>
      <c r="AB100" s="350"/>
      <c r="AC100" s="350"/>
    </row>
    <row r="101" spans="1:29" s="350" customFormat="1" ht="14.25">
      <c r="A101" s="340"/>
      <c r="B101" s="354"/>
      <c r="C101" s="358"/>
      <c r="D101" s="366"/>
      <c r="E101" s="359"/>
      <c r="F101" s="382"/>
      <c r="G101" s="364"/>
      <c r="H101" s="359"/>
      <c r="I101" s="356"/>
      <c r="J101" s="393"/>
      <c r="K101" s="393"/>
      <c r="L101" s="394"/>
      <c r="M101" s="392"/>
      <c r="N101" s="394"/>
      <c r="O101" s="381"/>
      <c r="P101" s="360"/>
      <c r="Q101" s="374"/>
      <c r="R101" s="387"/>
      <c r="S101" s="389"/>
      <c r="T101" s="389"/>
      <c r="U101" s="389"/>
      <c r="V101" s="389"/>
      <c r="W101" s="389"/>
      <c r="X101" s="389"/>
      <c r="Y101" s="389"/>
      <c r="Z101" s="389"/>
    </row>
    <row r="102" spans="1:29" s="350" customFormat="1" ht="14.25">
      <c r="A102" s="340"/>
      <c r="B102" s="354"/>
      <c r="C102" s="358"/>
      <c r="D102" s="366"/>
      <c r="E102" s="359"/>
      <c r="F102" s="393"/>
      <c r="G102" s="368"/>
      <c r="H102" s="359"/>
      <c r="I102" s="356"/>
      <c r="J102" s="393"/>
      <c r="K102" s="393"/>
      <c r="L102" s="394"/>
      <c r="M102" s="392"/>
      <c r="N102" s="394"/>
      <c r="O102" s="381"/>
      <c r="P102" s="360"/>
      <c r="Q102" s="374"/>
      <c r="R102" s="387"/>
      <c r="S102" s="389"/>
      <c r="T102" s="389"/>
      <c r="U102" s="389"/>
      <c r="V102" s="389"/>
      <c r="W102" s="389"/>
      <c r="X102" s="389"/>
      <c r="Y102" s="389"/>
      <c r="Z102" s="389"/>
    </row>
    <row r="103" spans="1:29" s="350" customFormat="1" ht="14.25">
      <c r="A103" s="340"/>
      <c r="B103" s="354"/>
      <c r="C103" s="358"/>
      <c r="D103" s="366"/>
      <c r="E103" s="359"/>
      <c r="F103" s="393"/>
      <c r="G103" s="368"/>
      <c r="H103" s="359"/>
      <c r="I103" s="356"/>
      <c r="J103" s="393"/>
      <c r="K103" s="393"/>
      <c r="L103" s="394"/>
      <c r="M103" s="392"/>
      <c r="N103" s="394"/>
      <c r="O103" s="381"/>
      <c r="P103" s="360"/>
      <c r="Q103" s="374"/>
      <c r="R103" s="387"/>
      <c r="S103" s="389"/>
      <c r="T103" s="389"/>
      <c r="U103" s="389"/>
      <c r="V103" s="389"/>
      <c r="W103" s="389"/>
      <c r="X103" s="389"/>
      <c r="Y103" s="389"/>
      <c r="Z103" s="389"/>
    </row>
    <row r="104" spans="1:29" s="350" customFormat="1" ht="14.25">
      <c r="A104" s="340"/>
      <c r="B104" s="354"/>
      <c r="C104" s="358"/>
      <c r="D104" s="366"/>
      <c r="E104" s="359"/>
      <c r="F104" s="382"/>
      <c r="G104" s="364"/>
      <c r="H104" s="359"/>
      <c r="I104" s="356"/>
      <c r="J104" s="393"/>
      <c r="K104" s="384"/>
      <c r="L104" s="394"/>
      <c r="M104" s="392"/>
      <c r="N104" s="394"/>
      <c r="O104" s="381"/>
      <c r="P104" s="386"/>
      <c r="Q104" s="374"/>
      <c r="R104" s="387"/>
      <c r="S104" s="389"/>
      <c r="T104" s="389"/>
      <c r="U104" s="389"/>
      <c r="V104" s="389"/>
      <c r="W104" s="389"/>
      <c r="X104" s="389"/>
      <c r="Y104" s="389"/>
      <c r="Z104" s="389"/>
    </row>
    <row r="105" spans="1:29" s="350" customFormat="1" ht="14.25">
      <c r="A105" s="340"/>
      <c r="B105" s="354"/>
      <c r="C105" s="358"/>
      <c r="D105" s="366"/>
      <c r="E105" s="359"/>
      <c r="F105" s="382"/>
      <c r="G105" s="364"/>
      <c r="H105" s="359"/>
      <c r="I105" s="356"/>
      <c r="J105" s="384"/>
      <c r="K105" s="384"/>
      <c r="L105" s="384"/>
      <c r="M105" s="384"/>
      <c r="N105" s="385"/>
      <c r="O105" s="396"/>
      <c r="P105" s="386"/>
      <c r="Q105" s="374"/>
      <c r="R105" s="387"/>
      <c r="S105" s="389"/>
      <c r="T105" s="389"/>
      <c r="U105" s="389"/>
      <c r="V105" s="389"/>
      <c r="W105" s="389"/>
      <c r="X105" s="389"/>
      <c r="Y105" s="389"/>
      <c r="Z105" s="389"/>
    </row>
    <row r="106" spans="1:29" s="350" customFormat="1" ht="14.25">
      <c r="A106" s="340"/>
      <c r="B106" s="354"/>
      <c r="C106" s="358"/>
      <c r="D106" s="366"/>
      <c r="E106" s="359"/>
      <c r="F106" s="393"/>
      <c r="G106" s="368"/>
      <c r="H106" s="359"/>
      <c r="I106" s="356"/>
      <c r="J106" s="393"/>
      <c r="K106" s="393"/>
      <c r="L106" s="394"/>
      <c r="M106" s="392"/>
      <c r="N106" s="394"/>
      <c r="O106" s="381"/>
      <c r="P106" s="360"/>
      <c r="Q106" s="374"/>
      <c r="R106" s="390"/>
      <c r="S106" s="380"/>
      <c r="T106" s="389"/>
      <c r="U106" s="389"/>
      <c r="V106" s="389"/>
      <c r="W106" s="389"/>
      <c r="X106" s="389"/>
      <c r="Y106" s="389"/>
      <c r="Z106" s="389"/>
    </row>
    <row r="107" spans="1:29" s="350" customFormat="1" ht="14.25">
      <c r="A107" s="340"/>
      <c r="B107" s="354"/>
      <c r="C107" s="358"/>
      <c r="D107" s="366"/>
      <c r="E107" s="359"/>
      <c r="F107" s="382"/>
      <c r="G107" s="364"/>
      <c r="H107" s="359"/>
      <c r="I107" s="356"/>
      <c r="J107" s="334"/>
      <c r="K107" s="334"/>
      <c r="L107" s="334"/>
      <c r="M107" s="334"/>
      <c r="N107" s="383"/>
      <c r="O107" s="381"/>
      <c r="P107" s="361"/>
      <c r="Q107" s="374"/>
      <c r="R107" s="390"/>
      <c r="S107" s="380"/>
      <c r="T107" s="389"/>
      <c r="U107" s="389"/>
      <c r="V107" s="389"/>
      <c r="W107" s="389"/>
      <c r="X107" s="389"/>
      <c r="Y107" s="389"/>
      <c r="Z107" s="389"/>
    </row>
    <row r="108" spans="1:29">
      <c r="A108" s="26"/>
      <c r="B108" s="20"/>
      <c r="C108" s="20"/>
      <c r="D108" s="20"/>
      <c r="E108" s="29"/>
      <c r="F108" s="27"/>
      <c r="G108" s="9"/>
      <c r="H108" s="9"/>
      <c r="I108" s="9"/>
      <c r="J108" s="50"/>
      <c r="K108" s="9"/>
      <c r="L108" s="9"/>
      <c r="M108" s="9"/>
      <c r="N108" s="8"/>
      <c r="O108" s="50"/>
      <c r="P108" s="4"/>
      <c r="Q108" s="8"/>
      <c r="R108" s="138"/>
      <c r="S108" s="13"/>
      <c r="T108" s="13"/>
      <c r="U108" s="13"/>
      <c r="V108" s="13"/>
      <c r="W108" s="13"/>
      <c r="X108" s="13"/>
      <c r="Y108" s="13"/>
      <c r="Z108" s="13"/>
    </row>
    <row r="109" spans="1:29">
      <c r="A109" s="26"/>
      <c r="B109" s="20"/>
      <c r="C109" s="20"/>
      <c r="D109" s="20"/>
      <c r="E109" s="29"/>
      <c r="F109" s="27"/>
      <c r="G109" s="38"/>
      <c r="H109" s="39"/>
      <c r="I109" s="79"/>
      <c r="J109" s="14"/>
      <c r="K109" s="80"/>
      <c r="L109" s="81"/>
      <c r="M109" s="82"/>
      <c r="N109" s="83"/>
      <c r="O109" s="84"/>
      <c r="P109" s="8"/>
      <c r="Q109" s="13"/>
      <c r="R109" s="138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34"/>
      <c r="B110" s="42"/>
      <c r="C110" s="99"/>
      <c r="D110" s="3"/>
      <c r="E110" s="35"/>
      <c r="F110" s="79"/>
      <c r="G110" s="38"/>
      <c r="H110" s="39"/>
      <c r="I110" s="79"/>
      <c r="J110" s="14"/>
      <c r="K110" s="80"/>
      <c r="L110" s="81"/>
      <c r="M110" s="82"/>
      <c r="N110" s="83"/>
      <c r="O110" s="84"/>
      <c r="P110" s="8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 ht="15">
      <c r="A111" s="2"/>
      <c r="B111" s="100" t="s">
        <v>576</v>
      </c>
      <c r="C111" s="100"/>
      <c r="D111" s="100"/>
      <c r="E111" s="100"/>
      <c r="F111" s="14"/>
      <c r="G111" s="14"/>
      <c r="H111" s="101"/>
      <c r="I111" s="14"/>
      <c r="J111" s="71"/>
      <c r="K111" s="72"/>
      <c r="L111" s="14"/>
      <c r="M111" s="14"/>
      <c r="N111" s="13"/>
      <c r="O111" s="95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 ht="38.25">
      <c r="A112" s="17" t="s">
        <v>16</v>
      </c>
      <c r="B112" s="18" t="s">
        <v>534</v>
      </c>
      <c r="C112" s="18"/>
      <c r="D112" s="19" t="s">
        <v>545</v>
      </c>
      <c r="E112" s="18" t="s">
        <v>546</v>
      </c>
      <c r="F112" s="18" t="s">
        <v>547</v>
      </c>
      <c r="G112" s="18" t="s">
        <v>577</v>
      </c>
      <c r="H112" s="18" t="s">
        <v>578</v>
      </c>
      <c r="I112" s="18" t="s">
        <v>550</v>
      </c>
      <c r="J112" s="58" t="s">
        <v>551</v>
      </c>
      <c r="K112" s="18" t="s">
        <v>552</v>
      </c>
      <c r="L112" s="18" t="s">
        <v>553</v>
      </c>
      <c r="M112" s="18" t="s">
        <v>554</v>
      </c>
      <c r="N112" s="19" t="s">
        <v>555</v>
      </c>
      <c r="O112" s="95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86">
        <v>1</v>
      </c>
      <c r="B113" s="102">
        <v>41579</v>
      </c>
      <c r="C113" s="102"/>
      <c r="D113" s="103" t="s">
        <v>579</v>
      </c>
      <c r="E113" s="104" t="s">
        <v>580</v>
      </c>
      <c r="F113" s="105">
        <v>82</v>
      </c>
      <c r="G113" s="104" t="s">
        <v>581</v>
      </c>
      <c r="H113" s="104">
        <v>100</v>
      </c>
      <c r="I113" s="122">
        <v>100</v>
      </c>
      <c r="J113" s="123" t="s">
        <v>582</v>
      </c>
      <c r="K113" s="124">
        <f t="shared" ref="K113:K144" si="48">H113-F113</f>
        <v>18</v>
      </c>
      <c r="L113" s="125">
        <f t="shared" ref="L113:L144" si="49">K113/F113</f>
        <v>0.21951219512195122</v>
      </c>
      <c r="M113" s="126" t="s">
        <v>556</v>
      </c>
      <c r="N113" s="127">
        <v>42657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2</v>
      </c>
      <c r="B114" s="102">
        <v>41794</v>
      </c>
      <c r="C114" s="102"/>
      <c r="D114" s="103" t="s">
        <v>583</v>
      </c>
      <c r="E114" s="104" t="s">
        <v>557</v>
      </c>
      <c r="F114" s="105">
        <v>257</v>
      </c>
      <c r="G114" s="104" t="s">
        <v>581</v>
      </c>
      <c r="H114" s="104">
        <v>300</v>
      </c>
      <c r="I114" s="122">
        <v>300</v>
      </c>
      <c r="J114" s="123" t="s">
        <v>582</v>
      </c>
      <c r="K114" s="124">
        <f t="shared" si="48"/>
        <v>43</v>
      </c>
      <c r="L114" s="125">
        <f t="shared" si="49"/>
        <v>0.16731517509727625</v>
      </c>
      <c r="M114" s="126" t="s">
        <v>556</v>
      </c>
      <c r="N114" s="127">
        <v>41822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3</v>
      </c>
      <c r="B115" s="102">
        <v>41828</v>
      </c>
      <c r="C115" s="102"/>
      <c r="D115" s="103" t="s">
        <v>584</v>
      </c>
      <c r="E115" s="104" t="s">
        <v>557</v>
      </c>
      <c r="F115" s="105">
        <v>393</v>
      </c>
      <c r="G115" s="104" t="s">
        <v>581</v>
      </c>
      <c r="H115" s="104">
        <v>468</v>
      </c>
      <c r="I115" s="122">
        <v>468</v>
      </c>
      <c r="J115" s="123" t="s">
        <v>582</v>
      </c>
      <c r="K115" s="124">
        <f t="shared" si="48"/>
        <v>75</v>
      </c>
      <c r="L115" s="125">
        <f t="shared" si="49"/>
        <v>0.19083969465648856</v>
      </c>
      <c r="M115" s="126" t="s">
        <v>556</v>
      </c>
      <c r="N115" s="127">
        <v>41863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4</v>
      </c>
      <c r="B116" s="102">
        <v>41857</v>
      </c>
      <c r="C116" s="102"/>
      <c r="D116" s="103" t="s">
        <v>585</v>
      </c>
      <c r="E116" s="104" t="s">
        <v>557</v>
      </c>
      <c r="F116" s="105">
        <v>205</v>
      </c>
      <c r="G116" s="104" t="s">
        <v>581</v>
      </c>
      <c r="H116" s="104">
        <v>275</v>
      </c>
      <c r="I116" s="122">
        <v>250</v>
      </c>
      <c r="J116" s="123" t="s">
        <v>582</v>
      </c>
      <c r="K116" s="124">
        <f t="shared" si="48"/>
        <v>70</v>
      </c>
      <c r="L116" s="125">
        <f t="shared" si="49"/>
        <v>0.34146341463414637</v>
      </c>
      <c r="M116" s="126" t="s">
        <v>556</v>
      </c>
      <c r="N116" s="127">
        <v>41962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5</v>
      </c>
      <c r="B117" s="102">
        <v>41886</v>
      </c>
      <c r="C117" s="102"/>
      <c r="D117" s="103" t="s">
        <v>586</v>
      </c>
      <c r="E117" s="104" t="s">
        <v>557</v>
      </c>
      <c r="F117" s="105">
        <v>162</v>
      </c>
      <c r="G117" s="104" t="s">
        <v>581</v>
      </c>
      <c r="H117" s="104">
        <v>190</v>
      </c>
      <c r="I117" s="122">
        <v>190</v>
      </c>
      <c r="J117" s="123" t="s">
        <v>582</v>
      </c>
      <c r="K117" s="124">
        <f t="shared" si="48"/>
        <v>28</v>
      </c>
      <c r="L117" s="125">
        <f t="shared" si="49"/>
        <v>0.1728395061728395</v>
      </c>
      <c r="M117" s="126" t="s">
        <v>556</v>
      </c>
      <c r="N117" s="127">
        <v>42006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6</v>
      </c>
      <c r="B118" s="102">
        <v>41886</v>
      </c>
      <c r="C118" s="102"/>
      <c r="D118" s="103" t="s">
        <v>587</v>
      </c>
      <c r="E118" s="104" t="s">
        <v>557</v>
      </c>
      <c r="F118" s="105">
        <v>75</v>
      </c>
      <c r="G118" s="104" t="s">
        <v>581</v>
      </c>
      <c r="H118" s="104">
        <v>91.5</v>
      </c>
      <c r="I118" s="122" t="s">
        <v>588</v>
      </c>
      <c r="J118" s="123" t="s">
        <v>589</v>
      </c>
      <c r="K118" s="124">
        <f t="shared" si="48"/>
        <v>16.5</v>
      </c>
      <c r="L118" s="125">
        <f t="shared" si="49"/>
        <v>0.22</v>
      </c>
      <c r="M118" s="126" t="s">
        <v>556</v>
      </c>
      <c r="N118" s="127">
        <v>41954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7</v>
      </c>
      <c r="B119" s="102">
        <v>41913</v>
      </c>
      <c r="C119" s="102"/>
      <c r="D119" s="103" t="s">
        <v>590</v>
      </c>
      <c r="E119" s="104" t="s">
        <v>557</v>
      </c>
      <c r="F119" s="105">
        <v>850</v>
      </c>
      <c r="G119" s="104" t="s">
        <v>581</v>
      </c>
      <c r="H119" s="104">
        <v>982.5</v>
      </c>
      <c r="I119" s="122">
        <v>1050</v>
      </c>
      <c r="J119" s="123" t="s">
        <v>591</v>
      </c>
      <c r="K119" s="124">
        <f t="shared" si="48"/>
        <v>132.5</v>
      </c>
      <c r="L119" s="125">
        <f t="shared" si="49"/>
        <v>0.15588235294117647</v>
      </c>
      <c r="M119" s="126" t="s">
        <v>556</v>
      </c>
      <c r="N119" s="127">
        <v>42039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8</v>
      </c>
      <c r="B120" s="102">
        <v>41913</v>
      </c>
      <c r="C120" s="102"/>
      <c r="D120" s="103" t="s">
        <v>592</v>
      </c>
      <c r="E120" s="104" t="s">
        <v>557</v>
      </c>
      <c r="F120" s="105">
        <v>475</v>
      </c>
      <c r="G120" s="104" t="s">
        <v>581</v>
      </c>
      <c r="H120" s="104">
        <v>515</v>
      </c>
      <c r="I120" s="122">
        <v>600</v>
      </c>
      <c r="J120" s="123" t="s">
        <v>593</v>
      </c>
      <c r="K120" s="124">
        <f t="shared" si="48"/>
        <v>40</v>
      </c>
      <c r="L120" s="125">
        <f t="shared" si="49"/>
        <v>8.4210526315789472E-2</v>
      </c>
      <c r="M120" s="126" t="s">
        <v>556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9</v>
      </c>
      <c r="B121" s="102">
        <v>41913</v>
      </c>
      <c r="C121" s="102"/>
      <c r="D121" s="103" t="s">
        <v>594</v>
      </c>
      <c r="E121" s="104" t="s">
        <v>557</v>
      </c>
      <c r="F121" s="105">
        <v>86</v>
      </c>
      <c r="G121" s="104" t="s">
        <v>581</v>
      </c>
      <c r="H121" s="104">
        <v>99</v>
      </c>
      <c r="I121" s="122">
        <v>140</v>
      </c>
      <c r="J121" s="123" t="s">
        <v>595</v>
      </c>
      <c r="K121" s="124">
        <f t="shared" si="48"/>
        <v>13</v>
      </c>
      <c r="L121" s="125">
        <f t="shared" si="49"/>
        <v>0.15116279069767441</v>
      </c>
      <c r="M121" s="126" t="s">
        <v>556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10</v>
      </c>
      <c r="B122" s="102">
        <v>41926</v>
      </c>
      <c r="C122" s="102"/>
      <c r="D122" s="103" t="s">
        <v>596</v>
      </c>
      <c r="E122" s="104" t="s">
        <v>557</v>
      </c>
      <c r="F122" s="105">
        <v>496.6</v>
      </c>
      <c r="G122" s="104" t="s">
        <v>581</v>
      </c>
      <c r="H122" s="104">
        <v>621</v>
      </c>
      <c r="I122" s="122">
        <v>580</v>
      </c>
      <c r="J122" s="123" t="s">
        <v>582</v>
      </c>
      <c r="K122" s="124">
        <f t="shared" si="48"/>
        <v>124.39999999999998</v>
      </c>
      <c r="L122" s="125">
        <f t="shared" si="49"/>
        <v>0.25050342327829234</v>
      </c>
      <c r="M122" s="126" t="s">
        <v>556</v>
      </c>
      <c r="N122" s="127">
        <v>42605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11</v>
      </c>
      <c r="B123" s="102">
        <v>41926</v>
      </c>
      <c r="C123" s="102"/>
      <c r="D123" s="103" t="s">
        <v>597</v>
      </c>
      <c r="E123" s="104" t="s">
        <v>557</v>
      </c>
      <c r="F123" s="105">
        <v>2481.9</v>
      </c>
      <c r="G123" s="104" t="s">
        <v>581</v>
      </c>
      <c r="H123" s="104">
        <v>2840</v>
      </c>
      <c r="I123" s="122">
        <v>2870</v>
      </c>
      <c r="J123" s="123" t="s">
        <v>598</v>
      </c>
      <c r="K123" s="124">
        <f t="shared" si="48"/>
        <v>358.09999999999991</v>
      </c>
      <c r="L123" s="125">
        <f t="shared" si="49"/>
        <v>0.14428462065353154</v>
      </c>
      <c r="M123" s="126" t="s">
        <v>556</v>
      </c>
      <c r="N123" s="127">
        <v>42017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12</v>
      </c>
      <c r="B124" s="102">
        <v>41928</v>
      </c>
      <c r="C124" s="102"/>
      <c r="D124" s="103" t="s">
        <v>599</v>
      </c>
      <c r="E124" s="104" t="s">
        <v>557</v>
      </c>
      <c r="F124" s="105">
        <v>84.5</v>
      </c>
      <c r="G124" s="104" t="s">
        <v>581</v>
      </c>
      <c r="H124" s="104">
        <v>93</v>
      </c>
      <c r="I124" s="122">
        <v>110</v>
      </c>
      <c r="J124" s="123" t="s">
        <v>600</v>
      </c>
      <c r="K124" s="124">
        <f t="shared" si="48"/>
        <v>8.5</v>
      </c>
      <c r="L124" s="125">
        <f t="shared" si="49"/>
        <v>0.10059171597633136</v>
      </c>
      <c r="M124" s="126" t="s">
        <v>556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13</v>
      </c>
      <c r="B125" s="102">
        <v>41928</v>
      </c>
      <c r="C125" s="102"/>
      <c r="D125" s="103" t="s">
        <v>601</v>
      </c>
      <c r="E125" s="104" t="s">
        <v>557</v>
      </c>
      <c r="F125" s="105">
        <v>401</v>
      </c>
      <c r="G125" s="104" t="s">
        <v>581</v>
      </c>
      <c r="H125" s="104">
        <v>428</v>
      </c>
      <c r="I125" s="122">
        <v>450</v>
      </c>
      <c r="J125" s="123" t="s">
        <v>602</v>
      </c>
      <c r="K125" s="124">
        <f t="shared" si="48"/>
        <v>27</v>
      </c>
      <c r="L125" s="125">
        <f t="shared" si="49"/>
        <v>6.7331670822942641E-2</v>
      </c>
      <c r="M125" s="126" t="s">
        <v>556</v>
      </c>
      <c r="N125" s="127">
        <v>42020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14</v>
      </c>
      <c r="B126" s="102">
        <v>41928</v>
      </c>
      <c r="C126" s="102"/>
      <c r="D126" s="103" t="s">
        <v>603</v>
      </c>
      <c r="E126" s="104" t="s">
        <v>557</v>
      </c>
      <c r="F126" s="105">
        <v>101</v>
      </c>
      <c r="G126" s="104" t="s">
        <v>581</v>
      </c>
      <c r="H126" s="104">
        <v>112</v>
      </c>
      <c r="I126" s="122">
        <v>120</v>
      </c>
      <c r="J126" s="123" t="s">
        <v>604</v>
      </c>
      <c r="K126" s="124">
        <f t="shared" si="48"/>
        <v>11</v>
      </c>
      <c r="L126" s="125">
        <f t="shared" si="49"/>
        <v>0.10891089108910891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15</v>
      </c>
      <c r="B127" s="102">
        <v>41954</v>
      </c>
      <c r="C127" s="102"/>
      <c r="D127" s="103" t="s">
        <v>605</v>
      </c>
      <c r="E127" s="104" t="s">
        <v>557</v>
      </c>
      <c r="F127" s="105">
        <v>59</v>
      </c>
      <c r="G127" s="104" t="s">
        <v>581</v>
      </c>
      <c r="H127" s="104">
        <v>76</v>
      </c>
      <c r="I127" s="122">
        <v>76</v>
      </c>
      <c r="J127" s="123" t="s">
        <v>582</v>
      </c>
      <c r="K127" s="124">
        <f t="shared" si="48"/>
        <v>17</v>
      </c>
      <c r="L127" s="125">
        <f t="shared" si="49"/>
        <v>0.28813559322033899</v>
      </c>
      <c r="M127" s="126" t="s">
        <v>556</v>
      </c>
      <c r="N127" s="127">
        <v>43032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16</v>
      </c>
      <c r="B128" s="102">
        <v>41954</v>
      </c>
      <c r="C128" s="102"/>
      <c r="D128" s="103" t="s">
        <v>594</v>
      </c>
      <c r="E128" s="104" t="s">
        <v>557</v>
      </c>
      <c r="F128" s="105">
        <v>99</v>
      </c>
      <c r="G128" s="104" t="s">
        <v>581</v>
      </c>
      <c r="H128" s="104">
        <v>120</v>
      </c>
      <c r="I128" s="122">
        <v>120</v>
      </c>
      <c r="J128" s="123" t="s">
        <v>606</v>
      </c>
      <c r="K128" s="124">
        <f t="shared" si="48"/>
        <v>21</v>
      </c>
      <c r="L128" s="125">
        <f t="shared" si="49"/>
        <v>0.21212121212121213</v>
      </c>
      <c r="M128" s="126" t="s">
        <v>556</v>
      </c>
      <c r="N128" s="127">
        <v>41960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17</v>
      </c>
      <c r="B129" s="102">
        <v>41956</v>
      </c>
      <c r="C129" s="102"/>
      <c r="D129" s="103" t="s">
        <v>607</v>
      </c>
      <c r="E129" s="104" t="s">
        <v>557</v>
      </c>
      <c r="F129" s="105">
        <v>22</v>
      </c>
      <c r="G129" s="104" t="s">
        <v>581</v>
      </c>
      <c r="H129" s="104">
        <v>33.549999999999997</v>
      </c>
      <c r="I129" s="122">
        <v>32</v>
      </c>
      <c r="J129" s="123" t="s">
        <v>608</v>
      </c>
      <c r="K129" s="124">
        <f t="shared" si="48"/>
        <v>11.549999999999997</v>
      </c>
      <c r="L129" s="125">
        <f t="shared" si="49"/>
        <v>0.52499999999999991</v>
      </c>
      <c r="M129" s="126" t="s">
        <v>556</v>
      </c>
      <c r="N129" s="127">
        <v>42188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18</v>
      </c>
      <c r="B130" s="102">
        <v>41976</v>
      </c>
      <c r="C130" s="102"/>
      <c r="D130" s="103" t="s">
        <v>609</v>
      </c>
      <c r="E130" s="104" t="s">
        <v>557</v>
      </c>
      <c r="F130" s="105">
        <v>440</v>
      </c>
      <c r="G130" s="104" t="s">
        <v>581</v>
      </c>
      <c r="H130" s="104">
        <v>520</v>
      </c>
      <c r="I130" s="122">
        <v>520</v>
      </c>
      <c r="J130" s="123" t="s">
        <v>610</v>
      </c>
      <c r="K130" s="124">
        <f t="shared" si="48"/>
        <v>80</v>
      </c>
      <c r="L130" s="125">
        <f t="shared" si="49"/>
        <v>0.18181818181818182</v>
      </c>
      <c r="M130" s="126" t="s">
        <v>556</v>
      </c>
      <c r="N130" s="127">
        <v>42208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19</v>
      </c>
      <c r="B131" s="102">
        <v>41976</v>
      </c>
      <c r="C131" s="102"/>
      <c r="D131" s="103" t="s">
        <v>611</v>
      </c>
      <c r="E131" s="104" t="s">
        <v>557</v>
      </c>
      <c r="F131" s="105">
        <v>360</v>
      </c>
      <c r="G131" s="104" t="s">
        <v>581</v>
      </c>
      <c r="H131" s="104">
        <v>427</v>
      </c>
      <c r="I131" s="122">
        <v>425</v>
      </c>
      <c r="J131" s="123" t="s">
        <v>612</v>
      </c>
      <c r="K131" s="124">
        <f t="shared" si="48"/>
        <v>67</v>
      </c>
      <c r="L131" s="125">
        <f t="shared" si="49"/>
        <v>0.18611111111111112</v>
      </c>
      <c r="M131" s="126" t="s">
        <v>556</v>
      </c>
      <c r="N131" s="127">
        <v>42058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20</v>
      </c>
      <c r="B132" s="102">
        <v>42012</v>
      </c>
      <c r="C132" s="102"/>
      <c r="D132" s="103" t="s">
        <v>613</v>
      </c>
      <c r="E132" s="104" t="s">
        <v>557</v>
      </c>
      <c r="F132" s="105">
        <v>360</v>
      </c>
      <c r="G132" s="104" t="s">
        <v>581</v>
      </c>
      <c r="H132" s="104">
        <v>455</v>
      </c>
      <c r="I132" s="122">
        <v>420</v>
      </c>
      <c r="J132" s="123" t="s">
        <v>614</v>
      </c>
      <c r="K132" s="124">
        <f t="shared" si="48"/>
        <v>95</v>
      </c>
      <c r="L132" s="125">
        <f t="shared" si="49"/>
        <v>0.2638888888888889</v>
      </c>
      <c r="M132" s="126" t="s">
        <v>556</v>
      </c>
      <c r="N132" s="127">
        <v>42024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21</v>
      </c>
      <c r="B133" s="102">
        <v>42012</v>
      </c>
      <c r="C133" s="102"/>
      <c r="D133" s="103" t="s">
        <v>615</v>
      </c>
      <c r="E133" s="104" t="s">
        <v>557</v>
      </c>
      <c r="F133" s="105">
        <v>130</v>
      </c>
      <c r="G133" s="104"/>
      <c r="H133" s="104">
        <v>175.5</v>
      </c>
      <c r="I133" s="122">
        <v>165</v>
      </c>
      <c r="J133" s="123" t="s">
        <v>616</v>
      </c>
      <c r="K133" s="124">
        <f t="shared" si="48"/>
        <v>45.5</v>
      </c>
      <c r="L133" s="125">
        <f t="shared" si="49"/>
        <v>0.35</v>
      </c>
      <c r="M133" s="126" t="s">
        <v>556</v>
      </c>
      <c r="N133" s="127">
        <v>43088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22</v>
      </c>
      <c r="B134" s="102">
        <v>42040</v>
      </c>
      <c r="C134" s="102"/>
      <c r="D134" s="103" t="s">
        <v>376</v>
      </c>
      <c r="E134" s="104" t="s">
        <v>580</v>
      </c>
      <c r="F134" s="105">
        <v>98</v>
      </c>
      <c r="G134" s="104"/>
      <c r="H134" s="104">
        <v>120</v>
      </c>
      <c r="I134" s="122">
        <v>120</v>
      </c>
      <c r="J134" s="123" t="s">
        <v>582</v>
      </c>
      <c r="K134" s="124">
        <f t="shared" si="48"/>
        <v>22</v>
      </c>
      <c r="L134" s="125">
        <f t="shared" si="49"/>
        <v>0.22448979591836735</v>
      </c>
      <c r="M134" s="126" t="s">
        <v>556</v>
      </c>
      <c r="N134" s="127">
        <v>42753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23</v>
      </c>
      <c r="B135" s="102">
        <v>42040</v>
      </c>
      <c r="C135" s="102"/>
      <c r="D135" s="103" t="s">
        <v>617</v>
      </c>
      <c r="E135" s="104" t="s">
        <v>580</v>
      </c>
      <c r="F135" s="105">
        <v>196</v>
      </c>
      <c r="G135" s="104"/>
      <c r="H135" s="104">
        <v>262</v>
      </c>
      <c r="I135" s="122">
        <v>255</v>
      </c>
      <c r="J135" s="123" t="s">
        <v>582</v>
      </c>
      <c r="K135" s="124">
        <f t="shared" si="48"/>
        <v>66</v>
      </c>
      <c r="L135" s="125">
        <f t="shared" si="49"/>
        <v>0.33673469387755101</v>
      </c>
      <c r="M135" s="126" t="s">
        <v>556</v>
      </c>
      <c r="N135" s="127">
        <v>42599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7">
        <v>24</v>
      </c>
      <c r="B136" s="106">
        <v>42067</v>
      </c>
      <c r="C136" s="106"/>
      <c r="D136" s="107" t="s">
        <v>375</v>
      </c>
      <c r="E136" s="108" t="s">
        <v>580</v>
      </c>
      <c r="F136" s="109">
        <v>235</v>
      </c>
      <c r="G136" s="109"/>
      <c r="H136" s="110">
        <v>77</v>
      </c>
      <c r="I136" s="128" t="s">
        <v>618</v>
      </c>
      <c r="J136" s="129" t="s">
        <v>619</v>
      </c>
      <c r="K136" s="130">
        <f t="shared" si="48"/>
        <v>-158</v>
      </c>
      <c r="L136" s="131">
        <f t="shared" si="49"/>
        <v>-0.67234042553191486</v>
      </c>
      <c r="M136" s="132" t="s">
        <v>620</v>
      </c>
      <c r="N136" s="133">
        <v>43522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25</v>
      </c>
      <c r="B137" s="102">
        <v>42067</v>
      </c>
      <c r="C137" s="102"/>
      <c r="D137" s="103" t="s">
        <v>453</v>
      </c>
      <c r="E137" s="104" t="s">
        <v>580</v>
      </c>
      <c r="F137" s="105">
        <v>185</v>
      </c>
      <c r="G137" s="104"/>
      <c r="H137" s="104">
        <v>224</v>
      </c>
      <c r="I137" s="122" t="s">
        <v>621</v>
      </c>
      <c r="J137" s="123" t="s">
        <v>582</v>
      </c>
      <c r="K137" s="124">
        <f t="shared" si="48"/>
        <v>39</v>
      </c>
      <c r="L137" s="125">
        <f t="shared" si="49"/>
        <v>0.21081081081081082</v>
      </c>
      <c r="M137" s="126" t="s">
        <v>556</v>
      </c>
      <c r="N137" s="127">
        <v>42647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323">
        <v>26</v>
      </c>
      <c r="B138" s="111">
        <v>42090</v>
      </c>
      <c r="C138" s="111"/>
      <c r="D138" s="112" t="s">
        <v>622</v>
      </c>
      <c r="E138" s="113" t="s">
        <v>580</v>
      </c>
      <c r="F138" s="114">
        <v>49.5</v>
      </c>
      <c r="G138" s="115"/>
      <c r="H138" s="115">
        <v>15.85</v>
      </c>
      <c r="I138" s="115">
        <v>67</v>
      </c>
      <c r="J138" s="134" t="s">
        <v>623</v>
      </c>
      <c r="K138" s="115">
        <f t="shared" si="48"/>
        <v>-33.65</v>
      </c>
      <c r="L138" s="135">
        <f t="shared" si="49"/>
        <v>-0.67979797979797973</v>
      </c>
      <c r="M138" s="132" t="s">
        <v>620</v>
      </c>
      <c r="N138" s="136">
        <v>43627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27</v>
      </c>
      <c r="B139" s="102">
        <v>42093</v>
      </c>
      <c r="C139" s="102"/>
      <c r="D139" s="103" t="s">
        <v>624</v>
      </c>
      <c r="E139" s="104" t="s">
        <v>580</v>
      </c>
      <c r="F139" s="105">
        <v>183.5</v>
      </c>
      <c r="G139" s="104"/>
      <c r="H139" s="104">
        <v>219</v>
      </c>
      <c r="I139" s="122">
        <v>218</v>
      </c>
      <c r="J139" s="123" t="s">
        <v>625</v>
      </c>
      <c r="K139" s="124">
        <f t="shared" si="48"/>
        <v>35.5</v>
      </c>
      <c r="L139" s="125">
        <f t="shared" si="49"/>
        <v>0.19346049046321526</v>
      </c>
      <c r="M139" s="126" t="s">
        <v>556</v>
      </c>
      <c r="N139" s="127">
        <v>42103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28</v>
      </c>
      <c r="B140" s="102">
        <v>42114</v>
      </c>
      <c r="C140" s="102"/>
      <c r="D140" s="103" t="s">
        <v>626</v>
      </c>
      <c r="E140" s="104" t="s">
        <v>580</v>
      </c>
      <c r="F140" s="105">
        <f>(227+237)/2</f>
        <v>232</v>
      </c>
      <c r="G140" s="104"/>
      <c r="H140" s="104">
        <v>298</v>
      </c>
      <c r="I140" s="122">
        <v>298</v>
      </c>
      <c r="J140" s="123" t="s">
        <v>582</v>
      </c>
      <c r="K140" s="124">
        <f t="shared" si="48"/>
        <v>66</v>
      </c>
      <c r="L140" s="125">
        <f t="shared" si="49"/>
        <v>0.28448275862068967</v>
      </c>
      <c r="M140" s="126" t="s">
        <v>556</v>
      </c>
      <c r="N140" s="127">
        <v>42823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29</v>
      </c>
      <c r="B141" s="102">
        <v>42128</v>
      </c>
      <c r="C141" s="102"/>
      <c r="D141" s="103" t="s">
        <v>627</v>
      </c>
      <c r="E141" s="104" t="s">
        <v>557</v>
      </c>
      <c r="F141" s="105">
        <v>385</v>
      </c>
      <c r="G141" s="104"/>
      <c r="H141" s="104">
        <f>212.5+331</f>
        <v>543.5</v>
      </c>
      <c r="I141" s="122">
        <v>510</v>
      </c>
      <c r="J141" s="123" t="s">
        <v>628</v>
      </c>
      <c r="K141" s="124">
        <f t="shared" si="48"/>
        <v>158.5</v>
      </c>
      <c r="L141" s="125">
        <f t="shared" si="49"/>
        <v>0.41168831168831171</v>
      </c>
      <c r="M141" s="126" t="s">
        <v>556</v>
      </c>
      <c r="N141" s="127">
        <v>42235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30</v>
      </c>
      <c r="B142" s="102">
        <v>42128</v>
      </c>
      <c r="C142" s="102"/>
      <c r="D142" s="103" t="s">
        <v>629</v>
      </c>
      <c r="E142" s="104" t="s">
        <v>557</v>
      </c>
      <c r="F142" s="105">
        <v>115.5</v>
      </c>
      <c r="G142" s="104"/>
      <c r="H142" s="104">
        <v>146</v>
      </c>
      <c r="I142" s="122">
        <v>142</v>
      </c>
      <c r="J142" s="123" t="s">
        <v>630</v>
      </c>
      <c r="K142" s="124">
        <f t="shared" si="48"/>
        <v>30.5</v>
      </c>
      <c r="L142" s="125">
        <f t="shared" si="49"/>
        <v>0.26406926406926406</v>
      </c>
      <c r="M142" s="126" t="s">
        <v>556</v>
      </c>
      <c r="N142" s="127">
        <v>42202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31</v>
      </c>
      <c r="B143" s="102">
        <v>42151</v>
      </c>
      <c r="C143" s="102"/>
      <c r="D143" s="103" t="s">
        <v>631</v>
      </c>
      <c r="E143" s="104" t="s">
        <v>557</v>
      </c>
      <c r="F143" s="105">
        <v>237.5</v>
      </c>
      <c r="G143" s="104"/>
      <c r="H143" s="104">
        <v>279.5</v>
      </c>
      <c r="I143" s="122">
        <v>278</v>
      </c>
      <c r="J143" s="123" t="s">
        <v>582</v>
      </c>
      <c r="K143" s="124">
        <f t="shared" si="48"/>
        <v>42</v>
      </c>
      <c r="L143" s="125">
        <f t="shared" si="49"/>
        <v>0.17684210526315788</v>
      </c>
      <c r="M143" s="126" t="s">
        <v>556</v>
      </c>
      <c r="N143" s="127">
        <v>42222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32</v>
      </c>
      <c r="B144" s="102">
        <v>42174</v>
      </c>
      <c r="C144" s="102"/>
      <c r="D144" s="103" t="s">
        <v>601</v>
      </c>
      <c r="E144" s="104" t="s">
        <v>580</v>
      </c>
      <c r="F144" s="105">
        <v>340</v>
      </c>
      <c r="G144" s="104"/>
      <c r="H144" s="104">
        <v>448</v>
      </c>
      <c r="I144" s="122">
        <v>448</v>
      </c>
      <c r="J144" s="123" t="s">
        <v>582</v>
      </c>
      <c r="K144" s="124">
        <f t="shared" si="48"/>
        <v>108</v>
      </c>
      <c r="L144" s="125">
        <f t="shared" si="49"/>
        <v>0.31764705882352939</v>
      </c>
      <c r="M144" s="126" t="s">
        <v>556</v>
      </c>
      <c r="N144" s="127">
        <v>43018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33</v>
      </c>
      <c r="B145" s="102">
        <v>42191</v>
      </c>
      <c r="C145" s="102"/>
      <c r="D145" s="103" t="s">
        <v>632</v>
      </c>
      <c r="E145" s="104" t="s">
        <v>580</v>
      </c>
      <c r="F145" s="105">
        <v>390</v>
      </c>
      <c r="G145" s="104"/>
      <c r="H145" s="104">
        <v>460</v>
      </c>
      <c r="I145" s="122">
        <v>460</v>
      </c>
      <c r="J145" s="123" t="s">
        <v>582</v>
      </c>
      <c r="K145" s="124">
        <f t="shared" ref="K145:K165" si="50">H145-F145</f>
        <v>70</v>
      </c>
      <c r="L145" s="125">
        <f t="shared" ref="L145:L165" si="51">K145/F145</f>
        <v>0.17948717948717949</v>
      </c>
      <c r="M145" s="126" t="s">
        <v>556</v>
      </c>
      <c r="N145" s="127">
        <v>42478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7">
        <v>34</v>
      </c>
      <c r="B146" s="106">
        <v>42195</v>
      </c>
      <c r="C146" s="106"/>
      <c r="D146" s="107" t="s">
        <v>633</v>
      </c>
      <c r="E146" s="108" t="s">
        <v>580</v>
      </c>
      <c r="F146" s="109">
        <v>122.5</v>
      </c>
      <c r="G146" s="109"/>
      <c r="H146" s="110">
        <v>61</v>
      </c>
      <c r="I146" s="128">
        <v>172</v>
      </c>
      <c r="J146" s="129" t="s">
        <v>634</v>
      </c>
      <c r="K146" s="130">
        <f t="shared" si="50"/>
        <v>-61.5</v>
      </c>
      <c r="L146" s="131">
        <f t="shared" si="51"/>
        <v>-0.50204081632653064</v>
      </c>
      <c r="M146" s="132" t="s">
        <v>620</v>
      </c>
      <c r="N146" s="133">
        <v>43333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35</v>
      </c>
      <c r="B147" s="102">
        <v>42219</v>
      </c>
      <c r="C147" s="102"/>
      <c r="D147" s="103" t="s">
        <v>635</v>
      </c>
      <c r="E147" s="104" t="s">
        <v>580</v>
      </c>
      <c r="F147" s="105">
        <v>297.5</v>
      </c>
      <c r="G147" s="104"/>
      <c r="H147" s="104">
        <v>350</v>
      </c>
      <c r="I147" s="122">
        <v>360</v>
      </c>
      <c r="J147" s="123" t="s">
        <v>636</v>
      </c>
      <c r="K147" s="124">
        <f t="shared" si="50"/>
        <v>52.5</v>
      </c>
      <c r="L147" s="125">
        <f t="shared" si="51"/>
        <v>0.17647058823529413</v>
      </c>
      <c r="M147" s="126" t="s">
        <v>556</v>
      </c>
      <c r="N147" s="127">
        <v>42232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36</v>
      </c>
      <c r="B148" s="102">
        <v>42219</v>
      </c>
      <c r="C148" s="102"/>
      <c r="D148" s="103" t="s">
        <v>637</v>
      </c>
      <c r="E148" s="104" t="s">
        <v>580</v>
      </c>
      <c r="F148" s="105">
        <v>115.5</v>
      </c>
      <c r="G148" s="104"/>
      <c r="H148" s="104">
        <v>149</v>
      </c>
      <c r="I148" s="122">
        <v>140</v>
      </c>
      <c r="J148" s="137" t="s">
        <v>638</v>
      </c>
      <c r="K148" s="124">
        <f t="shared" si="50"/>
        <v>33.5</v>
      </c>
      <c r="L148" s="125">
        <f t="shared" si="51"/>
        <v>0.29004329004329005</v>
      </c>
      <c r="M148" s="126" t="s">
        <v>556</v>
      </c>
      <c r="N148" s="127">
        <v>42740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37</v>
      </c>
      <c r="B149" s="102">
        <v>42251</v>
      </c>
      <c r="C149" s="102"/>
      <c r="D149" s="103" t="s">
        <v>631</v>
      </c>
      <c r="E149" s="104" t="s">
        <v>580</v>
      </c>
      <c r="F149" s="105">
        <v>226</v>
      </c>
      <c r="G149" s="104"/>
      <c r="H149" s="104">
        <v>292</v>
      </c>
      <c r="I149" s="122">
        <v>292</v>
      </c>
      <c r="J149" s="123" t="s">
        <v>639</v>
      </c>
      <c r="K149" s="124">
        <f t="shared" si="50"/>
        <v>66</v>
      </c>
      <c r="L149" s="125">
        <f t="shared" si="51"/>
        <v>0.29203539823008851</v>
      </c>
      <c r="M149" s="126" t="s">
        <v>556</v>
      </c>
      <c r="N149" s="127">
        <v>42286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38</v>
      </c>
      <c r="B150" s="102">
        <v>42254</v>
      </c>
      <c r="C150" s="102"/>
      <c r="D150" s="103" t="s">
        <v>626</v>
      </c>
      <c r="E150" s="104" t="s">
        <v>580</v>
      </c>
      <c r="F150" s="105">
        <v>232.5</v>
      </c>
      <c r="G150" s="104"/>
      <c r="H150" s="104">
        <v>312.5</v>
      </c>
      <c r="I150" s="122">
        <v>310</v>
      </c>
      <c r="J150" s="123" t="s">
        <v>582</v>
      </c>
      <c r="K150" s="124">
        <f t="shared" si="50"/>
        <v>80</v>
      </c>
      <c r="L150" s="125">
        <f t="shared" si="51"/>
        <v>0.34408602150537637</v>
      </c>
      <c r="M150" s="126" t="s">
        <v>556</v>
      </c>
      <c r="N150" s="127">
        <v>42823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39</v>
      </c>
      <c r="B151" s="102">
        <v>42268</v>
      </c>
      <c r="C151" s="102"/>
      <c r="D151" s="103" t="s">
        <v>640</v>
      </c>
      <c r="E151" s="104" t="s">
        <v>580</v>
      </c>
      <c r="F151" s="105">
        <v>196.5</v>
      </c>
      <c r="G151" s="104"/>
      <c r="H151" s="104">
        <v>238</v>
      </c>
      <c r="I151" s="122">
        <v>238</v>
      </c>
      <c r="J151" s="123" t="s">
        <v>639</v>
      </c>
      <c r="K151" s="124">
        <f t="shared" si="50"/>
        <v>41.5</v>
      </c>
      <c r="L151" s="125">
        <f t="shared" si="51"/>
        <v>0.21119592875318066</v>
      </c>
      <c r="M151" s="126" t="s">
        <v>556</v>
      </c>
      <c r="N151" s="127">
        <v>42291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40</v>
      </c>
      <c r="B152" s="102">
        <v>42271</v>
      </c>
      <c r="C152" s="102"/>
      <c r="D152" s="103" t="s">
        <v>579</v>
      </c>
      <c r="E152" s="104" t="s">
        <v>580</v>
      </c>
      <c r="F152" s="105">
        <v>65</v>
      </c>
      <c r="G152" s="104"/>
      <c r="H152" s="104">
        <v>82</v>
      </c>
      <c r="I152" s="122">
        <v>82</v>
      </c>
      <c r="J152" s="123" t="s">
        <v>639</v>
      </c>
      <c r="K152" s="124">
        <f t="shared" si="50"/>
        <v>17</v>
      </c>
      <c r="L152" s="125">
        <f t="shared" si="51"/>
        <v>0.26153846153846155</v>
      </c>
      <c r="M152" s="126" t="s">
        <v>556</v>
      </c>
      <c r="N152" s="127">
        <v>42578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41</v>
      </c>
      <c r="B153" s="102">
        <v>42291</v>
      </c>
      <c r="C153" s="102"/>
      <c r="D153" s="103" t="s">
        <v>641</v>
      </c>
      <c r="E153" s="104" t="s">
        <v>580</v>
      </c>
      <c r="F153" s="105">
        <v>144</v>
      </c>
      <c r="G153" s="104"/>
      <c r="H153" s="104">
        <v>182.5</v>
      </c>
      <c r="I153" s="122">
        <v>181</v>
      </c>
      <c r="J153" s="123" t="s">
        <v>639</v>
      </c>
      <c r="K153" s="124">
        <f t="shared" si="50"/>
        <v>38.5</v>
      </c>
      <c r="L153" s="125">
        <f t="shared" si="51"/>
        <v>0.2673611111111111</v>
      </c>
      <c r="M153" s="126" t="s">
        <v>556</v>
      </c>
      <c r="N153" s="127">
        <v>42817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42</v>
      </c>
      <c r="B154" s="102">
        <v>42291</v>
      </c>
      <c r="C154" s="102"/>
      <c r="D154" s="103" t="s">
        <v>642</v>
      </c>
      <c r="E154" s="104" t="s">
        <v>580</v>
      </c>
      <c r="F154" s="105">
        <v>264</v>
      </c>
      <c r="G154" s="104"/>
      <c r="H154" s="104">
        <v>311</v>
      </c>
      <c r="I154" s="122">
        <v>311</v>
      </c>
      <c r="J154" s="123" t="s">
        <v>639</v>
      </c>
      <c r="K154" s="124">
        <f t="shared" si="50"/>
        <v>47</v>
      </c>
      <c r="L154" s="125">
        <f t="shared" si="51"/>
        <v>0.17803030303030304</v>
      </c>
      <c r="M154" s="126" t="s">
        <v>556</v>
      </c>
      <c r="N154" s="127">
        <v>42604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43</v>
      </c>
      <c r="B155" s="102">
        <v>42318</v>
      </c>
      <c r="C155" s="102"/>
      <c r="D155" s="103" t="s">
        <v>643</v>
      </c>
      <c r="E155" s="104" t="s">
        <v>557</v>
      </c>
      <c r="F155" s="105">
        <v>549.5</v>
      </c>
      <c r="G155" s="104"/>
      <c r="H155" s="104">
        <v>630</v>
      </c>
      <c r="I155" s="122">
        <v>630</v>
      </c>
      <c r="J155" s="123" t="s">
        <v>639</v>
      </c>
      <c r="K155" s="124">
        <f t="shared" si="50"/>
        <v>80.5</v>
      </c>
      <c r="L155" s="125">
        <f t="shared" si="51"/>
        <v>0.1464968152866242</v>
      </c>
      <c r="M155" s="126" t="s">
        <v>556</v>
      </c>
      <c r="N155" s="127">
        <v>42419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44</v>
      </c>
      <c r="B156" s="102">
        <v>42342</v>
      </c>
      <c r="C156" s="102"/>
      <c r="D156" s="103" t="s">
        <v>644</v>
      </c>
      <c r="E156" s="104" t="s">
        <v>580</v>
      </c>
      <c r="F156" s="105">
        <v>1027.5</v>
      </c>
      <c r="G156" s="104"/>
      <c r="H156" s="104">
        <v>1315</v>
      </c>
      <c r="I156" s="122">
        <v>1250</v>
      </c>
      <c r="J156" s="123" t="s">
        <v>639</v>
      </c>
      <c r="K156" s="124">
        <f t="shared" si="50"/>
        <v>287.5</v>
      </c>
      <c r="L156" s="125">
        <f t="shared" si="51"/>
        <v>0.27980535279805352</v>
      </c>
      <c r="M156" s="126" t="s">
        <v>556</v>
      </c>
      <c r="N156" s="127">
        <v>43244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45</v>
      </c>
      <c r="B157" s="102">
        <v>42367</v>
      </c>
      <c r="C157" s="102"/>
      <c r="D157" s="103" t="s">
        <v>645</v>
      </c>
      <c r="E157" s="104" t="s">
        <v>580</v>
      </c>
      <c r="F157" s="105">
        <v>465</v>
      </c>
      <c r="G157" s="104"/>
      <c r="H157" s="104">
        <v>540</v>
      </c>
      <c r="I157" s="122">
        <v>540</v>
      </c>
      <c r="J157" s="123" t="s">
        <v>639</v>
      </c>
      <c r="K157" s="124">
        <f t="shared" si="50"/>
        <v>75</v>
      </c>
      <c r="L157" s="125">
        <f t="shared" si="51"/>
        <v>0.16129032258064516</v>
      </c>
      <c r="M157" s="126" t="s">
        <v>556</v>
      </c>
      <c r="N157" s="127">
        <v>42530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46</v>
      </c>
      <c r="B158" s="102">
        <v>42380</v>
      </c>
      <c r="C158" s="102"/>
      <c r="D158" s="103" t="s">
        <v>376</v>
      </c>
      <c r="E158" s="104" t="s">
        <v>557</v>
      </c>
      <c r="F158" s="105">
        <v>81</v>
      </c>
      <c r="G158" s="104"/>
      <c r="H158" s="104">
        <v>110</v>
      </c>
      <c r="I158" s="122">
        <v>110</v>
      </c>
      <c r="J158" s="123" t="s">
        <v>639</v>
      </c>
      <c r="K158" s="124">
        <f t="shared" si="50"/>
        <v>29</v>
      </c>
      <c r="L158" s="125">
        <f t="shared" si="51"/>
        <v>0.35802469135802467</v>
      </c>
      <c r="M158" s="126" t="s">
        <v>556</v>
      </c>
      <c r="N158" s="127">
        <v>42745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47</v>
      </c>
      <c r="B159" s="102">
        <v>42382</v>
      </c>
      <c r="C159" s="102"/>
      <c r="D159" s="103" t="s">
        <v>646</v>
      </c>
      <c r="E159" s="104" t="s">
        <v>557</v>
      </c>
      <c r="F159" s="105">
        <v>417.5</v>
      </c>
      <c r="G159" s="104"/>
      <c r="H159" s="104">
        <v>547</v>
      </c>
      <c r="I159" s="122">
        <v>535</v>
      </c>
      <c r="J159" s="123" t="s">
        <v>639</v>
      </c>
      <c r="K159" s="124">
        <f t="shared" si="50"/>
        <v>129.5</v>
      </c>
      <c r="L159" s="125">
        <f t="shared" si="51"/>
        <v>0.31017964071856285</v>
      </c>
      <c r="M159" s="126" t="s">
        <v>556</v>
      </c>
      <c r="N159" s="127">
        <v>42578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48</v>
      </c>
      <c r="B160" s="102">
        <v>42408</v>
      </c>
      <c r="C160" s="102"/>
      <c r="D160" s="103" t="s">
        <v>647</v>
      </c>
      <c r="E160" s="104" t="s">
        <v>580</v>
      </c>
      <c r="F160" s="105">
        <v>650</v>
      </c>
      <c r="G160" s="104"/>
      <c r="H160" s="104">
        <v>800</v>
      </c>
      <c r="I160" s="122">
        <v>800</v>
      </c>
      <c r="J160" s="123" t="s">
        <v>639</v>
      </c>
      <c r="K160" s="124">
        <f t="shared" si="50"/>
        <v>150</v>
      </c>
      <c r="L160" s="125">
        <f t="shared" si="51"/>
        <v>0.23076923076923078</v>
      </c>
      <c r="M160" s="126" t="s">
        <v>556</v>
      </c>
      <c r="N160" s="127">
        <v>43154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49</v>
      </c>
      <c r="B161" s="102">
        <v>42433</v>
      </c>
      <c r="C161" s="102"/>
      <c r="D161" s="103" t="s">
        <v>193</v>
      </c>
      <c r="E161" s="104" t="s">
        <v>580</v>
      </c>
      <c r="F161" s="105">
        <v>437.5</v>
      </c>
      <c r="G161" s="104"/>
      <c r="H161" s="104">
        <v>504.5</v>
      </c>
      <c r="I161" s="122">
        <v>522</v>
      </c>
      <c r="J161" s="123" t="s">
        <v>648</v>
      </c>
      <c r="K161" s="124">
        <f t="shared" si="50"/>
        <v>67</v>
      </c>
      <c r="L161" s="125">
        <f t="shared" si="51"/>
        <v>0.15314285714285714</v>
      </c>
      <c r="M161" s="126" t="s">
        <v>556</v>
      </c>
      <c r="N161" s="127">
        <v>42480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50</v>
      </c>
      <c r="B162" s="102">
        <v>42438</v>
      </c>
      <c r="C162" s="102"/>
      <c r="D162" s="103" t="s">
        <v>649</v>
      </c>
      <c r="E162" s="104" t="s">
        <v>580</v>
      </c>
      <c r="F162" s="105">
        <v>189.5</v>
      </c>
      <c r="G162" s="104"/>
      <c r="H162" s="104">
        <v>218</v>
      </c>
      <c r="I162" s="122">
        <v>218</v>
      </c>
      <c r="J162" s="123" t="s">
        <v>639</v>
      </c>
      <c r="K162" s="124">
        <f t="shared" si="50"/>
        <v>28.5</v>
      </c>
      <c r="L162" s="125">
        <f t="shared" si="51"/>
        <v>0.15039577836411611</v>
      </c>
      <c r="M162" s="126" t="s">
        <v>556</v>
      </c>
      <c r="N162" s="127">
        <v>43034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323">
        <v>51</v>
      </c>
      <c r="B163" s="111">
        <v>42471</v>
      </c>
      <c r="C163" s="111"/>
      <c r="D163" s="112" t="s">
        <v>650</v>
      </c>
      <c r="E163" s="113" t="s">
        <v>580</v>
      </c>
      <c r="F163" s="114">
        <v>36.5</v>
      </c>
      <c r="G163" s="115"/>
      <c r="H163" s="115">
        <v>15.85</v>
      </c>
      <c r="I163" s="115">
        <v>60</v>
      </c>
      <c r="J163" s="134" t="s">
        <v>651</v>
      </c>
      <c r="K163" s="130">
        <f t="shared" si="50"/>
        <v>-20.65</v>
      </c>
      <c r="L163" s="159">
        <f t="shared" si="51"/>
        <v>-0.5657534246575342</v>
      </c>
      <c r="M163" s="132" t="s">
        <v>620</v>
      </c>
      <c r="N163" s="160">
        <v>43627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52</v>
      </c>
      <c r="B164" s="102">
        <v>42472</v>
      </c>
      <c r="C164" s="102"/>
      <c r="D164" s="103" t="s">
        <v>652</v>
      </c>
      <c r="E164" s="104" t="s">
        <v>580</v>
      </c>
      <c r="F164" s="105">
        <v>93</v>
      </c>
      <c r="G164" s="104"/>
      <c r="H164" s="104">
        <v>149</v>
      </c>
      <c r="I164" s="122">
        <v>140</v>
      </c>
      <c r="J164" s="137" t="s">
        <v>653</v>
      </c>
      <c r="K164" s="124">
        <f t="shared" si="50"/>
        <v>56</v>
      </c>
      <c r="L164" s="125">
        <f t="shared" si="51"/>
        <v>0.60215053763440862</v>
      </c>
      <c r="M164" s="126" t="s">
        <v>556</v>
      </c>
      <c r="N164" s="127">
        <v>42740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53</v>
      </c>
      <c r="B165" s="102">
        <v>42472</v>
      </c>
      <c r="C165" s="102"/>
      <c r="D165" s="103" t="s">
        <v>654</v>
      </c>
      <c r="E165" s="104" t="s">
        <v>580</v>
      </c>
      <c r="F165" s="105">
        <v>130</v>
      </c>
      <c r="G165" s="104"/>
      <c r="H165" s="104">
        <v>150</v>
      </c>
      <c r="I165" s="122" t="s">
        <v>655</v>
      </c>
      <c r="J165" s="123" t="s">
        <v>639</v>
      </c>
      <c r="K165" s="124">
        <f t="shared" si="50"/>
        <v>20</v>
      </c>
      <c r="L165" s="125">
        <f t="shared" si="51"/>
        <v>0.15384615384615385</v>
      </c>
      <c r="M165" s="126" t="s">
        <v>556</v>
      </c>
      <c r="N165" s="127">
        <v>42564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54</v>
      </c>
      <c r="B166" s="102">
        <v>42473</v>
      </c>
      <c r="C166" s="102"/>
      <c r="D166" s="103" t="s">
        <v>344</v>
      </c>
      <c r="E166" s="104" t="s">
        <v>580</v>
      </c>
      <c r="F166" s="105">
        <v>196</v>
      </c>
      <c r="G166" s="104"/>
      <c r="H166" s="104">
        <v>299</v>
      </c>
      <c r="I166" s="122">
        <v>299</v>
      </c>
      <c r="J166" s="123" t="s">
        <v>639</v>
      </c>
      <c r="K166" s="124">
        <v>103</v>
      </c>
      <c r="L166" s="125">
        <v>0.52551020408163296</v>
      </c>
      <c r="M166" s="126" t="s">
        <v>556</v>
      </c>
      <c r="N166" s="127">
        <v>42620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55</v>
      </c>
      <c r="B167" s="102">
        <v>42473</v>
      </c>
      <c r="C167" s="102"/>
      <c r="D167" s="103" t="s">
        <v>713</v>
      </c>
      <c r="E167" s="104" t="s">
        <v>580</v>
      </c>
      <c r="F167" s="105">
        <v>88</v>
      </c>
      <c r="G167" s="104"/>
      <c r="H167" s="104">
        <v>103</v>
      </c>
      <c r="I167" s="122">
        <v>103</v>
      </c>
      <c r="J167" s="123" t="s">
        <v>639</v>
      </c>
      <c r="K167" s="124">
        <v>15</v>
      </c>
      <c r="L167" s="125">
        <v>0.170454545454545</v>
      </c>
      <c r="M167" s="126" t="s">
        <v>556</v>
      </c>
      <c r="N167" s="127">
        <v>42530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56</v>
      </c>
      <c r="B168" s="102">
        <v>42492</v>
      </c>
      <c r="C168" s="102"/>
      <c r="D168" s="103" t="s">
        <v>656</v>
      </c>
      <c r="E168" s="104" t="s">
        <v>580</v>
      </c>
      <c r="F168" s="105">
        <v>127.5</v>
      </c>
      <c r="G168" s="104"/>
      <c r="H168" s="104">
        <v>148</v>
      </c>
      <c r="I168" s="122" t="s">
        <v>657</v>
      </c>
      <c r="J168" s="123" t="s">
        <v>639</v>
      </c>
      <c r="K168" s="124">
        <f>H168-F168</f>
        <v>20.5</v>
      </c>
      <c r="L168" s="125">
        <f>K168/F168</f>
        <v>0.16078431372549021</v>
      </c>
      <c r="M168" s="126" t="s">
        <v>556</v>
      </c>
      <c r="N168" s="127">
        <v>42564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57</v>
      </c>
      <c r="B169" s="102">
        <v>42493</v>
      </c>
      <c r="C169" s="102"/>
      <c r="D169" s="103" t="s">
        <v>658</v>
      </c>
      <c r="E169" s="104" t="s">
        <v>580</v>
      </c>
      <c r="F169" s="105">
        <v>675</v>
      </c>
      <c r="G169" s="104"/>
      <c r="H169" s="104">
        <v>815</v>
      </c>
      <c r="I169" s="122" t="s">
        <v>659</v>
      </c>
      <c r="J169" s="123" t="s">
        <v>639</v>
      </c>
      <c r="K169" s="124">
        <f>H169-F169</f>
        <v>140</v>
      </c>
      <c r="L169" s="125">
        <f>K169/F169</f>
        <v>0.2074074074074074</v>
      </c>
      <c r="M169" s="126" t="s">
        <v>556</v>
      </c>
      <c r="N169" s="127">
        <v>43154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7">
        <v>58</v>
      </c>
      <c r="B170" s="106">
        <v>42522</v>
      </c>
      <c r="C170" s="106"/>
      <c r="D170" s="107" t="s">
        <v>714</v>
      </c>
      <c r="E170" s="108" t="s">
        <v>580</v>
      </c>
      <c r="F170" s="109">
        <v>500</v>
      </c>
      <c r="G170" s="109"/>
      <c r="H170" s="110">
        <v>232.5</v>
      </c>
      <c r="I170" s="128" t="s">
        <v>715</v>
      </c>
      <c r="J170" s="129" t="s">
        <v>716</v>
      </c>
      <c r="K170" s="130">
        <f>H170-F170</f>
        <v>-267.5</v>
      </c>
      <c r="L170" s="131">
        <f>K170/F170</f>
        <v>-0.53500000000000003</v>
      </c>
      <c r="M170" s="132" t="s">
        <v>620</v>
      </c>
      <c r="N170" s="133">
        <v>43735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59</v>
      </c>
      <c r="B171" s="102">
        <v>42527</v>
      </c>
      <c r="C171" s="102"/>
      <c r="D171" s="103" t="s">
        <v>660</v>
      </c>
      <c r="E171" s="104" t="s">
        <v>580</v>
      </c>
      <c r="F171" s="105">
        <v>110</v>
      </c>
      <c r="G171" s="104"/>
      <c r="H171" s="104">
        <v>126.5</v>
      </c>
      <c r="I171" s="122">
        <v>125</v>
      </c>
      <c r="J171" s="123" t="s">
        <v>589</v>
      </c>
      <c r="K171" s="124">
        <f>H171-F171</f>
        <v>16.5</v>
      </c>
      <c r="L171" s="125">
        <f>K171/F171</f>
        <v>0.15</v>
      </c>
      <c r="M171" s="126" t="s">
        <v>556</v>
      </c>
      <c r="N171" s="127">
        <v>42552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60</v>
      </c>
      <c r="B172" s="102">
        <v>42538</v>
      </c>
      <c r="C172" s="102"/>
      <c r="D172" s="103" t="s">
        <v>661</v>
      </c>
      <c r="E172" s="104" t="s">
        <v>580</v>
      </c>
      <c r="F172" s="105">
        <v>44</v>
      </c>
      <c r="G172" s="104"/>
      <c r="H172" s="104">
        <v>69.5</v>
      </c>
      <c r="I172" s="122">
        <v>69.5</v>
      </c>
      <c r="J172" s="123" t="s">
        <v>662</v>
      </c>
      <c r="K172" s="124">
        <f>H172-F172</f>
        <v>25.5</v>
      </c>
      <c r="L172" s="125">
        <f>K172/F172</f>
        <v>0.57954545454545459</v>
      </c>
      <c r="M172" s="126" t="s">
        <v>556</v>
      </c>
      <c r="N172" s="127">
        <v>42977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61</v>
      </c>
      <c r="B173" s="102">
        <v>42549</v>
      </c>
      <c r="C173" s="102"/>
      <c r="D173" s="144" t="s">
        <v>717</v>
      </c>
      <c r="E173" s="104" t="s">
        <v>580</v>
      </c>
      <c r="F173" s="105">
        <v>262.5</v>
      </c>
      <c r="G173" s="104"/>
      <c r="H173" s="104">
        <v>340</v>
      </c>
      <c r="I173" s="122">
        <v>333</v>
      </c>
      <c r="J173" s="123" t="s">
        <v>718</v>
      </c>
      <c r="K173" s="124">
        <v>77.5</v>
      </c>
      <c r="L173" s="125">
        <v>0.29523809523809502</v>
      </c>
      <c r="M173" s="126" t="s">
        <v>556</v>
      </c>
      <c r="N173" s="127">
        <v>43017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62</v>
      </c>
      <c r="B174" s="102">
        <v>42549</v>
      </c>
      <c r="C174" s="102"/>
      <c r="D174" s="144" t="s">
        <v>719</v>
      </c>
      <c r="E174" s="104" t="s">
        <v>580</v>
      </c>
      <c r="F174" s="105">
        <v>840</v>
      </c>
      <c r="G174" s="104"/>
      <c r="H174" s="104">
        <v>1230</v>
      </c>
      <c r="I174" s="122">
        <v>1230</v>
      </c>
      <c r="J174" s="123" t="s">
        <v>639</v>
      </c>
      <c r="K174" s="124">
        <v>390</v>
      </c>
      <c r="L174" s="125">
        <v>0.46428571428571402</v>
      </c>
      <c r="M174" s="126" t="s">
        <v>556</v>
      </c>
      <c r="N174" s="127">
        <v>42649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324">
        <v>63</v>
      </c>
      <c r="B175" s="139">
        <v>42556</v>
      </c>
      <c r="C175" s="139"/>
      <c r="D175" s="140" t="s">
        <v>663</v>
      </c>
      <c r="E175" s="141" t="s">
        <v>580</v>
      </c>
      <c r="F175" s="142">
        <v>395</v>
      </c>
      <c r="G175" s="143"/>
      <c r="H175" s="143">
        <f>(468.5+342.5)/2</f>
        <v>405.5</v>
      </c>
      <c r="I175" s="143">
        <v>510</v>
      </c>
      <c r="J175" s="161" t="s">
        <v>664</v>
      </c>
      <c r="K175" s="162">
        <f t="shared" ref="K175:K181" si="52">H175-F175</f>
        <v>10.5</v>
      </c>
      <c r="L175" s="163">
        <f t="shared" ref="L175:L181" si="53">K175/F175</f>
        <v>2.6582278481012658E-2</v>
      </c>
      <c r="M175" s="164" t="s">
        <v>665</v>
      </c>
      <c r="N175" s="165">
        <v>43606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7">
        <v>64</v>
      </c>
      <c r="B176" s="106">
        <v>42584</v>
      </c>
      <c r="C176" s="106"/>
      <c r="D176" s="107" t="s">
        <v>666</v>
      </c>
      <c r="E176" s="108" t="s">
        <v>557</v>
      </c>
      <c r="F176" s="109">
        <f>169.5-12.8</f>
        <v>156.69999999999999</v>
      </c>
      <c r="G176" s="109"/>
      <c r="H176" s="110">
        <v>77</v>
      </c>
      <c r="I176" s="128" t="s">
        <v>667</v>
      </c>
      <c r="J176" s="341" t="s">
        <v>795</v>
      </c>
      <c r="K176" s="130">
        <f t="shared" si="52"/>
        <v>-79.699999999999989</v>
      </c>
      <c r="L176" s="131">
        <f t="shared" si="53"/>
        <v>-0.50861518825781749</v>
      </c>
      <c r="M176" s="132" t="s">
        <v>620</v>
      </c>
      <c r="N176" s="133">
        <v>43522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7">
        <v>65</v>
      </c>
      <c r="B177" s="106">
        <v>42586</v>
      </c>
      <c r="C177" s="106"/>
      <c r="D177" s="107" t="s">
        <v>668</v>
      </c>
      <c r="E177" s="108" t="s">
        <v>580</v>
      </c>
      <c r="F177" s="109">
        <v>400</v>
      </c>
      <c r="G177" s="109"/>
      <c r="H177" s="110">
        <v>305</v>
      </c>
      <c r="I177" s="128">
        <v>475</v>
      </c>
      <c r="J177" s="129" t="s">
        <v>669</v>
      </c>
      <c r="K177" s="130">
        <f t="shared" si="52"/>
        <v>-95</v>
      </c>
      <c r="L177" s="131">
        <f t="shared" si="53"/>
        <v>-0.23749999999999999</v>
      </c>
      <c r="M177" s="132" t="s">
        <v>620</v>
      </c>
      <c r="N177" s="133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66</v>
      </c>
      <c r="B178" s="102">
        <v>42593</v>
      </c>
      <c r="C178" s="102"/>
      <c r="D178" s="103" t="s">
        <v>670</v>
      </c>
      <c r="E178" s="104" t="s">
        <v>580</v>
      </c>
      <c r="F178" s="105">
        <v>86.5</v>
      </c>
      <c r="G178" s="104"/>
      <c r="H178" s="104">
        <v>130</v>
      </c>
      <c r="I178" s="122">
        <v>130</v>
      </c>
      <c r="J178" s="137" t="s">
        <v>671</v>
      </c>
      <c r="K178" s="124">
        <f t="shared" si="52"/>
        <v>43.5</v>
      </c>
      <c r="L178" s="125">
        <f t="shared" si="53"/>
        <v>0.50289017341040465</v>
      </c>
      <c r="M178" s="126" t="s">
        <v>556</v>
      </c>
      <c r="N178" s="127">
        <v>43091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67</v>
      </c>
      <c r="B179" s="106">
        <v>42600</v>
      </c>
      <c r="C179" s="106"/>
      <c r="D179" s="107" t="s">
        <v>367</v>
      </c>
      <c r="E179" s="108" t="s">
        <v>580</v>
      </c>
      <c r="F179" s="109">
        <v>133.5</v>
      </c>
      <c r="G179" s="109"/>
      <c r="H179" s="110">
        <v>126.5</v>
      </c>
      <c r="I179" s="128">
        <v>178</v>
      </c>
      <c r="J179" s="129" t="s">
        <v>672</v>
      </c>
      <c r="K179" s="130">
        <f t="shared" si="52"/>
        <v>-7</v>
      </c>
      <c r="L179" s="131">
        <f t="shared" si="53"/>
        <v>-5.2434456928838954E-2</v>
      </c>
      <c r="M179" s="132" t="s">
        <v>620</v>
      </c>
      <c r="N179" s="133">
        <v>42615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68</v>
      </c>
      <c r="B180" s="102">
        <v>42613</v>
      </c>
      <c r="C180" s="102"/>
      <c r="D180" s="103" t="s">
        <v>673</v>
      </c>
      <c r="E180" s="104" t="s">
        <v>580</v>
      </c>
      <c r="F180" s="105">
        <v>560</v>
      </c>
      <c r="G180" s="104"/>
      <c r="H180" s="104">
        <v>725</v>
      </c>
      <c r="I180" s="122">
        <v>725</v>
      </c>
      <c r="J180" s="123" t="s">
        <v>582</v>
      </c>
      <c r="K180" s="124">
        <f t="shared" si="52"/>
        <v>165</v>
      </c>
      <c r="L180" s="125">
        <f t="shared" si="53"/>
        <v>0.29464285714285715</v>
      </c>
      <c r="M180" s="126" t="s">
        <v>556</v>
      </c>
      <c r="N180" s="127">
        <v>42456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69</v>
      </c>
      <c r="B181" s="102">
        <v>42614</v>
      </c>
      <c r="C181" s="102"/>
      <c r="D181" s="103" t="s">
        <v>674</v>
      </c>
      <c r="E181" s="104" t="s">
        <v>580</v>
      </c>
      <c r="F181" s="105">
        <v>160.5</v>
      </c>
      <c r="G181" s="104"/>
      <c r="H181" s="104">
        <v>210</v>
      </c>
      <c r="I181" s="122">
        <v>210</v>
      </c>
      <c r="J181" s="123" t="s">
        <v>582</v>
      </c>
      <c r="K181" s="124">
        <f t="shared" si="52"/>
        <v>49.5</v>
      </c>
      <c r="L181" s="125">
        <f t="shared" si="53"/>
        <v>0.30841121495327101</v>
      </c>
      <c r="M181" s="126" t="s">
        <v>556</v>
      </c>
      <c r="N181" s="127">
        <v>42871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70</v>
      </c>
      <c r="B182" s="102">
        <v>42646</v>
      </c>
      <c r="C182" s="102"/>
      <c r="D182" s="144" t="s">
        <v>390</v>
      </c>
      <c r="E182" s="104" t="s">
        <v>580</v>
      </c>
      <c r="F182" s="105">
        <v>430</v>
      </c>
      <c r="G182" s="104"/>
      <c r="H182" s="104">
        <v>596</v>
      </c>
      <c r="I182" s="122">
        <v>575</v>
      </c>
      <c r="J182" s="123" t="s">
        <v>720</v>
      </c>
      <c r="K182" s="124">
        <v>166</v>
      </c>
      <c r="L182" s="125">
        <v>0.38604651162790699</v>
      </c>
      <c r="M182" s="126" t="s">
        <v>556</v>
      </c>
      <c r="N182" s="127">
        <v>42769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71</v>
      </c>
      <c r="B183" s="102">
        <v>42657</v>
      </c>
      <c r="C183" s="102"/>
      <c r="D183" s="103" t="s">
        <v>675</v>
      </c>
      <c r="E183" s="104" t="s">
        <v>580</v>
      </c>
      <c r="F183" s="105">
        <v>280</v>
      </c>
      <c r="G183" s="104"/>
      <c r="H183" s="104">
        <v>345</v>
      </c>
      <c r="I183" s="122">
        <v>345</v>
      </c>
      <c r="J183" s="123" t="s">
        <v>582</v>
      </c>
      <c r="K183" s="124">
        <f t="shared" ref="K183:K188" si="54">H183-F183</f>
        <v>65</v>
      </c>
      <c r="L183" s="125">
        <f>K183/F183</f>
        <v>0.23214285714285715</v>
      </c>
      <c r="M183" s="126" t="s">
        <v>556</v>
      </c>
      <c r="N183" s="127">
        <v>42814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72</v>
      </c>
      <c r="B184" s="102">
        <v>42657</v>
      </c>
      <c r="C184" s="102"/>
      <c r="D184" s="103" t="s">
        <v>676</v>
      </c>
      <c r="E184" s="104" t="s">
        <v>580</v>
      </c>
      <c r="F184" s="105">
        <v>245</v>
      </c>
      <c r="G184" s="104"/>
      <c r="H184" s="104">
        <v>325.5</v>
      </c>
      <c r="I184" s="122">
        <v>330</v>
      </c>
      <c r="J184" s="123" t="s">
        <v>677</v>
      </c>
      <c r="K184" s="124">
        <f t="shared" si="54"/>
        <v>80.5</v>
      </c>
      <c r="L184" s="125">
        <f>K184/F184</f>
        <v>0.32857142857142857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73</v>
      </c>
      <c r="B185" s="102">
        <v>42660</v>
      </c>
      <c r="C185" s="102"/>
      <c r="D185" s="103" t="s">
        <v>340</v>
      </c>
      <c r="E185" s="104" t="s">
        <v>580</v>
      </c>
      <c r="F185" s="105">
        <v>125</v>
      </c>
      <c r="G185" s="104"/>
      <c r="H185" s="104">
        <v>160</v>
      </c>
      <c r="I185" s="122">
        <v>160</v>
      </c>
      <c r="J185" s="123" t="s">
        <v>639</v>
      </c>
      <c r="K185" s="124">
        <f t="shared" si="54"/>
        <v>35</v>
      </c>
      <c r="L185" s="125">
        <v>0.28000000000000003</v>
      </c>
      <c r="M185" s="126" t="s">
        <v>556</v>
      </c>
      <c r="N185" s="127">
        <v>42803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74</v>
      </c>
      <c r="B186" s="102">
        <v>42660</v>
      </c>
      <c r="C186" s="102"/>
      <c r="D186" s="103" t="s">
        <v>455</v>
      </c>
      <c r="E186" s="104" t="s">
        <v>580</v>
      </c>
      <c r="F186" s="105">
        <v>114</v>
      </c>
      <c r="G186" s="104"/>
      <c r="H186" s="104">
        <v>145</v>
      </c>
      <c r="I186" s="122">
        <v>145</v>
      </c>
      <c r="J186" s="123" t="s">
        <v>639</v>
      </c>
      <c r="K186" s="124">
        <f t="shared" si="54"/>
        <v>31</v>
      </c>
      <c r="L186" s="125">
        <f>K186/F186</f>
        <v>0.27192982456140352</v>
      </c>
      <c r="M186" s="126" t="s">
        <v>556</v>
      </c>
      <c r="N186" s="127">
        <v>42859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75</v>
      </c>
      <c r="B187" s="102">
        <v>42660</v>
      </c>
      <c r="C187" s="102"/>
      <c r="D187" s="103" t="s">
        <v>678</v>
      </c>
      <c r="E187" s="104" t="s">
        <v>580</v>
      </c>
      <c r="F187" s="105">
        <v>212</v>
      </c>
      <c r="G187" s="104"/>
      <c r="H187" s="104">
        <v>280</v>
      </c>
      <c r="I187" s="122">
        <v>276</v>
      </c>
      <c r="J187" s="123" t="s">
        <v>679</v>
      </c>
      <c r="K187" s="124">
        <f t="shared" si="54"/>
        <v>68</v>
      </c>
      <c r="L187" s="125">
        <f>K187/F187</f>
        <v>0.32075471698113206</v>
      </c>
      <c r="M187" s="126" t="s">
        <v>556</v>
      </c>
      <c r="N187" s="127">
        <v>42858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76</v>
      </c>
      <c r="B188" s="102">
        <v>42678</v>
      </c>
      <c r="C188" s="102"/>
      <c r="D188" s="103" t="s">
        <v>149</v>
      </c>
      <c r="E188" s="104" t="s">
        <v>580</v>
      </c>
      <c r="F188" s="105">
        <v>155</v>
      </c>
      <c r="G188" s="104"/>
      <c r="H188" s="104">
        <v>210</v>
      </c>
      <c r="I188" s="122">
        <v>210</v>
      </c>
      <c r="J188" s="123" t="s">
        <v>680</v>
      </c>
      <c r="K188" s="124">
        <f t="shared" si="54"/>
        <v>55</v>
      </c>
      <c r="L188" s="125">
        <f>K188/F188</f>
        <v>0.35483870967741937</v>
      </c>
      <c r="M188" s="126" t="s">
        <v>556</v>
      </c>
      <c r="N188" s="127">
        <v>42944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7">
        <v>77</v>
      </c>
      <c r="B189" s="106">
        <v>42710</v>
      </c>
      <c r="C189" s="106"/>
      <c r="D189" s="107" t="s">
        <v>721</v>
      </c>
      <c r="E189" s="108" t="s">
        <v>580</v>
      </c>
      <c r="F189" s="109">
        <v>150.5</v>
      </c>
      <c r="G189" s="109"/>
      <c r="H189" s="110">
        <v>72.5</v>
      </c>
      <c r="I189" s="128">
        <v>174</v>
      </c>
      <c r="J189" s="129" t="s">
        <v>722</v>
      </c>
      <c r="K189" s="130">
        <v>-78</v>
      </c>
      <c r="L189" s="131">
        <v>-0.51827242524916906</v>
      </c>
      <c r="M189" s="132" t="s">
        <v>620</v>
      </c>
      <c r="N189" s="133">
        <v>43333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78</v>
      </c>
      <c r="B190" s="102">
        <v>42712</v>
      </c>
      <c r="C190" s="102"/>
      <c r="D190" s="103" t="s">
        <v>123</v>
      </c>
      <c r="E190" s="104" t="s">
        <v>580</v>
      </c>
      <c r="F190" s="105">
        <v>380</v>
      </c>
      <c r="G190" s="104"/>
      <c r="H190" s="104">
        <v>478</v>
      </c>
      <c r="I190" s="122">
        <v>468</v>
      </c>
      <c r="J190" s="123" t="s">
        <v>639</v>
      </c>
      <c r="K190" s="124">
        <f>H190-F190</f>
        <v>98</v>
      </c>
      <c r="L190" s="125">
        <f>K190/F190</f>
        <v>0.25789473684210529</v>
      </c>
      <c r="M190" s="126" t="s">
        <v>556</v>
      </c>
      <c r="N190" s="127">
        <v>43025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79</v>
      </c>
      <c r="B191" s="102">
        <v>42734</v>
      </c>
      <c r="C191" s="102"/>
      <c r="D191" s="103" t="s">
        <v>244</v>
      </c>
      <c r="E191" s="104" t="s">
        <v>580</v>
      </c>
      <c r="F191" s="105">
        <v>305</v>
      </c>
      <c r="G191" s="104"/>
      <c r="H191" s="104">
        <v>375</v>
      </c>
      <c r="I191" s="122">
        <v>375</v>
      </c>
      <c r="J191" s="123" t="s">
        <v>639</v>
      </c>
      <c r="K191" s="124">
        <f>H191-F191</f>
        <v>70</v>
      </c>
      <c r="L191" s="125">
        <f>K191/F191</f>
        <v>0.22950819672131148</v>
      </c>
      <c r="M191" s="126" t="s">
        <v>556</v>
      </c>
      <c r="N191" s="127">
        <v>42768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80</v>
      </c>
      <c r="B192" s="102">
        <v>42739</v>
      </c>
      <c r="C192" s="102"/>
      <c r="D192" s="103" t="s">
        <v>342</v>
      </c>
      <c r="E192" s="104" t="s">
        <v>580</v>
      </c>
      <c r="F192" s="105">
        <v>99.5</v>
      </c>
      <c r="G192" s="104"/>
      <c r="H192" s="104">
        <v>158</v>
      </c>
      <c r="I192" s="122">
        <v>158</v>
      </c>
      <c r="J192" s="123" t="s">
        <v>639</v>
      </c>
      <c r="K192" s="124">
        <f>H192-F192</f>
        <v>58.5</v>
      </c>
      <c r="L192" s="125">
        <f>K192/F192</f>
        <v>0.5879396984924623</v>
      </c>
      <c r="M192" s="126" t="s">
        <v>556</v>
      </c>
      <c r="N192" s="127">
        <v>42898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81</v>
      </c>
      <c r="B193" s="102">
        <v>42739</v>
      </c>
      <c r="C193" s="102"/>
      <c r="D193" s="103" t="s">
        <v>342</v>
      </c>
      <c r="E193" s="104" t="s">
        <v>580</v>
      </c>
      <c r="F193" s="105">
        <v>99.5</v>
      </c>
      <c r="G193" s="104"/>
      <c r="H193" s="104">
        <v>158</v>
      </c>
      <c r="I193" s="122">
        <v>158</v>
      </c>
      <c r="J193" s="123" t="s">
        <v>639</v>
      </c>
      <c r="K193" s="124">
        <v>58.5</v>
      </c>
      <c r="L193" s="125">
        <v>0.58793969849246197</v>
      </c>
      <c r="M193" s="126" t="s">
        <v>556</v>
      </c>
      <c r="N193" s="127">
        <v>42898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82</v>
      </c>
      <c r="B194" s="102">
        <v>42786</v>
      </c>
      <c r="C194" s="102"/>
      <c r="D194" s="103" t="s">
        <v>166</v>
      </c>
      <c r="E194" s="104" t="s">
        <v>580</v>
      </c>
      <c r="F194" s="105">
        <v>140.5</v>
      </c>
      <c r="G194" s="104"/>
      <c r="H194" s="104">
        <v>220</v>
      </c>
      <c r="I194" s="122">
        <v>220</v>
      </c>
      <c r="J194" s="123" t="s">
        <v>639</v>
      </c>
      <c r="K194" s="124">
        <f>H194-F194</f>
        <v>79.5</v>
      </c>
      <c r="L194" s="125">
        <f>K194/F194</f>
        <v>0.5658362989323843</v>
      </c>
      <c r="M194" s="126" t="s">
        <v>556</v>
      </c>
      <c r="N194" s="127">
        <v>42864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83</v>
      </c>
      <c r="B195" s="102">
        <v>42786</v>
      </c>
      <c r="C195" s="102"/>
      <c r="D195" s="103" t="s">
        <v>723</v>
      </c>
      <c r="E195" s="104" t="s">
        <v>580</v>
      </c>
      <c r="F195" s="105">
        <v>202.5</v>
      </c>
      <c r="G195" s="104"/>
      <c r="H195" s="104">
        <v>234</v>
      </c>
      <c r="I195" s="122">
        <v>234</v>
      </c>
      <c r="J195" s="123" t="s">
        <v>639</v>
      </c>
      <c r="K195" s="124">
        <v>31.5</v>
      </c>
      <c r="L195" s="125">
        <v>0.155555555555556</v>
      </c>
      <c r="M195" s="126" t="s">
        <v>556</v>
      </c>
      <c r="N195" s="127">
        <v>42836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84</v>
      </c>
      <c r="B196" s="102">
        <v>42818</v>
      </c>
      <c r="C196" s="102"/>
      <c r="D196" s="103" t="s">
        <v>517</v>
      </c>
      <c r="E196" s="104" t="s">
        <v>580</v>
      </c>
      <c r="F196" s="105">
        <v>300.5</v>
      </c>
      <c r="G196" s="104"/>
      <c r="H196" s="104">
        <v>417.5</v>
      </c>
      <c r="I196" s="122">
        <v>420</v>
      </c>
      <c r="J196" s="123" t="s">
        <v>681</v>
      </c>
      <c r="K196" s="124">
        <f>H196-F196</f>
        <v>117</v>
      </c>
      <c r="L196" s="125">
        <f>K196/F196</f>
        <v>0.38935108153078202</v>
      </c>
      <c r="M196" s="126" t="s">
        <v>556</v>
      </c>
      <c r="N196" s="127">
        <v>43070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85</v>
      </c>
      <c r="B197" s="102">
        <v>42818</v>
      </c>
      <c r="C197" s="102"/>
      <c r="D197" s="103" t="s">
        <v>719</v>
      </c>
      <c r="E197" s="104" t="s">
        <v>580</v>
      </c>
      <c r="F197" s="105">
        <v>850</v>
      </c>
      <c r="G197" s="104"/>
      <c r="H197" s="104">
        <v>1042.5</v>
      </c>
      <c r="I197" s="122">
        <v>1023</v>
      </c>
      <c r="J197" s="123" t="s">
        <v>724</v>
      </c>
      <c r="K197" s="124">
        <v>192.5</v>
      </c>
      <c r="L197" s="125">
        <v>0.22647058823529401</v>
      </c>
      <c r="M197" s="126" t="s">
        <v>556</v>
      </c>
      <c r="N197" s="127">
        <v>42830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86</v>
      </c>
      <c r="B198" s="102">
        <v>42830</v>
      </c>
      <c r="C198" s="102"/>
      <c r="D198" s="103" t="s">
        <v>471</v>
      </c>
      <c r="E198" s="104" t="s">
        <v>580</v>
      </c>
      <c r="F198" s="105">
        <v>785</v>
      </c>
      <c r="G198" s="104"/>
      <c r="H198" s="104">
        <v>930</v>
      </c>
      <c r="I198" s="122">
        <v>920</v>
      </c>
      <c r="J198" s="123" t="s">
        <v>682</v>
      </c>
      <c r="K198" s="124">
        <f>H198-F198</f>
        <v>145</v>
      </c>
      <c r="L198" s="125">
        <f>K198/F198</f>
        <v>0.18471337579617833</v>
      </c>
      <c r="M198" s="126" t="s">
        <v>556</v>
      </c>
      <c r="N198" s="127">
        <v>42976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7">
        <v>87</v>
      </c>
      <c r="B199" s="106">
        <v>42831</v>
      </c>
      <c r="C199" s="106"/>
      <c r="D199" s="107" t="s">
        <v>725</v>
      </c>
      <c r="E199" s="108" t="s">
        <v>580</v>
      </c>
      <c r="F199" s="109">
        <v>40</v>
      </c>
      <c r="G199" s="109"/>
      <c r="H199" s="110">
        <v>13.1</v>
      </c>
      <c r="I199" s="128">
        <v>60</v>
      </c>
      <c r="J199" s="134" t="s">
        <v>726</v>
      </c>
      <c r="K199" s="130">
        <v>-26.9</v>
      </c>
      <c r="L199" s="131">
        <v>-0.67249999999999999</v>
      </c>
      <c r="M199" s="132" t="s">
        <v>620</v>
      </c>
      <c r="N199" s="133">
        <v>43138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88</v>
      </c>
      <c r="B200" s="102">
        <v>42837</v>
      </c>
      <c r="C200" s="102"/>
      <c r="D200" s="103" t="s">
        <v>87</v>
      </c>
      <c r="E200" s="104" t="s">
        <v>580</v>
      </c>
      <c r="F200" s="105">
        <v>289.5</v>
      </c>
      <c r="G200" s="104"/>
      <c r="H200" s="104">
        <v>354</v>
      </c>
      <c r="I200" s="122">
        <v>360</v>
      </c>
      <c r="J200" s="123" t="s">
        <v>683</v>
      </c>
      <c r="K200" s="124">
        <f t="shared" ref="K200:K208" si="55">H200-F200</f>
        <v>64.5</v>
      </c>
      <c r="L200" s="125">
        <f t="shared" ref="L200:L208" si="56">K200/F200</f>
        <v>0.22279792746113988</v>
      </c>
      <c r="M200" s="126" t="s">
        <v>556</v>
      </c>
      <c r="N200" s="127">
        <v>43040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89</v>
      </c>
      <c r="B201" s="102">
        <v>42845</v>
      </c>
      <c r="C201" s="102"/>
      <c r="D201" s="103" t="s">
        <v>416</v>
      </c>
      <c r="E201" s="104" t="s">
        <v>580</v>
      </c>
      <c r="F201" s="105">
        <v>700</v>
      </c>
      <c r="G201" s="104"/>
      <c r="H201" s="104">
        <v>840</v>
      </c>
      <c r="I201" s="122">
        <v>840</v>
      </c>
      <c r="J201" s="123" t="s">
        <v>684</v>
      </c>
      <c r="K201" s="124">
        <f t="shared" si="55"/>
        <v>140</v>
      </c>
      <c r="L201" s="125">
        <f t="shared" si="56"/>
        <v>0.2</v>
      </c>
      <c r="M201" s="126" t="s">
        <v>556</v>
      </c>
      <c r="N201" s="127">
        <v>42893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90</v>
      </c>
      <c r="B202" s="102">
        <v>42887</v>
      </c>
      <c r="C202" s="102"/>
      <c r="D202" s="144" t="s">
        <v>353</v>
      </c>
      <c r="E202" s="104" t="s">
        <v>580</v>
      </c>
      <c r="F202" s="105">
        <v>130</v>
      </c>
      <c r="G202" s="104"/>
      <c r="H202" s="104">
        <v>144.25</v>
      </c>
      <c r="I202" s="122">
        <v>170</v>
      </c>
      <c r="J202" s="123" t="s">
        <v>685</v>
      </c>
      <c r="K202" s="124">
        <f t="shared" si="55"/>
        <v>14.25</v>
      </c>
      <c r="L202" s="125">
        <f t="shared" si="56"/>
        <v>0.10961538461538461</v>
      </c>
      <c r="M202" s="126" t="s">
        <v>556</v>
      </c>
      <c r="N202" s="127">
        <v>43675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91</v>
      </c>
      <c r="B203" s="102">
        <v>42901</v>
      </c>
      <c r="C203" s="102"/>
      <c r="D203" s="144" t="s">
        <v>686</v>
      </c>
      <c r="E203" s="104" t="s">
        <v>580</v>
      </c>
      <c r="F203" s="105">
        <v>214.5</v>
      </c>
      <c r="G203" s="104"/>
      <c r="H203" s="104">
        <v>262</v>
      </c>
      <c r="I203" s="122">
        <v>262</v>
      </c>
      <c r="J203" s="123" t="s">
        <v>687</v>
      </c>
      <c r="K203" s="124">
        <f t="shared" si="55"/>
        <v>47.5</v>
      </c>
      <c r="L203" s="125">
        <f t="shared" si="56"/>
        <v>0.22144522144522144</v>
      </c>
      <c r="M203" s="126" t="s">
        <v>556</v>
      </c>
      <c r="N203" s="127">
        <v>42977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8">
        <v>92</v>
      </c>
      <c r="B204" s="150">
        <v>42933</v>
      </c>
      <c r="C204" s="150"/>
      <c r="D204" s="151" t="s">
        <v>688</v>
      </c>
      <c r="E204" s="152" t="s">
        <v>580</v>
      </c>
      <c r="F204" s="153">
        <v>370</v>
      </c>
      <c r="G204" s="152"/>
      <c r="H204" s="152">
        <v>447.5</v>
      </c>
      <c r="I204" s="169">
        <v>450</v>
      </c>
      <c r="J204" s="209" t="s">
        <v>639</v>
      </c>
      <c r="K204" s="124">
        <f t="shared" si="55"/>
        <v>77.5</v>
      </c>
      <c r="L204" s="171">
        <f t="shared" si="56"/>
        <v>0.20945945945945946</v>
      </c>
      <c r="M204" s="172" t="s">
        <v>556</v>
      </c>
      <c r="N204" s="173">
        <v>43035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8">
        <v>93</v>
      </c>
      <c r="B205" s="150">
        <v>42943</v>
      </c>
      <c r="C205" s="150"/>
      <c r="D205" s="151" t="s">
        <v>164</v>
      </c>
      <c r="E205" s="152" t="s">
        <v>580</v>
      </c>
      <c r="F205" s="153">
        <v>657.5</v>
      </c>
      <c r="G205" s="152"/>
      <c r="H205" s="152">
        <v>825</v>
      </c>
      <c r="I205" s="169">
        <v>820</v>
      </c>
      <c r="J205" s="209" t="s">
        <v>639</v>
      </c>
      <c r="K205" s="124">
        <f t="shared" si="55"/>
        <v>167.5</v>
      </c>
      <c r="L205" s="171">
        <f t="shared" si="56"/>
        <v>0.25475285171102663</v>
      </c>
      <c r="M205" s="172" t="s">
        <v>556</v>
      </c>
      <c r="N205" s="173">
        <v>43090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94</v>
      </c>
      <c r="B206" s="102">
        <v>42964</v>
      </c>
      <c r="C206" s="102"/>
      <c r="D206" s="103" t="s">
        <v>357</v>
      </c>
      <c r="E206" s="104" t="s">
        <v>580</v>
      </c>
      <c r="F206" s="105">
        <v>605</v>
      </c>
      <c r="G206" s="104"/>
      <c r="H206" s="104">
        <v>750</v>
      </c>
      <c r="I206" s="122">
        <v>750</v>
      </c>
      <c r="J206" s="123" t="s">
        <v>682</v>
      </c>
      <c r="K206" s="124">
        <f t="shared" si="55"/>
        <v>145</v>
      </c>
      <c r="L206" s="125">
        <f t="shared" si="56"/>
        <v>0.23966942148760331</v>
      </c>
      <c r="M206" s="126" t="s">
        <v>556</v>
      </c>
      <c r="N206" s="127">
        <v>43027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25">
        <v>95</v>
      </c>
      <c r="B207" s="145">
        <v>42979</v>
      </c>
      <c r="C207" s="145"/>
      <c r="D207" s="146" t="s">
        <v>475</v>
      </c>
      <c r="E207" s="147" t="s">
        <v>580</v>
      </c>
      <c r="F207" s="148">
        <v>255</v>
      </c>
      <c r="G207" s="149"/>
      <c r="H207" s="149">
        <v>217.25</v>
      </c>
      <c r="I207" s="149">
        <v>320</v>
      </c>
      <c r="J207" s="166" t="s">
        <v>689</v>
      </c>
      <c r="K207" s="130">
        <f t="shared" si="55"/>
        <v>-37.75</v>
      </c>
      <c r="L207" s="167">
        <f t="shared" si="56"/>
        <v>-0.14803921568627451</v>
      </c>
      <c r="M207" s="132" t="s">
        <v>620</v>
      </c>
      <c r="N207" s="168">
        <v>43661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96</v>
      </c>
      <c r="B208" s="102">
        <v>42997</v>
      </c>
      <c r="C208" s="102"/>
      <c r="D208" s="103" t="s">
        <v>690</v>
      </c>
      <c r="E208" s="104" t="s">
        <v>580</v>
      </c>
      <c r="F208" s="105">
        <v>215</v>
      </c>
      <c r="G208" s="104"/>
      <c r="H208" s="104">
        <v>258</v>
      </c>
      <c r="I208" s="122">
        <v>258</v>
      </c>
      <c r="J208" s="123" t="s">
        <v>639</v>
      </c>
      <c r="K208" s="124">
        <f t="shared" si="55"/>
        <v>43</v>
      </c>
      <c r="L208" s="125">
        <f t="shared" si="56"/>
        <v>0.2</v>
      </c>
      <c r="M208" s="126" t="s">
        <v>556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97</v>
      </c>
      <c r="B209" s="102">
        <v>42997</v>
      </c>
      <c r="C209" s="102"/>
      <c r="D209" s="103" t="s">
        <v>690</v>
      </c>
      <c r="E209" s="104" t="s">
        <v>580</v>
      </c>
      <c r="F209" s="105">
        <v>215</v>
      </c>
      <c r="G209" s="104"/>
      <c r="H209" s="104">
        <v>258</v>
      </c>
      <c r="I209" s="122">
        <v>258</v>
      </c>
      <c r="J209" s="209" t="s">
        <v>639</v>
      </c>
      <c r="K209" s="124">
        <v>43</v>
      </c>
      <c r="L209" s="125">
        <v>0.2</v>
      </c>
      <c r="M209" s="126" t="s">
        <v>556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9">
        <v>98</v>
      </c>
      <c r="B210" s="190">
        <v>42998</v>
      </c>
      <c r="C210" s="190"/>
      <c r="D210" s="332" t="s">
        <v>780</v>
      </c>
      <c r="E210" s="191" t="s">
        <v>580</v>
      </c>
      <c r="F210" s="192">
        <v>75</v>
      </c>
      <c r="G210" s="191"/>
      <c r="H210" s="191">
        <v>90</v>
      </c>
      <c r="I210" s="210">
        <v>90</v>
      </c>
      <c r="J210" s="123" t="s">
        <v>691</v>
      </c>
      <c r="K210" s="124">
        <f t="shared" ref="K210:K215" si="57">H210-F210</f>
        <v>15</v>
      </c>
      <c r="L210" s="125">
        <f t="shared" ref="L210:L215" si="58">K210/F210</f>
        <v>0.2</v>
      </c>
      <c r="M210" s="126" t="s">
        <v>556</v>
      </c>
      <c r="N210" s="127">
        <v>43019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8">
        <v>99</v>
      </c>
      <c r="B211" s="150">
        <v>43011</v>
      </c>
      <c r="C211" s="150"/>
      <c r="D211" s="151" t="s">
        <v>692</v>
      </c>
      <c r="E211" s="152" t="s">
        <v>580</v>
      </c>
      <c r="F211" s="153">
        <v>315</v>
      </c>
      <c r="G211" s="152"/>
      <c r="H211" s="152">
        <v>392</v>
      </c>
      <c r="I211" s="169">
        <v>384</v>
      </c>
      <c r="J211" s="209" t="s">
        <v>693</v>
      </c>
      <c r="K211" s="124">
        <f t="shared" si="57"/>
        <v>77</v>
      </c>
      <c r="L211" s="171">
        <f t="shared" si="58"/>
        <v>0.24444444444444444</v>
      </c>
      <c r="M211" s="172" t="s">
        <v>556</v>
      </c>
      <c r="N211" s="173">
        <v>43017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100</v>
      </c>
      <c r="B212" s="150">
        <v>43013</v>
      </c>
      <c r="C212" s="150"/>
      <c r="D212" s="151" t="s">
        <v>694</v>
      </c>
      <c r="E212" s="152" t="s">
        <v>580</v>
      </c>
      <c r="F212" s="153">
        <v>145</v>
      </c>
      <c r="G212" s="152"/>
      <c r="H212" s="152">
        <v>179</v>
      </c>
      <c r="I212" s="169">
        <v>180</v>
      </c>
      <c r="J212" s="209" t="s">
        <v>570</v>
      </c>
      <c r="K212" s="124">
        <f t="shared" si="57"/>
        <v>34</v>
      </c>
      <c r="L212" s="171">
        <f t="shared" si="58"/>
        <v>0.23448275862068965</v>
      </c>
      <c r="M212" s="172" t="s">
        <v>556</v>
      </c>
      <c r="N212" s="173">
        <v>43025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101</v>
      </c>
      <c r="B213" s="150">
        <v>43014</v>
      </c>
      <c r="C213" s="150"/>
      <c r="D213" s="151" t="s">
        <v>330</v>
      </c>
      <c r="E213" s="152" t="s">
        <v>580</v>
      </c>
      <c r="F213" s="153">
        <v>256</v>
      </c>
      <c r="G213" s="152"/>
      <c r="H213" s="152">
        <v>323</v>
      </c>
      <c r="I213" s="169">
        <v>320</v>
      </c>
      <c r="J213" s="209" t="s">
        <v>639</v>
      </c>
      <c r="K213" s="124">
        <f t="shared" si="57"/>
        <v>67</v>
      </c>
      <c r="L213" s="171">
        <f t="shared" si="58"/>
        <v>0.26171875</v>
      </c>
      <c r="M213" s="172" t="s">
        <v>556</v>
      </c>
      <c r="N213" s="173">
        <v>43067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102</v>
      </c>
      <c r="B214" s="150">
        <v>43017</v>
      </c>
      <c r="C214" s="150"/>
      <c r="D214" s="151" t="s">
        <v>350</v>
      </c>
      <c r="E214" s="152" t="s">
        <v>580</v>
      </c>
      <c r="F214" s="153">
        <v>137.5</v>
      </c>
      <c r="G214" s="152"/>
      <c r="H214" s="152">
        <v>184</v>
      </c>
      <c r="I214" s="169">
        <v>183</v>
      </c>
      <c r="J214" s="170" t="s">
        <v>695</v>
      </c>
      <c r="K214" s="124">
        <f t="shared" si="57"/>
        <v>46.5</v>
      </c>
      <c r="L214" s="171">
        <f t="shared" si="58"/>
        <v>0.33818181818181819</v>
      </c>
      <c r="M214" s="172" t="s">
        <v>556</v>
      </c>
      <c r="N214" s="173">
        <v>43108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103</v>
      </c>
      <c r="B215" s="150">
        <v>43018</v>
      </c>
      <c r="C215" s="150"/>
      <c r="D215" s="151" t="s">
        <v>696</v>
      </c>
      <c r="E215" s="152" t="s">
        <v>580</v>
      </c>
      <c r="F215" s="153">
        <v>125.5</v>
      </c>
      <c r="G215" s="152"/>
      <c r="H215" s="152">
        <v>158</v>
      </c>
      <c r="I215" s="169">
        <v>155</v>
      </c>
      <c r="J215" s="170" t="s">
        <v>697</v>
      </c>
      <c r="K215" s="124">
        <f t="shared" si="57"/>
        <v>32.5</v>
      </c>
      <c r="L215" s="171">
        <f t="shared" si="58"/>
        <v>0.25896414342629481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104</v>
      </c>
      <c r="B216" s="150">
        <v>43018</v>
      </c>
      <c r="C216" s="150"/>
      <c r="D216" s="151" t="s">
        <v>727</v>
      </c>
      <c r="E216" s="152" t="s">
        <v>580</v>
      </c>
      <c r="F216" s="153">
        <v>895</v>
      </c>
      <c r="G216" s="152"/>
      <c r="H216" s="152">
        <v>1122.5</v>
      </c>
      <c r="I216" s="169">
        <v>1078</v>
      </c>
      <c r="J216" s="170" t="s">
        <v>728</v>
      </c>
      <c r="K216" s="124">
        <v>227.5</v>
      </c>
      <c r="L216" s="171">
        <v>0.25418994413407803</v>
      </c>
      <c r="M216" s="172" t="s">
        <v>556</v>
      </c>
      <c r="N216" s="173">
        <v>43117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105</v>
      </c>
      <c r="B217" s="150">
        <v>43020</v>
      </c>
      <c r="C217" s="150"/>
      <c r="D217" s="151" t="s">
        <v>338</v>
      </c>
      <c r="E217" s="152" t="s">
        <v>580</v>
      </c>
      <c r="F217" s="153">
        <v>525</v>
      </c>
      <c r="G217" s="152"/>
      <c r="H217" s="152">
        <v>629</v>
      </c>
      <c r="I217" s="169">
        <v>629</v>
      </c>
      <c r="J217" s="209" t="s">
        <v>639</v>
      </c>
      <c r="K217" s="124">
        <v>104</v>
      </c>
      <c r="L217" s="171">
        <v>0.19809523809523799</v>
      </c>
      <c r="M217" s="172" t="s">
        <v>556</v>
      </c>
      <c r="N217" s="173">
        <v>43119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106</v>
      </c>
      <c r="B218" s="150">
        <v>43046</v>
      </c>
      <c r="C218" s="150"/>
      <c r="D218" s="151" t="s">
        <v>379</v>
      </c>
      <c r="E218" s="152" t="s">
        <v>580</v>
      </c>
      <c r="F218" s="153">
        <v>740</v>
      </c>
      <c r="G218" s="152"/>
      <c r="H218" s="152">
        <v>892.5</v>
      </c>
      <c r="I218" s="169">
        <v>900</v>
      </c>
      <c r="J218" s="170" t="s">
        <v>698</v>
      </c>
      <c r="K218" s="124">
        <f>H218-F218</f>
        <v>152.5</v>
      </c>
      <c r="L218" s="171">
        <f>K218/F218</f>
        <v>0.20608108108108109</v>
      </c>
      <c r="M218" s="172" t="s">
        <v>556</v>
      </c>
      <c r="N218" s="173">
        <v>43052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107</v>
      </c>
      <c r="B219" s="102">
        <v>43073</v>
      </c>
      <c r="C219" s="102"/>
      <c r="D219" s="103" t="s">
        <v>699</v>
      </c>
      <c r="E219" s="104" t="s">
        <v>580</v>
      </c>
      <c r="F219" s="105">
        <v>118.5</v>
      </c>
      <c r="G219" s="104"/>
      <c r="H219" s="104">
        <v>143.5</v>
      </c>
      <c r="I219" s="122">
        <v>145</v>
      </c>
      <c r="J219" s="137" t="s">
        <v>700</v>
      </c>
      <c r="K219" s="124">
        <f>H219-F219</f>
        <v>25</v>
      </c>
      <c r="L219" s="125">
        <f>K219/F219</f>
        <v>0.2109704641350211</v>
      </c>
      <c r="M219" s="126" t="s">
        <v>556</v>
      </c>
      <c r="N219" s="127">
        <v>43097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7">
        <v>108</v>
      </c>
      <c r="B220" s="106">
        <v>43090</v>
      </c>
      <c r="C220" s="106"/>
      <c r="D220" s="154" t="s">
        <v>420</v>
      </c>
      <c r="E220" s="108" t="s">
        <v>580</v>
      </c>
      <c r="F220" s="109">
        <v>715</v>
      </c>
      <c r="G220" s="109"/>
      <c r="H220" s="110">
        <v>500</v>
      </c>
      <c r="I220" s="128">
        <v>872</v>
      </c>
      <c r="J220" s="134" t="s">
        <v>701</v>
      </c>
      <c r="K220" s="130">
        <f>H220-F220</f>
        <v>-215</v>
      </c>
      <c r="L220" s="131">
        <f>K220/F220</f>
        <v>-0.30069930069930068</v>
      </c>
      <c r="M220" s="132" t="s">
        <v>620</v>
      </c>
      <c r="N220" s="133">
        <v>43670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109</v>
      </c>
      <c r="B221" s="102">
        <v>43098</v>
      </c>
      <c r="C221" s="102"/>
      <c r="D221" s="103" t="s">
        <v>692</v>
      </c>
      <c r="E221" s="104" t="s">
        <v>580</v>
      </c>
      <c r="F221" s="105">
        <v>435</v>
      </c>
      <c r="G221" s="104"/>
      <c r="H221" s="104">
        <v>542.5</v>
      </c>
      <c r="I221" s="122">
        <v>539</v>
      </c>
      <c r="J221" s="137" t="s">
        <v>639</v>
      </c>
      <c r="K221" s="124">
        <v>107.5</v>
      </c>
      <c r="L221" s="125">
        <v>0.247126436781609</v>
      </c>
      <c r="M221" s="126" t="s">
        <v>556</v>
      </c>
      <c r="N221" s="127">
        <v>43206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110</v>
      </c>
      <c r="B222" s="102">
        <v>43098</v>
      </c>
      <c r="C222" s="102"/>
      <c r="D222" s="103" t="s">
        <v>530</v>
      </c>
      <c r="E222" s="104" t="s">
        <v>580</v>
      </c>
      <c r="F222" s="105">
        <v>885</v>
      </c>
      <c r="G222" s="104"/>
      <c r="H222" s="104">
        <v>1090</v>
      </c>
      <c r="I222" s="122">
        <v>1084</v>
      </c>
      <c r="J222" s="137" t="s">
        <v>639</v>
      </c>
      <c r="K222" s="124">
        <v>205</v>
      </c>
      <c r="L222" s="125">
        <v>0.23163841807909599</v>
      </c>
      <c r="M222" s="126" t="s">
        <v>556</v>
      </c>
      <c r="N222" s="127">
        <v>43213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26">
        <v>111</v>
      </c>
      <c r="B223" s="317">
        <v>43192</v>
      </c>
      <c r="C223" s="317"/>
      <c r="D223" s="112" t="s">
        <v>709</v>
      </c>
      <c r="E223" s="318" t="s">
        <v>580</v>
      </c>
      <c r="F223" s="319">
        <v>478.5</v>
      </c>
      <c r="G223" s="318"/>
      <c r="H223" s="318">
        <v>442</v>
      </c>
      <c r="I223" s="320">
        <v>613</v>
      </c>
      <c r="J223" s="341" t="s">
        <v>797</v>
      </c>
      <c r="K223" s="130">
        <f>H223-F223</f>
        <v>-36.5</v>
      </c>
      <c r="L223" s="131">
        <f>K223/F223</f>
        <v>-7.6280041797283177E-2</v>
      </c>
      <c r="M223" s="132" t="s">
        <v>620</v>
      </c>
      <c r="N223" s="133">
        <v>43762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7">
        <v>112</v>
      </c>
      <c r="B224" s="106">
        <v>43194</v>
      </c>
      <c r="C224" s="106"/>
      <c r="D224" s="331" t="s">
        <v>779</v>
      </c>
      <c r="E224" s="108" t="s">
        <v>580</v>
      </c>
      <c r="F224" s="109">
        <f>141.5-7.3</f>
        <v>134.19999999999999</v>
      </c>
      <c r="G224" s="109"/>
      <c r="H224" s="110">
        <v>77</v>
      </c>
      <c r="I224" s="128">
        <v>180</v>
      </c>
      <c r="J224" s="341" t="s">
        <v>796</v>
      </c>
      <c r="K224" s="130">
        <f>H224-F224</f>
        <v>-57.199999999999989</v>
      </c>
      <c r="L224" s="131">
        <f>K224/F224</f>
        <v>-0.42622950819672129</v>
      </c>
      <c r="M224" s="132" t="s">
        <v>620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113</v>
      </c>
      <c r="B225" s="106">
        <v>43209</v>
      </c>
      <c r="C225" s="106"/>
      <c r="D225" s="107" t="s">
        <v>702</v>
      </c>
      <c r="E225" s="108" t="s">
        <v>580</v>
      </c>
      <c r="F225" s="109">
        <v>430</v>
      </c>
      <c r="G225" s="109"/>
      <c r="H225" s="110">
        <v>220</v>
      </c>
      <c r="I225" s="128">
        <v>537</v>
      </c>
      <c r="J225" s="134" t="s">
        <v>703</v>
      </c>
      <c r="K225" s="130">
        <f>H225-F225</f>
        <v>-210</v>
      </c>
      <c r="L225" s="131">
        <f>K225/F225</f>
        <v>-0.48837209302325579</v>
      </c>
      <c r="M225" s="132" t="s">
        <v>620</v>
      </c>
      <c r="N225" s="133">
        <v>43252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9">
        <v>114</v>
      </c>
      <c r="B226" s="190">
        <v>43220</v>
      </c>
      <c r="C226" s="190"/>
      <c r="D226" s="151" t="s">
        <v>380</v>
      </c>
      <c r="E226" s="191" t="s">
        <v>580</v>
      </c>
      <c r="F226" s="191">
        <v>153.5</v>
      </c>
      <c r="G226" s="191"/>
      <c r="H226" s="191">
        <v>196</v>
      </c>
      <c r="I226" s="210">
        <v>196</v>
      </c>
      <c r="J226" s="137" t="s">
        <v>812</v>
      </c>
      <c r="K226" s="124">
        <f>H226-F226</f>
        <v>42.5</v>
      </c>
      <c r="L226" s="125">
        <f>K226/F226</f>
        <v>0.27687296416938112</v>
      </c>
      <c r="M226" s="126" t="s">
        <v>556</v>
      </c>
      <c r="N226" s="322">
        <v>43605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115</v>
      </c>
      <c r="B227" s="106">
        <v>43306</v>
      </c>
      <c r="C227" s="106"/>
      <c r="D227" s="107" t="s">
        <v>725</v>
      </c>
      <c r="E227" s="108" t="s">
        <v>580</v>
      </c>
      <c r="F227" s="109">
        <v>27.5</v>
      </c>
      <c r="G227" s="109"/>
      <c r="H227" s="110">
        <v>13.1</v>
      </c>
      <c r="I227" s="128">
        <v>60</v>
      </c>
      <c r="J227" s="134" t="s">
        <v>729</v>
      </c>
      <c r="K227" s="130">
        <v>-14.4</v>
      </c>
      <c r="L227" s="131">
        <v>-0.52363636363636401</v>
      </c>
      <c r="M227" s="132" t="s">
        <v>620</v>
      </c>
      <c r="N227" s="133">
        <v>43138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26">
        <v>116</v>
      </c>
      <c r="B228" s="317">
        <v>43318</v>
      </c>
      <c r="C228" s="317"/>
      <c r="D228" s="112" t="s">
        <v>704</v>
      </c>
      <c r="E228" s="318" t="s">
        <v>580</v>
      </c>
      <c r="F228" s="318">
        <v>148.5</v>
      </c>
      <c r="G228" s="318"/>
      <c r="H228" s="318">
        <v>102</v>
      </c>
      <c r="I228" s="320">
        <v>182</v>
      </c>
      <c r="J228" s="134" t="s">
        <v>811</v>
      </c>
      <c r="K228" s="130">
        <f>H228-F228</f>
        <v>-46.5</v>
      </c>
      <c r="L228" s="131">
        <f>K228/F228</f>
        <v>-0.31313131313131315</v>
      </c>
      <c r="M228" s="132" t="s">
        <v>620</v>
      </c>
      <c r="N228" s="133">
        <v>43661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117</v>
      </c>
      <c r="B229" s="102">
        <v>43335</v>
      </c>
      <c r="C229" s="102"/>
      <c r="D229" s="103" t="s">
        <v>730</v>
      </c>
      <c r="E229" s="104" t="s">
        <v>580</v>
      </c>
      <c r="F229" s="152">
        <v>285</v>
      </c>
      <c r="G229" s="104"/>
      <c r="H229" s="104">
        <v>355</v>
      </c>
      <c r="I229" s="122">
        <v>364</v>
      </c>
      <c r="J229" s="137" t="s">
        <v>731</v>
      </c>
      <c r="K229" s="124">
        <v>70</v>
      </c>
      <c r="L229" s="125">
        <v>0.24561403508771901</v>
      </c>
      <c r="M229" s="126" t="s">
        <v>556</v>
      </c>
      <c r="N229" s="127">
        <v>43455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118</v>
      </c>
      <c r="B230" s="102">
        <v>43341</v>
      </c>
      <c r="C230" s="102"/>
      <c r="D230" s="103" t="s">
        <v>370</v>
      </c>
      <c r="E230" s="104" t="s">
        <v>580</v>
      </c>
      <c r="F230" s="152">
        <v>525</v>
      </c>
      <c r="G230" s="104"/>
      <c r="H230" s="104">
        <v>585</v>
      </c>
      <c r="I230" s="122">
        <v>635</v>
      </c>
      <c r="J230" s="137" t="s">
        <v>705</v>
      </c>
      <c r="K230" s="124">
        <f t="shared" ref="K230:K242" si="59">H230-F230</f>
        <v>60</v>
      </c>
      <c r="L230" s="125">
        <f t="shared" ref="L230:L242" si="60">K230/F230</f>
        <v>0.11428571428571428</v>
      </c>
      <c r="M230" s="126" t="s">
        <v>556</v>
      </c>
      <c r="N230" s="127">
        <v>43662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119</v>
      </c>
      <c r="B231" s="102">
        <v>43395</v>
      </c>
      <c r="C231" s="102"/>
      <c r="D231" s="103" t="s">
        <v>357</v>
      </c>
      <c r="E231" s="104" t="s">
        <v>580</v>
      </c>
      <c r="F231" s="152">
        <v>475</v>
      </c>
      <c r="G231" s="104"/>
      <c r="H231" s="104">
        <v>574</v>
      </c>
      <c r="I231" s="122">
        <v>570</v>
      </c>
      <c r="J231" s="137" t="s">
        <v>639</v>
      </c>
      <c r="K231" s="124">
        <f t="shared" si="59"/>
        <v>99</v>
      </c>
      <c r="L231" s="125">
        <f t="shared" si="60"/>
        <v>0.20842105263157895</v>
      </c>
      <c r="M231" s="126" t="s">
        <v>556</v>
      </c>
      <c r="N231" s="127">
        <v>43403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120</v>
      </c>
      <c r="B232" s="150">
        <v>43397</v>
      </c>
      <c r="C232" s="150"/>
      <c r="D232" s="357" t="s">
        <v>377</v>
      </c>
      <c r="E232" s="152" t="s">
        <v>580</v>
      </c>
      <c r="F232" s="152">
        <v>707.5</v>
      </c>
      <c r="G232" s="152"/>
      <c r="H232" s="152">
        <v>872</v>
      </c>
      <c r="I232" s="169">
        <v>872</v>
      </c>
      <c r="J232" s="170" t="s">
        <v>639</v>
      </c>
      <c r="K232" s="124">
        <f t="shared" si="59"/>
        <v>164.5</v>
      </c>
      <c r="L232" s="171">
        <f t="shared" si="60"/>
        <v>0.23250883392226149</v>
      </c>
      <c r="M232" s="172" t="s">
        <v>556</v>
      </c>
      <c r="N232" s="173">
        <v>43482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121</v>
      </c>
      <c r="B233" s="150">
        <v>43398</v>
      </c>
      <c r="C233" s="150"/>
      <c r="D233" s="357" t="s">
        <v>339</v>
      </c>
      <c r="E233" s="152" t="s">
        <v>580</v>
      </c>
      <c r="F233" s="152">
        <v>162</v>
      </c>
      <c r="G233" s="152"/>
      <c r="H233" s="152">
        <v>204</v>
      </c>
      <c r="I233" s="169">
        <v>209</v>
      </c>
      <c r="J233" s="170" t="s">
        <v>810</v>
      </c>
      <c r="K233" s="124">
        <f t="shared" si="59"/>
        <v>42</v>
      </c>
      <c r="L233" s="171">
        <f t="shared" si="60"/>
        <v>0.25925925925925924</v>
      </c>
      <c r="M233" s="172" t="s">
        <v>556</v>
      </c>
      <c r="N233" s="173">
        <v>43539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9">
        <v>122</v>
      </c>
      <c r="B234" s="190">
        <v>43399</v>
      </c>
      <c r="C234" s="190"/>
      <c r="D234" s="151" t="s">
        <v>465</v>
      </c>
      <c r="E234" s="191" t="s">
        <v>580</v>
      </c>
      <c r="F234" s="191">
        <v>240</v>
      </c>
      <c r="G234" s="191"/>
      <c r="H234" s="191">
        <v>297</v>
      </c>
      <c r="I234" s="210">
        <v>297</v>
      </c>
      <c r="J234" s="170" t="s">
        <v>639</v>
      </c>
      <c r="K234" s="211">
        <f t="shared" si="59"/>
        <v>57</v>
      </c>
      <c r="L234" s="212">
        <f t="shared" si="60"/>
        <v>0.23749999999999999</v>
      </c>
      <c r="M234" s="213" t="s">
        <v>556</v>
      </c>
      <c r="N234" s="214">
        <v>43417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123</v>
      </c>
      <c r="B235" s="102">
        <v>43439</v>
      </c>
      <c r="C235" s="102"/>
      <c r="D235" s="144" t="s">
        <v>706</v>
      </c>
      <c r="E235" s="104" t="s">
        <v>580</v>
      </c>
      <c r="F235" s="104">
        <v>202.5</v>
      </c>
      <c r="G235" s="104"/>
      <c r="H235" s="104">
        <v>255</v>
      </c>
      <c r="I235" s="122">
        <v>252</v>
      </c>
      <c r="J235" s="137" t="s">
        <v>639</v>
      </c>
      <c r="K235" s="124">
        <f t="shared" si="59"/>
        <v>52.5</v>
      </c>
      <c r="L235" s="125">
        <f t="shared" si="60"/>
        <v>0.25925925925925924</v>
      </c>
      <c r="M235" s="126" t="s">
        <v>556</v>
      </c>
      <c r="N235" s="127">
        <v>43542</v>
      </c>
      <c r="O235" s="54"/>
      <c r="P235" s="13"/>
      <c r="Q235" s="13"/>
      <c r="R235" s="90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124</v>
      </c>
      <c r="B236" s="190">
        <v>43465</v>
      </c>
      <c r="C236" s="102"/>
      <c r="D236" s="357" t="s">
        <v>402</v>
      </c>
      <c r="E236" s="191" t="s">
        <v>580</v>
      </c>
      <c r="F236" s="191">
        <v>710</v>
      </c>
      <c r="G236" s="191"/>
      <c r="H236" s="191">
        <v>866</v>
      </c>
      <c r="I236" s="210">
        <v>866</v>
      </c>
      <c r="J236" s="170" t="s">
        <v>639</v>
      </c>
      <c r="K236" s="124">
        <f t="shared" si="59"/>
        <v>156</v>
      </c>
      <c r="L236" s="125">
        <f t="shared" si="60"/>
        <v>0.21971830985915494</v>
      </c>
      <c r="M236" s="126" t="s">
        <v>556</v>
      </c>
      <c r="N236" s="322">
        <v>43553</v>
      </c>
      <c r="O236" s="54"/>
      <c r="P236" s="13"/>
      <c r="Q236" s="13"/>
      <c r="R236" s="1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125</v>
      </c>
      <c r="B237" s="190">
        <v>43522</v>
      </c>
      <c r="C237" s="190"/>
      <c r="D237" s="357" t="s">
        <v>139</v>
      </c>
      <c r="E237" s="191" t="s">
        <v>580</v>
      </c>
      <c r="F237" s="191">
        <v>337.25</v>
      </c>
      <c r="G237" s="191"/>
      <c r="H237" s="191">
        <v>398.5</v>
      </c>
      <c r="I237" s="210">
        <v>411</v>
      </c>
      <c r="J237" s="137" t="s">
        <v>809</v>
      </c>
      <c r="K237" s="124">
        <f t="shared" si="59"/>
        <v>61.25</v>
      </c>
      <c r="L237" s="125">
        <f t="shared" si="60"/>
        <v>0.1816160118606375</v>
      </c>
      <c r="M237" s="126" t="s">
        <v>556</v>
      </c>
      <c r="N237" s="322">
        <v>43760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27">
        <v>126</v>
      </c>
      <c r="B238" s="155">
        <v>43559</v>
      </c>
      <c r="C238" s="155"/>
      <c r="D238" s="156" t="s">
        <v>394</v>
      </c>
      <c r="E238" s="157" t="s">
        <v>580</v>
      </c>
      <c r="F238" s="157">
        <v>130</v>
      </c>
      <c r="G238" s="157"/>
      <c r="H238" s="157">
        <v>65</v>
      </c>
      <c r="I238" s="174">
        <v>158</v>
      </c>
      <c r="J238" s="134" t="s">
        <v>707</v>
      </c>
      <c r="K238" s="130">
        <f t="shared" si="59"/>
        <v>-65</v>
      </c>
      <c r="L238" s="131">
        <f t="shared" si="60"/>
        <v>-0.5</v>
      </c>
      <c r="M238" s="132" t="s">
        <v>620</v>
      </c>
      <c r="N238" s="133">
        <v>43726</v>
      </c>
      <c r="O238" s="54"/>
      <c r="P238" s="13"/>
      <c r="Q238" s="13"/>
      <c r="R238" s="1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8">
        <v>127</v>
      </c>
      <c r="B239" s="175">
        <v>43017</v>
      </c>
      <c r="C239" s="175"/>
      <c r="D239" s="176" t="s">
        <v>166</v>
      </c>
      <c r="E239" s="177" t="s">
        <v>580</v>
      </c>
      <c r="F239" s="178">
        <v>141.5</v>
      </c>
      <c r="G239" s="179"/>
      <c r="H239" s="179">
        <v>183.5</v>
      </c>
      <c r="I239" s="179">
        <v>210</v>
      </c>
      <c r="J239" s="200" t="s">
        <v>801</v>
      </c>
      <c r="K239" s="201">
        <f t="shared" si="59"/>
        <v>42</v>
      </c>
      <c r="L239" s="202">
        <f t="shared" si="60"/>
        <v>0.29681978798586572</v>
      </c>
      <c r="M239" s="178" t="s">
        <v>556</v>
      </c>
      <c r="N239" s="203">
        <v>43042</v>
      </c>
      <c r="O239" s="54"/>
      <c r="P239" s="13"/>
      <c r="Q239" s="13"/>
      <c r="R239" s="90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128</v>
      </c>
      <c r="B240" s="155">
        <v>43074</v>
      </c>
      <c r="C240" s="155"/>
      <c r="D240" s="156" t="s">
        <v>295</v>
      </c>
      <c r="E240" s="157" t="s">
        <v>580</v>
      </c>
      <c r="F240" s="158">
        <v>172</v>
      </c>
      <c r="G240" s="157"/>
      <c r="H240" s="157">
        <v>155.25</v>
      </c>
      <c r="I240" s="174">
        <v>230</v>
      </c>
      <c r="J240" s="341" t="s">
        <v>794</v>
      </c>
      <c r="K240" s="130">
        <f t="shared" ref="K240" si="61">H240-F240</f>
        <v>-16.75</v>
      </c>
      <c r="L240" s="131">
        <f t="shared" ref="L240" si="62">K240/F240</f>
        <v>-9.7383720930232565E-2</v>
      </c>
      <c r="M240" s="132" t="s">
        <v>620</v>
      </c>
      <c r="N240" s="133">
        <v>43787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9">
        <v>129</v>
      </c>
      <c r="B241" s="190">
        <v>43398</v>
      </c>
      <c r="C241" s="190"/>
      <c r="D241" s="151" t="s">
        <v>103</v>
      </c>
      <c r="E241" s="191" t="s">
        <v>580</v>
      </c>
      <c r="F241" s="191">
        <v>698.5</v>
      </c>
      <c r="G241" s="191"/>
      <c r="H241" s="191">
        <v>890</v>
      </c>
      <c r="I241" s="210">
        <v>890</v>
      </c>
      <c r="J241" s="137" t="s">
        <v>974</v>
      </c>
      <c r="K241" s="124">
        <f t="shared" si="59"/>
        <v>191.5</v>
      </c>
      <c r="L241" s="125">
        <f t="shared" si="60"/>
        <v>0.27415891195418757</v>
      </c>
      <c r="M241" s="126" t="s">
        <v>556</v>
      </c>
      <c r="N241" s="322">
        <v>44328</v>
      </c>
      <c r="O241" s="54"/>
      <c r="P241" s="13"/>
      <c r="Q241" s="13"/>
      <c r="R241" s="1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130</v>
      </c>
      <c r="B242" s="190">
        <v>42877</v>
      </c>
      <c r="C242" s="190"/>
      <c r="D242" s="151" t="s">
        <v>369</v>
      </c>
      <c r="E242" s="191" t="s">
        <v>580</v>
      </c>
      <c r="F242" s="191">
        <v>127.6</v>
      </c>
      <c r="G242" s="191"/>
      <c r="H242" s="191">
        <v>138</v>
      </c>
      <c r="I242" s="210">
        <v>190</v>
      </c>
      <c r="J242" s="137" t="s">
        <v>798</v>
      </c>
      <c r="K242" s="124">
        <f t="shared" si="59"/>
        <v>10.400000000000006</v>
      </c>
      <c r="L242" s="125">
        <f t="shared" si="60"/>
        <v>8.1504702194357417E-2</v>
      </c>
      <c r="M242" s="126" t="s">
        <v>556</v>
      </c>
      <c r="N242" s="322">
        <v>43774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131</v>
      </c>
      <c r="B243" s="190">
        <v>43158</v>
      </c>
      <c r="C243" s="190"/>
      <c r="D243" s="151" t="s">
        <v>711</v>
      </c>
      <c r="E243" s="191" t="s">
        <v>580</v>
      </c>
      <c r="F243" s="191">
        <v>317</v>
      </c>
      <c r="G243" s="191"/>
      <c r="H243" s="191">
        <v>382.5</v>
      </c>
      <c r="I243" s="210">
        <v>398</v>
      </c>
      <c r="J243" s="137" t="s">
        <v>836</v>
      </c>
      <c r="K243" s="124">
        <f t="shared" ref="K243" si="63">H243-F243</f>
        <v>65.5</v>
      </c>
      <c r="L243" s="125">
        <f t="shared" ref="L243" si="64">K243/F243</f>
        <v>0.20662460567823343</v>
      </c>
      <c r="M243" s="126" t="s">
        <v>556</v>
      </c>
      <c r="N243" s="322">
        <v>44238</v>
      </c>
      <c r="O243" s="54"/>
      <c r="P243" s="13"/>
      <c r="Q243" s="13"/>
      <c r="R243" s="1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27">
        <v>132</v>
      </c>
      <c r="B244" s="155">
        <v>43164</v>
      </c>
      <c r="C244" s="155"/>
      <c r="D244" s="156" t="s">
        <v>133</v>
      </c>
      <c r="E244" s="157" t="s">
        <v>580</v>
      </c>
      <c r="F244" s="158">
        <f>510-14.4</f>
        <v>495.6</v>
      </c>
      <c r="G244" s="157"/>
      <c r="H244" s="157">
        <v>350</v>
      </c>
      <c r="I244" s="174">
        <v>672</v>
      </c>
      <c r="J244" s="341" t="s">
        <v>803</v>
      </c>
      <c r="K244" s="130">
        <f t="shared" ref="K244" si="65">H244-F244</f>
        <v>-145.60000000000002</v>
      </c>
      <c r="L244" s="131">
        <f t="shared" ref="L244" si="66">K244/F244</f>
        <v>-0.29378531073446329</v>
      </c>
      <c r="M244" s="132" t="s">
        <v>620</v>
      </c>
      <c r="N244" s="133">
        <v>43887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7">
        <v>133</v>
      </c>
      <c r="B245" s="155">
        <v>43237</v>
      </c>
      <c r="C245" s="155"/>
      <c r="D245" s="156" t="s">
        <v>459</v>
      </c>
      <c r="E245" s="157" t="s">
        <v>580</v>
      </c>
      <c r="F245" s="158">
        <v>230.3</v>
      </c>
      <c r="G245" s="157"/>
      <c r="H245" s="157">
        <v>102.5</v>
      </c>
      <c r="I245" s="174">
        <v>348</v>
      </c>
      <c r="J245" s="341" t="s">
        <v>805</v>
      </c>
      <c r="K245" s="130">
        <f t="shared" ref="K245:K246" si="67">H245-F245</f>
        <v>-127.80000000000001</v>
      </c>
      <c r="L245" s="131">
        <f t="shared" ref="L245:L246" si="68">K245/F245</f>
        <v>-0.55492835432045162</v>
      </c>
      <c r="M245" s="132" t="s">
        <v>620</v>
      </c>
      <c r="N245" s="133">
        <v>43896</v>
      </c>
      <c r="O245" s="54"/>
      <c r="P245" s="13"/>
      <c r="Q245" s="13"/>
      <c r="R245" s="3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134</v>
      </c>
      <c r="B246" s="190">
        <v>43258</v>
      </c>
      <c r="C246" s="190"/>
      <c r="D246" s="151" t="s">
        <v>426</v>
      </c>
      <c r="E246" s="191" t="s">
        <v>580</v>
      </c>
      <c r="F246" s="191">
        <f>342.5-5.1</f>
        <v>337.4</v>
      </c>
      <c r="G246" s="191"/>
      <c r="H246" s="191">
        <v>412.5</v>
      </c>
      <c r="I246" s="210">
        <v>439</v>
      </c>
      <c r="J246" s="137" t="s">
        <v>834</v>
      </c>
      <c r="K246" s="124">
        <f t="shared" si="67"/>
        <v>75.100000000000023</v>
      </c>
      <c r="L246" s="125">
        <f t="shared" si="68"/>
        <v>0.22258446947243635</v>
      </c>
      <c r="M246" s="126" t="s">
        <v>556</v>
      </c>
      <c r="N246" s="322">
        <v>44230</v>
      </c>
      <c r="O246" s="54"/>
      <c r="P246" s="13"/>
      <c r="Q246" s="13"/>
      <c r="R246" s="1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135</v>
      </c>
      <c r="B247" s="182">
        <v>43285</v>
      </c>
      <c r="C247" s="182"/>
      <c r="D247" s="185" t="s">
        <v>48</v>
      </c>
      <c r="E247" s="183" t="s">
        <v>580</v>
      </c>
      <c r="F247" s="181">
        <f>127.5-5.53</f>
        <v>121.97</v>
      </c>
      <c r="G247" s="183"/>
      <c r="H247" s="183"/>
      <c r="I247" s="204">
        <v>170</v>
      </c>
      <c r="J247" s="216" t="s">
        <v>558</v>
      </c>
      <c r="K247" s="206"/>
      <c r="L247" s="207"/>
      <c r="M247" s="205" t="s">
        <v>558</v>
      </c>
      <c r="N247" s="208"/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7">
        <v>136</v>
      </c>
      <c r="B248" s="155">
        <v>43294</v>
      </c>
      <c r="C248" s="155"/>
      <c r="D248" s="156" t="s">
        <v>239</v>
      </c>
      <c r="E248" s="157" t="s">
        <v>580</v>
      </c>
      <c r="F248" s="158">
        <v>46.5</v>
      </c>
      <c r="G248" s="157"/>
      <c r="H248" s="157">
        <v>17</v>
      </c>
      <c r="I248" s="174">
        <v>59</v>
      </c>
      <c r="J248" s="341" t="s">
        <v>802</v>
      </c>
      <c r="K248" s="130">
        <f t="shared" ref="K248" si="69">H248-F248</f>
        <v>-29.5</v>
      </c>
      <c r="L248" s="131">
        <f t="shared" ref="L248" si="70">K248/F248</f>
        <v>-0.63440860215053763</v>
      </c>
      <c r="M248" s="132" t="s">
        <v>620</v>
      </c>
      <c r="N248" s="133">
        <v>43887</v>
      </c>
      <c r="O248" s="54"/>
      <c r="P248" s="13"/>
      <c r="Q248" s="13"/>
      <c r="R248" s="1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9">
        <v>137</v>
      </c>
      <c r="B249" s="180">
        <v>43396</v>
      </c>
      <c r="C249" s="180"/>
      <c r="D249" s="185" t="s">
        <v>404</v>
      </c>
      <c r="E249" s="183" t="s">
        <v>580</v>
      </c>
      <c r="F249" s="184">
        <v>156.5</v>
      </c>
      <c r="G249" s="183"/>
      <c r="H249" s="183"/>
      <c r="I249" s="204">
        <v>191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138</v>
      </c>
      <c r="B250" s="190">
        <v>43439</v>
      </c>
      <c r="C250" s="190"/>
      <c r="D250" s="151" t="s">
        <v>321</v>
      </c>
      <c r="E250" s="191" t="s">
        <v>580</v>
      </c>
      <c r="F250" s="191">
        <v>259.5</v>
      </c>
      <c r="G250" s="191"/>
      <c r="H250" s="191">
        <v>320</v>
      </c>
      <c r="I250" s="210">
        <v>320</v>
      </c>
      <c r="J250" s="137" t="s">
        <v>639</v>
      </c>
      <c r="K250" s="124">
        <f t="shared" ref="K250" si="71">H250-F250</f>
        <v>60.5</v>
      </c>
      <c r="L250" s="125">
        <f t="shared" ref="L250" si="72">K250/F250</f>
        <v>0.23314065510597304</v>
      </c>
      <c r="M250" s="126" t="s">
        <v>556</v>
      </c>
      <c r="N250" s="322">
        <v>44323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7">
        <v>139</v>
      </c>
      <c r="B251" s="155">
        <v>43439</v>
      </c>
      <c r="C251" s="155"/>
      <c r="D251" s="156" t="s">
        <v>732</v>
      </c>
      <c r="E251" s="157" t="s">
        <v>580</v>
      </c>
      <c r="F251" s="157">
        <v>715</v>
      </c>
      <c r="G251" s="157"/>
      <c r="H251" s="157">
        <v>445</v>
      </c>
      <c r="I251" s="174">
        <v>840</v>
      </c>
      <c r="J251" s="134" t="s">
        <v>782</v>
      </c>
      <c r="K251" s="130">
        <f t="shared" ref="K251:K254" si="73">H251-F251</f>
        <v>-270</v>
      </c>
      <c r="L251" s="131">
        <f t="shared" ref="L251:L254" si="74">K251/F251</f>
        <v>-0.3776223776223776</v>
      </c>
      <c r="M251" s="132" t="s">
        <v>620</v>
      </c>
      <c r="N251" s="133">
        <v>43800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140</v>
      </c>
      <c r="B252" s="190">
        <v>43469</v>
      </c>
      <c r="C252" s="190"/>
      <c r="D252" s="151" t="s">
        <v>143</v>
      </c>
      <c r="E252" s="191" t="s">
        <v>580</v>
      </c>
      <c r="F252" s="191">
        <v>875</v>
      </c>
      <c r="G252" s="191"/>
      <c r="H252" s="191">
        <v>1165</v>
      </c>
      <c r="I252" s="210">
        <v>1185</v>
      </c>
      <c r="J252" s="137" t="s">
        <v>807</v>
      </c>
      <c r="K252" s="124">
        <f t="shared" si="73"/>
        <v>290</v>
      </c>
      <c r="L252" s="125">
        <f t="shared" si="74"/>
        <v>0.33142857142857141</v>
      </c>
      <c r="M252" s="126" t="s">
        <v>556</v>
      </c>
      <c r="N252" s="322">
        <v>43847</v>
      </c>
      <c r="O252" s="54"/>
      <c r="P252" s="13"/>
      <c r="Q252" s="13"/>
      <c r="R252" s="3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141</v>
      </c>
      <c r="B253" s="190">
        <v>43559</v>
      </c>
      <c r="C253" s="190"/>
      <c r="D253" s="357" t="s">
        <v>336</v>
      </c>
      <c r="E253" s="191" t="s">
        <v>580</v>
      </c>
      <c r="F253" s="191">
        <f>387-14.63</f>
        <v>372.37</v>
      </c>
      <c r="G253" s="191"/>
      <c r="H253" s="191">
        <v>490</v>
      </c>
      <c r="I253" s="210">
        <v>490</v>
      </c>
      <c r="J253" s="137" t="s">
        <v>639</v>
      </c>
      <c r="K253" s="124">
        <f t="shared" si="73"/>
        <v>117.63</v>
      </c>
      <c r="L253" s="125">
        <f t="shared" si="74"/>
        <v>0.31589548030185027</v>
      </c>
      <c r="M253" s="126" t="s">
        <v>556</v>
      </c>
      <c r="N253" s="322">
        <v>43850</v>
      </c>
      <c r="O253" s="54"/>
      <c r="P253" s="13"/>
      <c r="Q253" s="13"/>
      <c r="R253" s="3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142</v>
      </c>
      <c r="B254" s="155">
        <v>43578</v>
      </c>
      <c r="C254" s="155"/>
      <c r="D254" s="156" t="s">
        <v>733</v>
      </c>
      <c r="E254" s="157" t="s">
        <v>557</v>
      </c>
      <c r="F254" s="157">
        <v>220</v>
      </c>
      <c r="G254" s="157"/>
      <c r="H254" s="157">
        <v>127.5</v>
      </c>
      <c r="I254" s="174">
        <v>284</v>
      </c>
      <c r="J254" s="341" t="s">
        <v>806</v>
      </c>
      <c r="K254" s="130">
        <f t="shared" si="73"/>
        <v>-92.5</v>
      </c>
      <c r="L254" s="131">
        <f t="shared" si="74"/>
        <v>-0.42045454545454547</v>
      </c>
      <c r="M254" s="132" t="s">
        <v>620</v>
      </c>
      <c r="N254" s="133">
        <v>43896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143</v>
      </c>
      <c r="B255" s="190">
        <v>43622</v>
      </c>
      <c r="C255" s="190"/>
      <c r="D255" s="357" t="s">
        <v>466</v>
      </c>
      <c r="E255" s="191" t="s">
        <v>557</v>
      </c>
      <c r="F255" s="191">
        <v>332.8</v>
      </c>
      <c r="G255" s="191"/>
      <c r="H255" s="191">
        <v>405</v>
      </c>
      <c r="I255" s="210">
        <v>419</v>
      </c>
      <c r="J255" s="137" t="s">
        <v>808</v>
      </c>
      <c r="K255" s="124">
        <f t="shared" ref="K255" si="75">H255-F255</f>
        <v>72.199999999999989</v>
      </c>
      <c r="L255" s="125">
        <f t="shared" ref="L255" si="76">K255/F255</f>
        <v>0.21694711538461534</v>
      </c>
      <c r="M255" s="126" t="s">
        <v>556</v>
      </c>
      <c r="N255" s="322">
        <v>43860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40">
        <v>144</v>
      </c>
      <c r="B256" s="139">
        <v>43641</v>
      </c>
      <c r="C256" s="139"/>
      <c r="D256" s="140" t="s">
        <v>137</v>
      </c>
      <c r="E256" s="141" t="s">
        <v>580</v>
      </c>
      <c r="F256" s="142">
        <v>386</v>
      </c>
      <c r="G256" s="143"/>
      <c r="H256" s="143">
        <v>395</v>
      </c>
      <c r="I256" s="143">
        <v>452</v>
      </c>
      <c r="J256" s="161" t="s">
        <v>799</v>
      </c>
      <c r="K256" s="162">
        <f t="shared" ref="K256" si="77">H256-F256</f>
        <v>9</v>
      </c>
      <c r="L256" s="163">
        <f t="shared" ref="L256" si="78">K256/F256</f>
        <v>2.3316062176165803E-2</v>
      </c>
      <c r="M256" s="164" t="s">
        <v>665</v>
      </c>
      <c r="N256" s="165">
        <v>43868</v>
      </c>
      <c r="O256" s="13"/>
      <c r="P256" s="13"/>
      <c r="Q256" s="13"/>
      <c r="R256" s="1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30">
        <v>145</v>
      </c>
      <c r="B257" s="180">
        <v>43707</v>
      </c>
      <c r="C257" s="180"/>
      <c r="D257" s="185" t="s">
        <v>255</v>
      </c>
      <c r="E257" s="183" t="s">
        <v>580</v>
      </c>
      <c r="F257" s="183" t="s">
        <v>712</v>
      </c>
      <c r="G257" s="183"/>
      <c r="H257" s="183"/>
      <c r="I257" s="204">
        <v>190</v>
      </c>
      <c r="J257" s="216" t="s">
        <v>558</v>
      </c>
      <c r="K257" s="206"/>
      <c r="L257" s="207"/>
      <c r="M257" s="321" t="s">
        <v>558</v>
      </c>
      <c r="N257" s="208"/>
      <c r="O257" s="13"/>
      <c r="P257" s="13"/>
      <c r="Q257" s="13"/>
      <c r="R257" s="3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146</v>
      </c>
      <c r="B258" s="190">
        <v>43731</v>
      </c>
      <c r="C258" s="190"/>
      <c r="D258" s="151" t="s">
        <v>418</v>
      </c>
      <c r="E258" s="191" t="s">
        <v>580</v>
      </c>
      <c r="F258" s="191">
        <v>235</v>
      </c>
      <c r="G258" s="191"/>
      <c r="H258" s="191">
        <v>295</v>
      </c>
      <c r="I258" s="210">
        <v>296</v>
      </c>
      <c r="J258" s="137" t="s">
        <v>787</v>
      </c>
      <c r="K258" s="124">
        <f t="shared" ref="K258" si="79">H258-F258</f>
        <v>60</v>
      </c>
      <c r="L258" s="125">
        <f t="shared" ref="L258" si="80">K258/F258</f>
        <v>0.25531914893617019</v>
      </c>
      <c r="M258" s="126" t="s">
        <v>556</v>
      </c>
      <c r="N258" s="322">
        <v>43844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147</v>
      </c>
      <c r="B259" s="190">
        <v>43752</v>
      </c>
      <c r="C259" s="190"/>
      <c r="D259" s="151" t="s">
        <v>778</v>
      </c>
      <c r="E259" s="191" t="s">
        <v>580</v>
      </c>
      <c r="F259" s="191">
        <v>277.5</v>
      </c>
      <c r="G259" s="191"/>
      <c r="H259" s="191">
        <v>333</v>
      </c>
      <c r="I259" s="210">
        <v>333</v>
      </c>
      <c r="J259" s="137" t="s">
        <v>788</v>
      </c>
      <c r="K259" s="124">
        <f t="shared" ref="K259" si="81">H259-F259</f>
        <v>55.5</v>
      </c>
      <c r="L259" s="125">
        <f t="shared" ref="L259" si="82">K259/F259</f>
        <v>0.2</v>
      </c>
      <c r="M259" s="126" t="s">
        <v>556</v>
      </c>
      <c r="N259" s="322">
        <v>43846</v>
      </c>
      <c r="O259" s="54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148</v>
      </c>
      <c r="B260" s="190">
        <v>43752</v>
      </c>
      <c r="C260" s="190"/>
      <c r="D260" s="151" t="s">
        <v>777</v>
      </c>
      <c r="E260" s="191" t="s">
        <v>580</v>
      </c>
      <c r="F260" s="191">
        <v>930</v>
      </c>
      <c r="G260" s="191"/>
      <c r="H260" s="191">
        <v>1165</v>
      </c>
      <c r="I260" s="210">
        <v>1200</v>
      </c>
      <c r="J260" s="137" t="s">
        <v>789</v>
      </c>
      <c r="K260" s="124">
        <f t="shared" ref="K260:K261" si="83">H260-F260</f>
        <v>235</v>
      </c>
      <c r="L260" s="125">
        <f t="shared" ref="L260:L261" si="84">K260/F260</f>
        <v>0.25268817204301075</v>
      </c>
      <c r="M260" s="126" t="s">
        <v>556</v>
      </c>
      <c r="N260" s="322">
        <v>43847</v>
      </c>
      <c r="O260" s="54"/>
      <c r="P260" s="13"/>
      <c r="Q260" s="13"/>
      <c r="R260" s="3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516">
        <v>149</v>
      </c>
      <c r="B261" s="517">
        <v>43753</v>
      </c>
      <c r="C261" s="518"/>
      <c r="D261" s="519" t="s">
        <v>776</v>
      </c>
      <c r="E261" s="520" t="s">
        <v>580</v>
      </c>
      <c r="F261" s="521">
        <v>111</v>
      </c>
      <c r="G261" s="520"/>
      <c r="H261" s="520">
        <v>141</v>
      </c>
      <c r="I261" s="522">
        <v>141</v>
      </c>
      <c r="J261" s="523" t="s">
        <v>975</v>
      </c>
      <c r="K261" s="524">
        <f t="shared" si="83"/>
        <v>30</v>
      </c>
      <c r="L261" s="525">
        <f t="shared" si="84"/>
        <v>0.27027027027027029</v>
      </c>
      <c r="M261" s="526" t="s">
        <v>556</v>
      </c>
      <c r="N261" s="322">
        <v>44328</v>
      </c>
      <c r="O261" s="13"/>
      <c r="P261" s="13"/>
      <c r="Q261" s="13"/>
      <c r="R261" s="3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150</v>
      </c>
      <c r="B262" s="190">
        <v>43753</v>
      </c>
      <c r="C262" s="190"/>
      <c r="D262" s="151" t="s">
        <v>775</v>
      </c>
      <c r="E262" s="191" t="s">
        <v>580</v>
      </c>
      <c r="F262" s="192">
        <v>296</v>
      </c>
      <c r="G262" s="191"/>
      <c r="H262" s="191">
        <v>370</v>
      </c>
      <c r="I262" s="210">
        <v>370</v>
      </c>
      <c r="J262" s="137" t="s">
        <v>639</v>
      </c>
      <c r="K262" s="124">
        <f t="shared" ref="K262:K263" si="85">H262-F262</f>
        <v>74</v>
      </c>
      <c r="L262" s="125">
        <f t="shared" ref="L262:L263" si="86">K262/F262</f>
        <v>0.25</v>
      </c>
      <c r="M262" s="126" t="s">
        <v>556</v>
      </c>
      <c r="N262" s="322">
        <v>43853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151</v>
      </c>
      <c r="B263" s="190">
        <v>43754</v>
      </c>
      <c r="C263" s="190"/>
      <c r="D263" s="151" t="s">
        <v>774</v>
      </c>
      <c r="E263" s="191" t="s">
        <v>580</v>
      </c>
      <c r="F263" s="192">
        <v>300</v>
      </c>
      <c r="G263" s="191"/>
      <c r="H263" s="191">
        <v>382.5</v>
      </c>
      <c r="I263" s="210">
        <v>344</v>
      </c>
      <c r="J263" s="437" t="s">
        <v>837</v>
      </c>
      <c r="K263" s="124">
        <f t="shared" si="85"/>
        <v>82.5</v>
      </c>
      <c r="L263" s="125">
        <f t="shared" si="86"/>
        <v>0.27500000000000002</v>
      </c>
      <c r="M263" s="126" t="s">
        <v>556</v>
      </c>
      <c r="N263" s="322">
        <v>44238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16">
        <v>152</v>
      </c>
      <c r="B264" s="194">
        <v>43832</v>
      </c>
      <c r="C264" s="194"/>
      <c r="D264" s="198" t="s">
        <v>758</v>
      </c>
      <c r="E264" s="195" t="s">
        <v>580</v>
      </c>
      <c r="F264" s="196" t="s">
        <v>786</v>
      </c>
      <c r="G264" s="195"/>
      <c r="H264" s="195"/>
      <c r="I264" s="215">
        <v>590</v>
      </c>
      <c r="J264" s="216" t="s">
        <v>558</v>
      </c>
      <c r="K264" s="216"/>
      <c r="L264" s="119"/>
      <c r="M264" s="313" t="s">
        <v>558</v>
      </c>
      <c r="N264" s="218"/>
      <c r="O264" s="13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153</v>
      </c>
      <c r="B265" s="190">
        <v>43966</v>
      </c>
      <c r="C265" s="190"/>
      <c r="D265" s="151" t="s">
        <v>64</v>
      </c>
      <c r="E265" s="191" t="s">
        <v>580</v>
      </c>
      <c r="F265" s="192">
        <v>67.5</v>
      </c>
      <c r="G265" s="191"/>
      <c r="H265" s="191">
        <v>86</v>
      </c>
      <c r="I265" s="210">
        <v>86</v>
      </c>
      <c r="J265" s="137" t="s">
        <v>816</v>
      </c>
      <c r="K265" s="124">
        <f t="shared" ref="K265" si="87">H265-F265</f>
        <v>18.5</v>
      </c>
      <c r="L265" s="125">
        <f t="shared" ref="L265" si="88">K265/F265</f>
        <v>0.27407407407407408</v>
      </c>
      <c r="M265" s="126" t="s">
        <v>556</v>
      </c>
      <c r="N265" s="322">
        <v>44008</v>
      </c>
      <c r="O265" s="54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3">
        <v>154</v>
      </c>
      <c r="B266" s="194">
        <v>44035</v>
      </c>
      <c r="C266" s="194"/>
      <c r="D266" s="198" t="s">
        <v>465</v>
      </c>
      <c r="E266" s="195" t="s">
        <v>580</v>
      </c>
      <c r="F266" s="196" t="s">
        <v>819</v>
      </c>
      <c r="G266" s="195"/>
      <c r="H266" s="195"/>
      <c r="I266" s="215">
        <v>296</v>
      </c>
      <c r="J266" s="216" t="s">
        <v>558</v>
      </c>
      <c r="K266" s="216"/>
      <c r="L266" s="119"/>
      <c r="M266" s="217"/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155</v>
      </c>
      <c r="B267" s="190">
        <v>44092</v>
      </c>
      <c r="C267" s="190"/>
      <c r="D267" s="151" t="s">
        <v>398</v>
      </c>
      <c r="E267" s="191" t="s">
        <v>580</v>
      </c>
      <c r="F267" s="191">
        <v>206</v>
      </c>
      <c r="G267" s="191"/>
      <c r="H267" s="191">
        <v>248</v>
      </c>
      <c r="I267" s="210">
        <v>248</v>
      </c>
      <c r="J267" s="137" t="s">
        <v>639</v>
      </c>
      <c r="K267" s="124">
        <f t="shared" ref="K267:K268" si="89">H267-F267</f>
        <v>42</v>
      </c>
      <c r="L267" s="125">
        <f t="shared" ref="L267:L268" si="90">K267/F267</f>
        <v>0.20388349514563106</v>
      </c>
      <c r="M267" s="126" t="s">
        <v>556</v>
      </c>
      <c r="N267" s="322">
        <v>44214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156</v>
      </c>
      <c r="B268" s="190">
        <v>44140</v>
      </c>
      <c r="C268" s="190"/>
      <c r="D268" s="151" t="s">
        <v>398</v>
      </c>
      <c r="E268" s="191" t="s">
        <v>580</v>
      </c>
      <c r="F268" s="191">
        <v>182.5</v>
      </c>
      <c r="G268" s="191"/>
      <c r="H268" s="191">
        <v>248</v>
      </c>
      <c r="I268" s="210">
        <v>248</v>
      </c>
      <c r="J268" s="137" t="s">
        <v>639</v>
      </c>
      <c r="K268" s="124">
        <f t="shared" si="89"/>
        <v>65.5</v>
      </c>
      <c r="L268" s="125">
        <f t="shared" si="90"/>
        <v>0.35890410958904112</v>
      </c>
      <c r="M268" s="126" t="s">
        <v>556</v>
      </c>
      <c r="N268" s="322">
        <v>44214</v>
      </c>
      <c r="O268" s="54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157</v>
      </c>
      <c r="B269" s="190">
        <v>44140</v>
      </c>
      <c r="C269" s="190"/>
      <c r="D269" s="151" t="s">
        <v>321</v>
      </c>
      <c r="E269" s="191" t="s">
        <v>580</v>
      </c>
      <c r="F269" s="191">
        <v>247.5</v>
      </c>
      <c r="G269" s="191"/>
      <c r="H269" s="191">
        <v>320</v>
      </c>
      <c r="I269" s="210">
        <v>320</v>
      </c>
      <c r="J269" s="137" t="s">
        <v>639</v>
      </c>
      <c r="K269" s="124">
        <f t="shared" ref="K269" si="91">H269-F269</f>
        <v>72.5</v>
      </c>
      <c r="L269" s="125">
        <f t="shared" ref="L269" si="92">K269/F269</f>
        <v>0.29292929292929293</v>
      </c>
      <c r="M269" s="126" t="s">
        <v>556</v>
      </c>
      <c r="N269" s="322">
        <v>44323</v>
      </c>
      <c r="O269" s="13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158</v>
      </c>
      <c r="B270" s="190">
        <v>44140</v>
      </c>
      <c r="C270" s="190"/>
      <c r="D270" s="151" t="s">
        <v>461</v>
      </c>
      <c r="E270" s="191" t="s">
        <v>580</v>
      </c>
      <c r="F270" s="192">
        <v>925</v>
      </c>
      <c r="G270" s="191"/>
      <c r="H270" s="191">
        <v>1095</v>
      </c>
      <c r="I270" s="210">
        <v>1093</v>
      </c>
      <c r="J270" s="437" t="s">
        <v>826</v>
      </c>
      <c r="K270" s="124">
        <f t="shared" ref="K270" si="93">H270-F270</f>
        <v>170</v>
      </c>
      <c r="L270" s="125">
        <f t="shared" ref="L270" si="94">K270/F270</f>
        <v>0.18378378378378379</v>
      </c>
      <c r="M270" s="126" t="s">
        <v>556</v>
      </c>
      <c r="N270" s="322">
        <v>44201</v>
      </c>
      <c r="O270" s="13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159</v>
      </c>
      <c r="B271" s="190">
        <v>44140</v>
      </c>
      <c r="C271" s="190"/>
      <c r="D271" s="151" t="s">
        <v>336</v>
      </c>
      <c r="E271" s="191" t="s">
        <v>580</v>
      </c>
      <c r="F271" s="192">
        <v>332.5</v>
      </c>
      <c r="G271" s="191"/>
      <c r="H271" s="191">
        <v>393</v>
      </c>
      <c r="I271" s="210">
        <v>406</v>
      </c>
      <c r="J271" s="437" t="s">
        <v>840</v>
      </c>
      <c r="K271" s="124">
        <f t="shared" ref="K271" si="95">H271-F271</f>
        <v>60.5</v>
      </c>
      <c r="L271" s="125">
        <f t="shared" ref="L271" si="96">K271/F271</f>
        <v>0.18195488721804512</v>
      </c>
      <c r="M271" s="126" t="s">
        <v>556</v>
      </c>
      <c r="N271" s="322">
        <v>44256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3">
        <v>160</v>
      </c>
      <c r="B272" s="194">
        <v>44141</v>
      </c>
      <c r="C272" s="194"/>
      <c r="D272" s="198" t="s">
        <v>465</v>
      </c>
      <c r="E272" s="195" t="s">
        <v>580</v>
      </c>
      <c r="F272" s="196" t="s">
        <v>823</v>
      </c>
      <c r="G272" s="195"/>
      <c r="H272" s="195"/>
      <c r="I272" s="215">
        <v>290</v>
      </c>
      <c r="J272" s="216" t="s">
        <v>558</v>
      </c>
      <c r="K272" s="216"/>
      <c r="L272" s="119"/>
      <c r="M272" s="217"/>
      <c r="N272" s="218"/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3">
        <v>161</v>
      </c>
      <c r="B273" s="194">
        <v>44187</v>
      </c>
      <c r="C273" s="194"/>
      <c r="D273" s="198" t="s">
        <v>754</v>
      </c>
      <c r="E273" s="195" t="s">
        <v>580</v>
      </c>
      <c r="F273" s="434" t="s">
        <v>825</v>
      </c>
      <c r="G273" s="195"/>
      <c r="H273" s="195"/>
      <c r="I273" s="215">
        <v>239</v>
      </c>
      <c r="J273" s="435" t="s">
        <v>558</v>
      </c>
      <c r="K273" s="216"/>
      <c r="L273" s="119"/>
      <c r="M273" s="217"/>
      <c r="N273" s="218"/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162</v>
      </c>
      <c r="B274" s="194">
        <v>44258</v>
      </c>
      <c r="C274" s="194"/>
      <c r="D274" s="198" t="s">
        <v>758</v>
      </c>
      <c r="E274" s="195" t="s">
        <v>580</v>
      </c>
      <c r="F274" s="196" t="s">
        <v>786</v>
      </c>
      <c r="G274" s="195"/>
      <c r="H274" s="195"/>
      <c r="I274" s="215">
        <v>590</v>
      </c>
      <c r="J274" s="216" t="s">
        <v>558</v>
      </c>
      <c r="K274" s="216"/>
      <c r="L274" s="119"/>
      <c r="M274" s="313"/>
      <c r="N274" s="218"/>
      <c r="O274" s="13"/>
      <c r="P274" s="13"/>
      <c r="R274" s="314" t="s">
        <v>710</v>
      </c>
    </row>
    <row r="275" spans="1:26">
      <c r="A275" s="193">
        <v>163</v>
      </c>
      <c r="B275" s="194">
        <v>44274</v>
      </c>
      <c r="C275" s="194"/>
      <c r="D275" s="198" t="s">
        <v>336</v>
      </c>
      <c r="E275" s="467" t="s">
        <v>580</v>
      </c>
      <c r="F275" s="434" t="s">
        <v>842</v>
      </c>
      <c r="G275" s="195"/>
      <c r="H275" s="195"/>
      <c r="I275" s="215">
        <v>420</v>
      </c>
      <c r="J275" s="435" t="s">
        <v>558</v>
      </c>
      <c r="K275" s="216"/>
      <c r="L275" s="119"/>
      <c r="M275" s="217"/>
      <c r="N275" s="218"/>
      <c r="O275" s="13"/>
      <c r="R275" s="468" t="s">
        <v>710</v>
      </c>
    </row>
    <row r="276" spans="1:26">
      <c r="A276" s="189">
        <v>164</v>
      </c>
      <c r="B276" s="190">
        <v>44295</v>
      </c>
      <c r="C276" s="190"/>
      <c r="D276" s="332" t="s">
        <v>845</v>
      </c>
      <c r="E276" s="191" t="s">
        <v>580</v>
      </c>
      <c r="F276" s="192">
        <v>555</v>
      </c>
      <c r="G276" s="191"/>
      <c r="H276" s="191">
        <v>663</v>
      </c>
      <c r="I276" s="210">
        <v>663</v>
      </c>
      <c r="J276" s="437" t="s">
        <v>878</v>
      </c>
      <c r="K276" s="124">
        <f t="shared" ref="K276" si="97">H276-F276</f>
        <v>108</v>
      </c>
      <c r="L276" s="125">
        <f t="shared" ref="L276" si="98">K276/F276</f>
        <v>0.19459459459459461</v>
      </c>
      <c r="M276" s="126" t="s">
        <v>556</v>
      </c>
      <c r="N276" s="322">
        <v>44321</v>
      </c>
      <c r="O276" s="13"/>
      <c r="P276" s="13"/>
      <c r="Q276" s="13"/>
      <c r="R276" s="3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3">
        <v>165</v>
      </c>
      <c r="B277" s="194">
        <v>44308</v>
      </c>
      <c r="C277" s="194"/>
      <c r="D277" s="198" t="s">
        <v>369</v>
      </c>
      <c r="E277" s="467" t="s">
        <v>580</v>
      </c>
      <c r="F277" s="434" t="s">
        <v>852</v>
      </c>
      <c r="G277" s="195"/>
      <c r="H277" s="195"/>
      <c r="I277" s="215">
        <v>155</v>
      </c>
      <c r="J277" s="435" t="s">
        <v>558</v>
      </c>
      <c r="K277" s="216"/>
      <c r="L277" s="119"/>
      <c r="M277" s="217"/>
      <c r="N277" s="218"/>
      <c r="O277" s="13"/>
      <c r="R277" s="219"/>
    </row>
    <row r="278" spans="1:26">
      <c r="O278" s="13"/>
      <c r="R278" s="219"/>
    </row>
    <row r="279" spans="1:26">
      <c r="R279" s="219"/>
    </row>
    <row r="280" spans="1:26"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A285" s="193"/>
      <c r="B285" s="184" t="s">
        <v>781</v>
      </c>
      <c r="R285" s="219"/>
    </row>
    <row r="295" spans="1:6">
      <c r="A295" s="199"/>
    </row>
    <row r="296" spans="1:6">
      <c r="A296" s="199"/>
      <c r="F296" s="436"/>
    </row>
    <row r="297" spans="1:6">
      <c r="A297" s="195"/>
    </row>
  </sheetData>
  <autoFilter ref="R1:R293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2021-05-14T02:47:03Z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