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F&amp;O)'!$R$1:$R$332</definedName>
  </definedNames>
  <calcPr calcId="124519"/>
</workbook>
</file>

<file path=xl/calcChain.xml><?xml version="1.0" encoding="utf-8"?>
<calcChain xmlns="http://schemas.openxmlformats.org/spreadsheetml/2006/main">
  <c r="L86" i="6"/>
  <c r="K86"/>
  <c r="L83"/>
  <c r="K83"/>
  <c r="L87"/>
  <c r="K87"/>
  <c r="M87" s="1"/>
  <c r="L72"/>
  <c r="K72"/>
  <c r="L19"/>
  <c r="K19"/>
  <c r="M19" s="1"/>
  <c r="K316"/>
  <c r="L316" s="1"/>
  <c r="K315"/>
  <c r="L315" s="1"/>
  <c r="K314"/>
  <c r="L314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4"/>
  <c r="L294" s="1"/>
  <c r="K293"/>
  <c r="L293" s="1"/>
  <c r="K292"/>
  <c r="L292" s="1"/>
  <c r="F292"/>
  <c r="L291"/>
  <c r="K291"/>
  <c r="L290"/>
  <c r="K290"/>
  <c r="L289"/>
  <c r="K289"/>
  <c r="L288"/>
  <c r="K288"/>
  <c r="L287"/>
  <c r="K287"/>
  <c r="F286"/>
  <c r="K285"/>
  <c r="L285" s="1"/>
  <c r="F285"/>
  <c r="L284"/>
  <c r="K284"/>
  <c r="F283"/>
  <c r="K283" s="1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7"/>
  <c r="L267" s="1"/>
  <c r="K265"/>
  <c r="L265" s="1"/>
  <c r="K264"/>
  <c r="L264" s="1"/>
  <c r="K263"/>
  <c r="L263" s="1"/>
  <c r="F263"/>
  <c r="L262"/>
  <c r="K262"/>
  <c r="L259"/>
  <c r="K259"/>
  <c r="L258"/>
  <c r="K258"/>
  <c r="L257"/>
  <c r="K257"/>
  <c r="L254"/>
  <c r="K254"/>
  <c r="L253"/>
  <c r="K253"/>
  <c r="L252"/>
  <c r="K252"/>
  <c r="L251"/>
  <c r="K251"/>
  <c r="L250"/>
  <c r="K250"/>
  <c r="L249"/>
  <c r="K249"/>
  <c r="L247"/>
  <c r="K247"/>
  <c r="L246"/>
  <c r="K246"/>
  <c r="L245"/>
  <c r="K245"/>
  <c r="L244"/>
  <c r="K244"/>
  <c r="L243"/>
  <c r="K243"/>
  <c r="L242"/>
  <c r="K242"/>
  <c r="L241"/>
  <c r="K241"/>
  <c r="L240"/>
  <c r="K240"/>
  <c r="L239"/>
  <c r="K239"/>
  <c r="K237"/>
  <c r="L237" s="1"/>
  <c r="L235"/>
  <c r="K235"/>
  <c r="K233"/>
  <c r="L233" s="1"/>
  <c r="L231"/>
  <c r="K231"/>
  <c r="K230"/>
  <c r="L230" s="1"/>
  <c r="L229"/>
  <c r="K229"/>
  <c r="K227"/>
  <c r="L227" s="1"/>
  <c r="L226"/>
  <c r="K226"/>
  <c r="K225"/>
  <c r="L225" s="1"/>
  <c r="K224"/>
  <c r="K223"/>
  <c r="L223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F215"/>
  <c r="H214"/>
  <c r="K214" s="1"/>
  <c r="L214" s="1"/>
  <c r="K211"/>
  <c r="L211" s="1"/>
  <c r="K210"/>
  <c r="L210" s="1"/>
  <c r="K209"/>
  <c r="L209" s="1"/>
  <c r="K208"/>
  <c r="L208" s="1"/>
  <c r="K207"/>
  <c r="L207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H180"/>
  <c r="F179"/>
  <c r="K179" s="1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15"/>
  <c r="M115" s="1"/>
  <c r="K114"/>
  <c r="M114" s="1"/>
  <c r="K113"/>
  <c r="M113" s="1"/>
  <c r="K112"/>
  <c r="M112" s="1"/>
  <c r="K111"/>
  <c r="M111" s="1"/>
  <c r="K110"/>
  <c r="M110" s="1"/>
  <c r="K108"/>
  <c r="M108" s="1"/>
  <c r="K106"/>
  <c r="M106" s="1"/>
  <c r="K105"/>
  <c r="M105" s="1"/>
  <c r="M103"/>
  <c r="M102"/>
  <c r="K102"/>
  <c r="M100"/>
  <c r="L85"/>
  <c r="K85"/>
  <c r="M85" s="1"/>
  <c r="M82"/>
  <c r="L82"/>
  <c r="K82"/>
  <c r="L81"/>
  <c r="K81"/>
  <c r="M81" s="1"/>
  <c r="L80"/>
  <c r="K80"/>
  <c r="M80" s="1"/>
  <c r="L79"/>
  <c r="M79" s="1"/>
  <c r="K79"/>
  <c r="M78"/>
  <c r="L78"/>
  <c r="K78"/>
  <c r="L77"/>
  <c r="K77"/>
  <c r="M77" s="1"/>
  <c r="L76"/>
  <c r="K76"/>
  <c r="M76" s="1"/>
  <c r="L75"/>
  <c r="M75" s="1"/>
  <c r="K75"/>
  <c r="M74"/>
  <c r="L74"/>
  <c r="K74"/>
  <c r="L73"/>
  <c r="K73"/>
  <c r="M73" s="1"/>
  <c r="L71"/>
  <c r="K71"/>
  <c r="M71" s="1"/>
  <c r="L70"/>
  <c r="M70" s="1"/>
  <c r="K70"/>
  <c r="L69"/>
  <c r="K69"/>
  <c r="M69" s="1"/>
  <c r="L68"/>
  <c r="K68"/>
  <c r="M68" s="1"/>
  <c r="L67"/>
  <c r="K67"/>
  <c r="M67" s="1"/>
  <c r="L66"/>
  <c r="K66"/>
  <c r="L65"/>
  <c r="K65"/>
  <c r="M65" s="1"/>
  <c r="L64"/>
  <c r="K64"/>
  <c r="M64" s="1"/>
  <c r="L63"/>
  <c r="K63"/>
  <c r="M63" s="1"/>
  <c r="L51"/>
  <c r="M51" s="1"/>
  <c r="K51"/>
  <c r="M49"/>
  <c r="L49"/>
  <c r="K49"/>
  <c r="L48"/>
  <c r="K48"/>
  <c r="M48" s="1"/>
  <c r="L47"/>
  <c r="K47"/>
  <c r="M47" s="1"/>
  <c r="L46"/>
  <c r="M46" s="1"/>
  <c r="K46"/>
  <c r="M45"/>
  <c r="L45"/>
  <c r="K45"/>
  <c r="L44"/>
  <c r="K44"/>
  <c r="M44" s="1"/>
  <c r="L43"/>
  <c r="K43"/>
  <c r="M43" s="1"/>
  <c r="M42"/>
  <c r="L42"/>
  <c r="K42"/>
  <c r="M41"/>
  <c r="L41"/>
  <c r="K41"/>
  <c r="L40"/>
  <c r="K40"/>
  <c r="M40" s="1"/>
  <c r="L39"/>
  <c r="K39"/>
  <c r="M39" s="1"/>
  <c r="M38"/>
  <c r="L38"/>
  <c r="K38"/>
  <c r="M37"/>
  <c r="L37"/>
  <c r="K37"/>
  <c r="L35"/>
  <c r="K35"/>
  <c r="M35" s="1"/>
  <c r="L34"/>
  <c r="K34"/>
  <c r="M34" s="1"/>
  <c r="M33"/>
  <c r="L33"/>
  <c r="K33"/>
  <c r="M16"/>
  <c r="L16"/>
  <c r="K16"/>
  <c r="L14"/>
  <c r="K14"/>
  <c r="M14" s="1"/>
  <c r="L12"/>
  <c r="K12"/>
  <c r="M12" s="1"/>
  <c r="M11"/>
  <c r="L11"/>
  <c r="K11"/>
  <c r="M10"/>
  <c r="L10"/>
  <c r="K10"/>
  <c r="M7"/>
  <c r="D7" i="5"/>
  <c r="K6" i="4"/>
  <c r="K6" i="3"/>
  <c r="L6" i="2"/>
  <c r="M86" i="6" l="1"/>
  <c r="M83"/>
  <c r="M66"/>
  <c r="M72"/>
</calcChain>
</file>

<file path=xl/sharedStrings.xml><?xml version="1.0" encoding="utf-8"?>
<sst xmlns="http://schemas.openxmlformats.org/spreadsheetml/2006/main" count="3370" uniqueCount="1203">
  <si>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</si>
  <si>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</si>
  <si>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</si>
  <si>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</si>
  <si>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</si>
  <si>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</si>
  <si>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</si>
  <si>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</si>
  <si>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</si>
  <si>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</si>
  <si>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</si>
  <si>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</si>
  <si>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</si>
  <si>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</si>
  <si>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</si>
  <si>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</si>
  <si>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</si>
  <si>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</si>
  <si>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</si>
  <si>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</si>
  <si>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</si>
  <si>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</si>
  <si>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</si>
  <si>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</si>
  <si>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</si>
  <si>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</si>
  <si>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</si>
  <si>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</si>
  <si>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</si>
  <si>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</si>
  <si>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</si>
  <si>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</si>
  <si>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</si>
  <si>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</si>
  <si>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</si>
  <si>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</si>
  <si>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</si>
  <si>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</si>
  <si>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</si>
  <si>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</si>
  <si>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</si>
  <si>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</si>
  <si>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</si>
  <si>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</si>
  <si>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</si>
  <si>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</si>
  <si>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</si>
  <si>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</si>
  <si>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</si>
  <si>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</si>
  <si>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</si>
  <si>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</si>
  <si>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</si>
  <si>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</si>
  <si>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</si>
  <si>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</si>
  <si>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</si>
  <si>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</si>
  <si>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</si>
  <si>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</si>
  <si>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</si>
  <si>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</si>
  <si>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</si>
  <si>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</si>
  <si>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</si>
  <si>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</si>
  <si>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</si>
  <si>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</si>
  <si>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</si>
  <si>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</si>
  <si>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</si>
  <si>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</si>
  <si>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</si>
  <si>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</si>
  <si>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</si>
  <si>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</si>
  <si>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</si>
  <si>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</si>
  <si>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</si>
  <si>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</si>
  <si>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</si>
  <si>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</si>
  <si>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</si>
  <si>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</si>
  <si>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</si>
  <si>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</si>
  <si>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</si>
  <si>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</si>
  <si>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</si>
  <si>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</si>
  <si>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</si>
  <si>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</si>
  <si>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</si>
  <si>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</si>
  <si>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</si>
  <si>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</si>
  <si>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</si>
  <si>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</si>
  <si>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</si>
  <si>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</si>
  <si>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</si>
  <si>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</si>
  <si>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</si>
  <si>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</si>
  <si>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</si>
  <si>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</si>
  <si>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</si>
  <si>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</si>
  <si>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</si>
  <si>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</si>
  <si>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</si>
  <si>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</si>
  <si>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</si>
  <si>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</si>
  <si>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</si>
  <si>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</si>
  <si>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</si>
  <si>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</si>
  <si>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</si>
  <si>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</si>
  <si>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</si>
  <si>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</si>
  <si>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</si>
  <si>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</si>
  <si>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</si>
  <si>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</si>
  <si>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</si>
  <si>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</si>
  <si>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</si>
  <si>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</si>
  <si>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</si>
  <si>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</si>
  <si>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</si>
  <si>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</si>
  <si>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</si>
  <si>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</si>
  <si>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</si>
  <si>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</si>
  <si>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</si>
  <si>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</si>
  <si>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</si>
  <si>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</si>
  <si>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</si>
  <si>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</si>
  <si>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</si>
  <si>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</si>
  <si>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</si>
  <si>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</si>
  <si>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</si>
  <si>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</si>
  <si>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</si>
  <si>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</si>
  <si>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</si>
  <si>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</si>
  <si>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</si>
  <si>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</si>
  <si>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</si>
  <si>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</si>
  <si>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</si>
  <si>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</si>
  <si>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</si>
  <si>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</si>
  <si>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</si>
  <si>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</si>
  <si>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</si>
  <si>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</si>
  <si>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</si>
  <si>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</si>
  <si>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</si>
  <si>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</si>
  <si>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</si>
  <si>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</si>
  <si>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</si>
  <si>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</si>
  <si>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</si>
  <si>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</si>
  <si>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</si>
  <si>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</si>
  <si>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</si>
  <si>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</si>
  <si>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</si>
  <si>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</si>
  <si>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</si>
  <si>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</si>
  <si>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</si>
  <si>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</si>
  <si>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</si>
  <si>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</si>
  <si>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</si>
  <si>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</si>
  <si>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</si>
  <si>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</si>
  <si>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</si>
  <si>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</si>
  <si>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</si>
  <si>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</si>
  <si>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</si>
  <si>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</si>
  <si>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</si>
  <si>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</si>
  <si>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</si>
  <si>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</si>
  <si>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</si>
  <si>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</si>
  <si>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</si>
  <si>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</si>
  <si>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</si>
  <si>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</si>
  <si>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</si>
  <si>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</si>
  <si>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</si>
  <si>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</si>
  <si>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</si>
  <si>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</si>
  <si>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</si>
  <si>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</si>
  <si>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</si>
  <si>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</si>
  <si>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</si>
  <si>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</si>
  <si>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</si>
  <si>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</si>
  <si>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</si>
  <si>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</si>
  <si>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</si>
  <si>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</si>
  <si>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</si>
  <si>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</si>
  <si>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</si>
  <si>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</si>
  <si>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</si>
  <si>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</si>
  <si>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</si>
  <si>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</si>
  <si>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</si>
  <si>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</si>
  <si>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</si>
  <si>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</si>
  <si>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</si>
  <si>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</si>
  <si>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</si>
  <si>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</si>
  <si>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</si>
  <si>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</si>
  <si>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</si>
  <si>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</si>
  <si>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</si>
  <si>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</si>
  <si>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</si>
  <si>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</si>
  <si>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</si>
  <si>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</si>
  <si>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</si>
  <si>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</si>
  <si>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</si>
  <si>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</si>
  <si>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</si>
  <si>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</si>
  <si>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</si>
  <si>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</si>
  <si>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</si>
  <si>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</si>
  <si>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</si>
  <si>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</si>
  <si>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</si>
  <si>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</si>
  <si>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</si>
  <si>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</si>
  <si>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</si>
  <si>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</si>
  <si>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</si>
  <si>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</si>
  <si>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</si>
  <si>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</si>
  <si>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</si>
  <si>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</si>
  <si>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</si>
  <si>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</si>
  <si>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</si>
  <si>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</si>
  <si>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</si>
  <si>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</si>
  <si>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</si>
  <si>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</si>
  <si>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</si>
  <si>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</si>
  <si>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</si>
  <si>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</si>
  <si>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</si>
  <si>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</si>
  <si>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</si>
  <si>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</si>
  <si>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</si>
  <si>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</si>
  <si>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</si>
  <si>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</si>
  <si>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</si>
  <si>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</si>
  <si>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</si>
  <si>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</si>
  <si>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</si>
  <si>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</si>
  <si>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</si>
  <si>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</si>
  <si>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</si>
  <si>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</si>
  <si>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</si>
  <si>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</si>
  <si>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</si>
  <si>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</si>
  <si>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</si>
  <si>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</si>
  <si>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</si>
  <si>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</si>
  <si>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</si>
  <si>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</si>
  <si>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</si>
  <si>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</si>
  <si>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</si>
  <si>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</si>
  <si>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</si>
  <si>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</si>
  <si>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</si>
  <si>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</si>
  <si>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</si>
  <si>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</si>
  <si>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</si>
  <si>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</si>
  <si>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</si>
  <si>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</si>
  <si>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</si>
  <si>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</si>
  <si>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</si>
  <si>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</si>
  <si>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</si>
  <si>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</si>
  <si>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</si>
  <si>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</si>
  <si>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</si>
  <si>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</si>
  <si>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</si>
  <si>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</si>
  <si>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</si>
  <si>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</si>
  <si>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</si>
  <si>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</si>
  <si>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</si>
  <si>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</si>
  <si>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</si>
  <si>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</si>
  <si>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</si>
  <si>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</si>
  <si>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</si>
  <si>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</si>
  <si>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</si>
  <si>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</si>
  <si>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</si>
  <si>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</si>
  <si>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</si>
  <si>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</si>
  <si>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</si>
  <si>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</si>
  <si>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</si>
  <si>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</si>
  <si>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</si>
  <si>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</si>
  <si>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</si>
  <si>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</si>
  <si>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</si>
  <si>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</si>
  <si>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</si>
  <si>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</si>
  <si>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</si>
  <si>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</si>
  <si>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</si>
  <si>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</si>
  <si>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</si>
  <si>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</si>
  <si>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</si>
  <si>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</si>
  <si>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</si>
  <si>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</si>
  <si>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</si>
  <si>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</si>
  <si>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</si>
  <si>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</si>
  <si>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</si>
  <si>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</si>
  <si>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</si>
  <si>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</si>
  <si>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</si>
  <si>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</si>
  <si>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</si>
  <si>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</si>
  <si>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</si>
  <si>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</si>
  <si>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</si>
  <si>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</si>
  <si>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</si>
  <si>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</si>
  <si>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</si>
  <si>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</si>
  <si>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</si>
  <si>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</si>
  <si>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</si>
  <si>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</si>
  <si>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</si>
  <si>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</si>
  <si>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</si>
  <si>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</si>
  <si>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</si>
  <si>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</si>
  <si>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</si>
  <si>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</si>
  <si>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</si>
  <si>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</si>
  <si>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</si>
  <si>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</si>
  <si>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</si>
  <si>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</si>
  <si>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</si>
  <si>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</si>
  <si>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</si>
  <si>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</si>
  <si>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</si>
  <si>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</si>
  <si>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</si>
  <si>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</si>
  <si>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</si>
  <si>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</si>
  <si>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</si>
  <si>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</si>
  <si>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</si>
  <si>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</si>
  <si>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</si>
  <si>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</si>
  <si>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</si>
  <si>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</si>
  <si>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</si>
  <si>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</si>
  <si>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</si>
  <si>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</si>
  <si>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</si>
  <si>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</si>
  <si>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</si>
  <si>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</si>
  <si>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</si>
  <si>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</si>
  <si>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</si>
  <si>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</si>
  <si>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</si>
  <si>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</si>
  <si>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</si>
  <si>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</si>
  <si>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</si>
  <si>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</si>
  <si>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</si>
  <si>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</si>
  <si>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</si>
  <si>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</si>
  <si>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</si>
  <si>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</si>
  <si>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</si>
  <si>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</si>
  <si>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</si>
  <si>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</si>
  <si>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</si>
  <si>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</si>
  <si>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</si>
  <si>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</si>
  <si>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</si>
  <si>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</si>
  <si>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</si>
  <si>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</si>
  <si>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</si>
  <si>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</si>
  <si>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</si>
  <si>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</si>
  <si>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</si>
  <si>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</si>
  <si>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</si>
  <si>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</si>
  <si>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</si>
  <si>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</si>
  <si>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</si>
  <si>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</si>
  <si>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</si>
  <si>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</si>
  <si>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</si>
  <si>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</si>
  <si>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</si>
  <si>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</si>
  <si>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</si>
  <si>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</si>
  <si>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</si>
  <si>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</si>
  <si>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</si>
  <si>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</si>
  <si>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</si>
  <si>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</si>
  <si>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</si>
  <si>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</si>
  <si>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</si>
  <si>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</si>
  <si>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</si>
  <si>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</si>
  <si>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</si>
  <si>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</si>
  <si>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</si>
  <si>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</si>
  <si>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</si>
  <si>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</si>
  <si>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</si>
  <si>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</si>
  <si>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</si>
  <si>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</si>
  <si>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</si>
  <si>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</si>
  <si>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</si>
  <si>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</si>
  <si>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</si>
  <si>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</si>
  <si>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</si>
  <si>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</si>
  <si>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</si>
  <si>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</si>
  <si>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</si>
  <si>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</si>
  <si>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</si>
  <si>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</si>
  <si>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</si>
  <si>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</si>
  <si>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</si>
  <si>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</si>
  <si>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</si>
  <si>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</si>
  <si>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</si>
  <si>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</si>
  <si>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</si>
  <si>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</si>
  <si>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</si>
  <si>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</si>
  <si>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</si>
  <si>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</si>
  <si>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</si>
  <si>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</si>
  <si>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</si>
  <si>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</si>
  <si>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</si>
  <si>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</si>
  <si>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</si>
  <si>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</si>
  <si>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</si>
  <si>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</si>
  <si>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</si>
  <si>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</si>
  <si>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</si>
  <si>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</si>
  <si>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</si>
  <si>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</si>
  <si>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</si>
  <si>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</si>
  <si>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</si>
  <si>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</si>
  <si>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</si>
  <si>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</si>
  <si>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</si>
  <si>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</si>
  <si>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</si>
  <si>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</si>
  <si>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</si>
  <si>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</si>
  <si>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</si>
  <si>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</si>
  <si>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</si>
  <si>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</si>
  <si>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</si>
  <si>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</si>
  <si>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</si>
  <si>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</si>
  <si>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</si>
  <si>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</si>
  <si>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</si>
  <si>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</si>
  <si>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</si>
  <si>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</si>
  <si>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</si>
  <si>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</si>
  <si>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</si>
  <si>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</si>
  <si>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</si>
  <si>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</si>
  <si>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</si>
  <si>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</si>
  <si>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</si>
  <si>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</si>
  <si>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</si>
  <si>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</si>
  <si>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</si>
  <si>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</si>
  <si>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DEVHARI</t>
  </si>
  <si>
    <t>SUNIL BHANDARI</t>
  </si>
  <si>
    <t>IMCAP</t>
  </si>
  <si>
    <t>MEKASTER FINLESE LIMITED</t>
  </si>
  <si>
    <t>OLGA TRADING PRIVATE LIMITED</t>
  </si>
  <si>
    <t>ALPHA LEON ENTERPRISES LLP</t>
  </si>
  <si>
    <t>NAVODAYENT</t>
  </si>
  <si>
    <t>NEWLIGHT</t>
  </si>
  <si>
    <t>TANAY KAMAL SEETHA</t>
  </si>
  <si>
    <t>OBIL</t>
  </si>
  <si>
    <t>SIVAKUMARAN</t>
  </si>
  <si>
    <t>OZONEWORLD</t>
  </si>
  <si>
    <t>ARUN DASHRATHBHAI PRAJAPATI</t>
  </si>
  <si>
    <t>PAZEL</t>
  </si>
  <si>
    <t>SURESH DOULATRAM ADNANI</t>
  </si>
  <si>
    <t>MAHENDRA GIRDHARILAL WADHWANI</t>
  </si>
  <si>
    <t>AAKASH</t>
  </si>
  <si>
    <t>Aakash Exploration Ser L</t>
  </si>
  <si>
    <t>NSE</t>
  </si>
  <si>
    <t>GRAVITON RESEARCH CAPITAL LLP</t>
  </si>
  <si>
    <t>ARIES</t>
  </si>
  <si>
    <t>Aries Agro Limited</t>
  </si>
  <si>
    <t>XTX MARKETS LLP</t>
  </si>
  <si>
    <t>NK SECURITIES RESEARCH PRIVATE LIMITED</t>
  </si>
  <si>
    <t>QE SECURITIES</t>
  </si>
  <si>
    <t>VAIBHAV STOCK AND DERIVATIVES BROKING PRIVATE LIMITED</t>
  </si>
  <si>
    <t>BODALCHEM</t>
  </si>
  <si>
    <t>Bodal Chemicals Ltd</t>
  </si>
  <si>
    <t>BSE Limited</t>
  </si>
  <si>
    <t>MBL  &amp; CO. LIMITED</t>
  </si>
  <si>
    <t>DLINKINDIA</t>
  </si>
  <si>
    <t>D-Link India Ltd</t>
  </si>
  <si>
    <t>FORCEMOT</t>
  </si>
  <si>
    <t>Force Motors Limited</t>
  </si>
  <si>
    <t>GOODLUCK</t>
  </si>
  <si>
    <t>Goodluck India Limited</t>
  </si>
  <si>
    <t>ANKITA VISHAL SHAH</t>
  </si>
  <si>
    <t>MANSI SHARES &amp; STOCK ADVISORS PVT LTD</t>
  </si>
  <si>
    <t>NAVKARCORP</t>
  </si>
  <si>
    <t>Navkar Corporation Ltd.</t>
  </si>
  <si>
    <t>UTTAMSTL</t>
  </si>
  <si>
    <t>Uttam Galva Steels Limite</t>
  </si>
  <si>
    <t>GLAXO FINANCE PRIVATE LIMITED</t>
  </si>
  <si>
    <t>VERTOZ</t>
  </si>
  <si>
    <t>Vertoz Advertising Ltd</t>
  </si>
  <si>
    <t>GAYAPROJ</t>
  </si>
  <si>
    <t>Gayatri Projects Ltd</t>
  </si>
  <si>
    <t>TEJAS TRADEFIN LLP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</si>
  <si>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</si>
  <si>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</si>
  <si>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</si>
  <si>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</si>
  <si>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</si>
  <si>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</si>
  <si>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</si>
  <si>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</si>
  <si>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</si>
  <si>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</si>
  <si>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</si>
  <si>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</si>
  <si>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</si>
  <si>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</si>
  <si>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</si>
  <si>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</si>
  <si>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Part Profit of Rs.65.5/-</t>
  </si>
  <si>
    <t>Successful</t>
  </si>
  <si>
    <t>H</t>
  </si>
  <si>
    <t>Buy</t>
  </si>
  <si>
    <t>3100-3200</t>
  </si>
  <si>
    <t>Profit of Rs.130/-</t>
  </si>
  <si>
    <t>590-610</t>
  </si>
  <si>
    <t>Part Profit of Rs.21.5/-</t>
  </si>
  <si>
    <t>2965-2985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</si>
  <si>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</si>
  <si>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</si>
  <si>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</si>
  <si>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</si>
  <si>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</si>
  <si>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</si>
  <si>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</si>
  <si>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</si>
  <si>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1190-1205</t>
  </si>
  <si>
    <t>1300-1350</t>
  </si>
  <si>
    <t>850-860</t>
  </si>
  <si>
    <t>950-970</t>
  </si>
  <si>
    <t>180-185</t>
  </si>
  <si>
    <t>847-857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</si>
  <si>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</si>
  <si>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</si>
  <si>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</si>
  <si>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</si>
  <si>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</si>
  <si>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</si>
  <si>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</si>
  <si>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</si>
  <si>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</si>
  <si>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</si>
  <si>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</si>
  <si>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</si>
  <si>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741-745</t>
  </si>
  <si>
    <t>780-790</t>
  </si>
  <si>
    <t>1800-1830</t>
  </si>
  <si>
    <t>Profit of Rs.39/-</t>
  </si>
  <si>
    <t>Profit of Rs.77.5/-</t>
  </si>
  <si>
    <t>Loss of Rs.6/-</t>
  </si>
  <si>
    <t>Unsuccessful</t>
  </si>
  <si>
    <t>1595-1601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</si>
  <si>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</si>
  <si>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</si>
  <si>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</si>
  <si>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</si>
  <si>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</si>
  <si>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</si>
  <si>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</si>
  <si>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</si>
  <si>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</si>
  <si>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</si>
  <si>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</si>
  <si>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</si>
  <si>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</si>
  <si>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</si>
  <si>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</si>
  <si>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</si>
  <si>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</si>
  <si>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</si>
  <si>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</si>
  <si>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</si>
  <si>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</si>
  <si>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</si>
  <si>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460-463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</si>
  <si>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</si>
  <si>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</si>
  <si>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</si>
  <si>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</si>
  <si>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</si>
  <si>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</si>
  <si>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</si>
  <si>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</si>
  <si>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</si>
  <si>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</si>
  <si>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</si>
  <si>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</si>
  <si>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</si>
  <si>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</si>
  <si>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</si>
  <si>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</si>
  <si>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</si>
  <si>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</si>
  <si>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</si>
  <si>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</si>
  <si>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</si>
  <si>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</si>
  <si>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</si>
  <si>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</si>
  <si>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</si>
  <si>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</si>
  <si>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</si>
  <si>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</si>
  <si>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</si>
  <si>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</si>
  <si>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</si>
  <si>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</si>
  <si>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</si>
  <si>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</si>
  <si>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</si>
  <si>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</si>
  <si>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</si>
  <si>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</si>
  <si>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</si>
  <si>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</si>
  <si>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</si>
  <si>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2935-2945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</si>
  <si>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</si>
  <si>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</si>
  <si>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</si>
  <si>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</si>
  <si>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</si>
  <si>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</si>
  <si>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</si>
  <si>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</si>
  <si>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</si>
  <si>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</si>
  <si>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</si>
  <si>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</si>
  <si>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</si>
  <si>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</si>
  <si>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</si>
  <si>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</si>
  <si>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</si>
  <si>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</si>
  <si>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</si>
  <si>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</si>
  <si>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</si>
  <si>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>1.75-1.85</t>
  </si>
  <si>
    <t xml:space="preserve">NIFTY 15850 PE 08-JUL </t>
  </si>
  <si>
    <t>100-120</t>
  </si>
  <si>
    <t>Profit of Rs.13.50/-</t>
  </si>
  <si>
    <t>ITC 210 CE JUL</t>
  </si>
  <si>
    <t>2.10-2.30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</si>
  <si>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</si>
  <si>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</si>
  <si>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</si>
  <si>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</si>
  <si>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</si>
  <si>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</si>
  <si>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</si>
  <si>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</si>
  <si>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</si>
  <si>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</si>
  <si>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</si>
  <si>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</si>
  <si>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</si>
  <si>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</si>
  <si>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BANKNIFTY 15 JUL 35900 CE</t>
  </si>
  <si>
    <t>270-280</t>
  </si>
  <si>
    <t>BANKNIFTY 8 JUL 35900 CE</t>
  </si>
  <si>
    <t>IRCTC 2400 CE JUL</t>
  </si>
  <si>
    <t>24-26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</si>
  <si>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</si>
  <si>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</si>
  <si>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</si>
  <si>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</si>
  <si>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</si>
  <si>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</si>
  <si>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</si>
  <si>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</si>
  <si>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</si>
  <si>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</si>
  <si>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</si>
  <si>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</si>
  <si>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</si>
  <si>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</si>
  <si>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</si>
  <si>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</si>
  <si>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</si>
  <si>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</si>
  <si>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</si>
  <si>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</si>
  <si>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</si>
  <si>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</si>
  <si>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</si>
  <si>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</si>
  <si>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</si>
  <si>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</si>
  <si>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</si>
  <si>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</si>
  <si>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</si>
  <si>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</si>
  <si>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</si>
  <si>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</si>
  <si>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</si>
  <si>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</si>
  <si>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</si>
  <si>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</si>
  <si>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</si>
  <si>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</si>
  <si>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</si>
  <si>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</si>
  <si>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</si>
  <si>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</si>
  <si>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</si>
  <si>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</si>
  <si>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</si>
  <si>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</si>
  <si>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</si>
  <si>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</si>
  <si>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</si>
  <si>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</si>
  <si>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</si>
  <si>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</si>
  <si>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</si>
  <si>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</si>
  <si>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</si>
  <si>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</si>
  <si>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</si>
  <si>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</si>
  <si>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</si>
  <si>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</si>
  <si>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</si>
  <si>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</si>
  <si>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</si>
  <si>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</si>
  <si>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</si>
  <si>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</si>
  <si>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</si>
  <si>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</si>
  <si>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</si>
  <si>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</si>
  <si>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</si>
  <si>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</si>
  <si>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</si>
  <si>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</si>
  <si>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</si>
  <si>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</si>
  <si>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</si>
  <si>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</si>
  <si>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</si>
  <si>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</si>
  <si>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</si>
  <si>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</si>
  <si>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</si>
  <si>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</si>
  <si>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</si>
  <si>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</si>
  <si>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</si>
  <si>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</si>
  <si>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</si>
  <si>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</si>
  <si>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</si>
  <si>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</si>
  <si>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</si>
  <si>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</si>
  <si>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</si>
  <si>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</si>
  <si>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</si>
  <si>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</si>
  <si>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</si>
  <si>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</si>
  <si>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</si>
  <si>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</si>
  <si>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</si>
  <si>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</si>
  <si>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</si>
  <si>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</si>
  <si>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</si>
  <si>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</si>
  <si>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</si>
  <si>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</si>
  <si>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</si>
  <si>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</si>
  <si>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</si>
  <si>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</si>
  <si>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</si>
  <si>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</si>
  <si>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</si>
  <si>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</si>
  <si>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</si>
  <si>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</si>
  <si>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</si>
  <si>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</si>
  <si>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</si>
  <si>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</si>
  <si>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</si>
  <si>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</si>
  <si>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</si>
  <si>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</si>
  <si>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</si>
  <si>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</si>
  <si>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</si>
  <si>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</si>
  <si>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</si>
  <si>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</si>
  <si>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</si>
  <si>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</si>
  <si>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</si>
  <si>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</si>
  <si>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</si>
  <si>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</si>
  <si>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</si>
  <si>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</si>
  <si>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</si>
  <si>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</si>
  <si>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</si>
  <si>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</si>
  <si>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</si>
  <si>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</si>
  <si>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</si>
  <si>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</si>
  <si>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</si>
  <si>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</si>
  <si>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</si>
  <si>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</si>
  <si>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</si>
  <si>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</si>
  <si>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</si>
  <si>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</si>
  <si>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</si>
  <si>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</si>
  <si>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</si>
  <si>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</si>
  <si>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</si>
  <si>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</si>
  <si>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</si>
  <si>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</si>
  <si>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</si>
  <si>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</si>
  <si>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</si>
  <si>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</si>
  <si>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</si>
  <si>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</si>
  <si>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</si>
  <si>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</si>
  <si>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</si>
  <si>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</si>
  <si>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</si>
  <si>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</si>
  <si>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</si>
  <si>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</si>
  <si>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</si>
  <si>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</si>
  <si>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</si>
  <si>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</si>
  <si>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</si>
  <si>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</si>
  <si>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</si>
  <si>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</si>
  <si>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</si>
  <si>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</si>
  <si>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</si>
  <si>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</si>
  <si>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</si>
  <si>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</si>
  <si>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</si>
  <si>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</si>
  <si>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</si>
  <si>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</si>
  <si>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</si>
  <si>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</si>
  <si>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</si>
  <si>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</si>
  <si>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</si>
  <si>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</si>
  <si>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</si>
  <si>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</si>
  <si>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</si>
  <si>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</si>
  <si>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</si>
  <si>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</si>
  <si>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</si>
  <si>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</si>
  <si>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</si>
  <si>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</si>
  <si>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</si>
  <si>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</si>
  <si>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</si>
  <si>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</si>
  <si>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4.5-5.5</t>
  </si>
  <si>
    <t>ICICIBANK 650 PE JUL</t>
  </si>
  <si>
    <t>6-7.0</t>
  </si>
  <si>
    <t>2.40-2.60</t>
  </si>
  <si>
    <t>2415-2425</t>
  </si>
  <si>
    <t>SIEMENS JUL FUT</t>
  </si>
  <si>
    <t>2008-2010</t>
  </si>
  <si>
    <t>341-343</t>
  </si>
  <si>
    <t>ABANSENT</t>
  </si>
  <si>
    <t>DELIGHT INTERNATIONAL TRADING F.Z.C</t>
  </si>
  <si>
    <t>SHREEJI CORPORATE SOLUTIONS AND TRADE LLP .</t>
  </si>
  <si>
    <t>ABVL</t>
  </si>
  <si>
    <t>SUDHAKAR TIRUNAGARI</t>
  </si>
  <si>
    <t>ACEWIN</t>
  </si>
  <si>
    <t>NAVEEN GUPTA</t>
  </si>
  <si>
    <t>RENISH RAZAKALI MEMDANI</t>
  </si>
  <si>
    <t>SUSHMAKIRANNUNNA</t>
  </si>
  <si>
    <t>KRISHNA SINGH</t>
  </si>
  <si>
    <t>ADVAIT</t>
  </si>
  <si>
    <t>SHAMBDAJI TRADING PVT LTD</t>
  </si>
  <si>
    <t>ANG</t>
  </si>
  <si>
    <t>LEENA SACHIN SHETTY</t>
  </si>
  <si>
    <t>ANGEL</t>
  </si>
  <si>
    <t>CHANDRA PRAKASH</t>
  </si>
  <si>
    <t>SUNDARI .</t>
  </si>
  <si>
    <t>KAUSHIK SURENDRA SHAH</t>
  </si>
  <si>
    <t>MEENA KAUSHIK SHAH</t>
  </si>
  <si>
    <t>BLFL</t>
  </si>
  <si>
    <t>KHATUBHAI KALIDAS PATEL</t>
  </si>
  <si>
    <t>AMIT HARIVADAN PARIKH</t>
  </si>
  <si>
    <t>CHOKSILA</t>
  </si>
  <si>
    <t>SACHIN SETH</t>
  </si>
  <si>
    <t>CONART</t>
  </si>
  <si>
    <t>HEET M DHOLAKIA</t>
  </si>
  <si>
    <t>DEEP</t>
  </si>
  <si>
    <t>NNM SECURITIES PVT LTD</t>
  </si>
  <si>
    <t>HITENDRA DHANJI SHAH</t>
  </si>
  <si>
    <t>DML</t>
  </si>
  <si>
    <t>SANTOSH J BHURANI</t>
  </si>
  <si>
    <t>FUNDVISER</t>
  </si>
  <si>
    <t>MOHAN DEEP CHANDIRAMANI HUF</t>
  </si>
  <si>
    <t>VIKRAM MOHANDEEP CHANDIRAMANI</t>
  </si>
  <si>
    <t>GRAVISSHO</t>
  </si>
  <si>
    <t>G M BREWERIES LIMITED</t>
  </si>
  <si>
    <t>PHOENIX PROGRESSIVE CERTIFICATIONS ENTERPRISE PRIVATE LIMITED</t>
  </si>
  <si>
    <t>ARCHANA GOEL .</t>
  </si>
  <si>
    <t>PARTH INFIN BROKERS PVT. LTD.</t>
  </si>
  <si>
    <t>DUNEARN INVESTMENTS MAURITIUS PTE LIMITED</t>
  </si>
  <si>
    <t>HAZOOR</t>
  </si>
  <si>
    <t>SAURABH VIJAYRAO MAHURKAR</t>
  </si>
  <si>
    <t>KEEMTEE FINANCIAL SERVICES LTD</t>
  </si>
  <si>
    <t>GAYATRIDEVI DADHICH</t>
  </si>
  <si>
    <t>INDRAJIT YASHWANT SHINDE</t>
  </si>
  <si>
    <t>SUSHMA DEEPAK KANSE</t>
  </si>
  <si>
    <t>IISL</t>
  </si>
  <si>
    <t>RUTANSHU BHASKARBHAI VYAS</t>
  </si>
  <si>
    <t>GITABEN YOGESHKUMAR PATEL .</t>
  </si>
  <si>
    <t>ANKUSH PATEL</t>
  </si>
  <si>
    <t>ISHITADR</t>
  </si>
  <si>
    <t>NARENDRAKUMAR BHAGWANDAS GUPTA</t>
  </si>
  <si>
    <t>JCTLTD</t>
  </si>
  <si>
    <t>MNIL</t>
  </si>
  <si>
    <t>DEEPAK KUMAR</t>
  </si>
  <si>
    <t>NIRMLABEN SANJAYBHAI PARMAR</t>
  </si>
  <si>
    <t>KUMAR GAURAV GUPTA</t>
  </si>
  <si>
    <t>NIDHI DARSHAN SHAH</t>
  </si>
  <si>
    <t>OCTAWARE</t>
  </si>
  <si>
    <t>SHAHNAWAZ AIJAZUDDIN SHAIKH</t>
  </si>
  <si>
    <t>SK GROWTH FUND PRIVATE LIMITED</t>
  </si>
  <si>
    <t>PREMSYN</t>
  </si>
  <si>
    <t>JAIN MAHAVEER</t>
  </si>
  <si>
    <t>REMLIFE</t>
  </si>
  <si>
    <t>GAJANANA KUDVA</t>
  </si>
  <si>
    <t>SIMPLEXCAS</t>
  </si>
  <si>
    <t>KHUSHBOO SIDDARTH NAHAR</t>
  </si>
  <si>
    <t>SYKES AND RAY EQUITIES (INDIA) LIMITED</t>
  </si>
  <si>
    <t>NINJA SECURITIES PRIVATE LIMITED</t>
  </si>
  <si>
    <t>ASHISH DILIPBHAI SHAH</t>
  </si>
  <si>
    <t>SPS</t>
  </si>
  <si>
    <t>WOODSTOCK SECURITIES PRIV ATE LTD</t>
  </si>
  <si>
    <t>SSPNFIN</t>
  </si>
  <si>
    <t>ESPS FINSERVE PRIVATE LIMITED</t>
  </si>
  <si>
    <t>SSWRL</t>
  </si>
  <si>
    <t>RINKIBENVISHALKUMARPATEL</t>
  </si>
  <si>
    <t>SUMEDHA</t>
  </si>
  <si>
    <t>TDSL</t>
  </si>
  <si>
    <t>AMAR NATH AGRAWAL HUF</t>
  </si>
  <si>
    <t>TERRASCOPE</t>
  </si>
  <si>
    <t>RAMU JOMDAR JSONEYA</t>
  </si>
  <si>
    <t>TRANSFD</t>
  </si>
  <si>
    <t>DEEPAKDINESHSINGH</t>
  </si>
  <si>
    <t>TRANWAY</t>
  </si>
  <si>
    <t>HITESH MOHANBHAI PATEL</t>
  </si>
  <si>
    <t>VIJAY JEEVAN PATEL</t>
  </si>
  <si>
    <t>VMV</t>
  </si>
  <si>
    <t>PRAMOD KUMAR SULTANIA</t>
  </si>
  <si>
    <t>ALBERTDAVD</t>
  </si>
  <si>
    <t>Albert David Limited</t>
  </si>
  <si>
    <t>APOLLO</t>
  </si>
  <si>
    <t>Apollo Micro Systems Ltd</t>
  </si>
  <si>
    <t>NUMIV RESEARCH PRIVATE LIMITED</t>
  </si>
  <si>
    <t>MATHISYS ADVISORS LLP</t>
  </si>
  <si>
    <t>Asian Granito India Limit</t>
  </si>
  <si>
    <t>CNM FINVEST PRIVATE LIMITED .</t>
  </si>
  <si>
    <t>ASTRON</t>
  </si>
  <si>
    <t>Astron Paper Bord Mil Ltd</t>
  </si>
  <si>
    <t>BBTCL</t>
  </si>
  <si>
    <t>B&amp;B Triplewall Cont Ltd</t>
  </si>
  <si>
    <t>KEDIA ARUN KUMAR</t>
  </si>
  <si>
    <t>BHARATGEAR</t>
  </si>
  <si>
    <t>Bharat Gears Ltd</t>
  </si>
  <si>
    <t>BIOFILCHEM</t>
  </si>
  <si>
    <t>Biofil Chemicals &amp; Pharm</t>
  </si>
  <si>
    <t>VIJIT TRADING</t>
  </si>
  <si>
    <t>BOMDYEING</t>
  </si>
  <si>
    <t>Bombay Dyeing &amp; Mfg Co.</t>
  </si>
  <si>
    <t>EMKAY</t>
  </si>
  <si>
    <t>Emkay Global Fin Serv Ltd</t>
  </si>
  <si>
    <t>Happiest Minds Techno Ltd</t>
  </si>
  <si>
    <t>JKIL</t>
  </si>
  <si>
    <t>J.Kumar Infraprojects Lim</t>
  </si>
  <si>
    <t>JUMPNET</t>
  </si>
  <si>
    <t>Jump Networks Limited</t>
  </si>
  <si>
    <t>KETAN MADHUSUDAN SHROFF</t>
  </si>
  <si>
    <t>Justdial Ltd.</t>
  </si>
  <si>
    <t>LIBAS</t>
  </si>
  <si>
    <t>Libas Consu Products Ltd</t>
  </si>
  <si>
    <t>SHAH SURAKSHA JAGDISH</t>
  </si>
  <si>
    <t>PARESH THAKKER</t>
  </si>
  <si>
    <t>MAXIND</t>
  </si>
  <si>
    <t>Max India Limited</t>
  </si>
  <si>
    <t>YOGESH KUMAR GAWANDE</t>
  </si>
  <si>
    <t>B M TRADERS</t>
  </si>
  <si>
    <t>NIPPOBATRY</t>
  </si>
  <si>
    <t>Indo-National Limited</t>
  </si>
  <si>
    <t>BHATIA KARISHMA DILIP</t>
  </si>
  <si>
    <t>PENTAGOLD</t>
  </si>
  <si>
    <t>Penta Gold Limited</t>
  </si>
  <si>
    <t>MANOJ G NANDWANI</t>
  </si>
  <si>
    <t>PIONEEREMB</t>
  </si>
  <si>
    <t>Pioneer Embroideries Limi</t>
  </si>
  <si>
    <t>SECL</t>
  </si>
  <si>
    <t>Salasar Exterior Cont Ltd</t>
  </si>
  <si>
    <t>SHASHANK PRAVINCHANDRA DOSHI</t>
  </si>
  <si>
    <t>SOUTHWEST</t>
  </si>
  <si>
    <t>South West Pinnacle Ltd</t>
  </si>
  <si>
    <t>SUMIT</t>
  </si>
  <si>
    <t>Sumit Woods Limited</t>
  </si>
  <si>
    <t>JOHN PAUL JOSEPH</t>
  </si>
  <si>
    <t>TATAMETALI</t>
  </si>
  <si>
    <t>Tata Metaliks Ltd</t>
  </si>
  <si>
    <t>UFO</t>
  </si>
  <si>
    <t>UFO Moviez India Ltd.</t>
  </si>
  <si>
    <t>VIKASECO</t>
  </si>
  <si>
    <t>Vikas EcoTech Limited</t>
  </si>
  <si>
    <t>TOPGAIN FINANCE PRIVATE LIMITED</t>
  </si>
  <si>
    <t>MULTIPLIER S AND S ADV PVT LTD</t>
  </si>
  <si>
    <t>VINYLINDIA</t>
  </si>
  <si>
    <t>Vinyl Chemicals (India) L</t>
  </si>
  <si>
    <t>ESAAR INDIA LIMITED</t>
  </si>
  <si>
    <t>RATNABALI SECURITIES PRIVATE LIMITED</t>
  </si>
  <si>
    <t>EQUITY INTELLIGENCE INDIA</t>
  </si>
  <si>
    <t>HDFC BANK LIMITED</t>
  </si>
  <si>
    <t>PALLADIUM FINSERVE PRIVATE LIMITED</t>
  </si>
  <si>
    <t>KISHORCHANDRA O JOBANPUTRA</t>
  </si>
  <si>
    <t>ABDUL AZEES</t>
  </si>
  <si>
    <t>KREDENCE MULTI TRADING LIMITED .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</si>
</sst>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  <family val="2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9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/>
    </xf>
    <xf numFmtId="165" fontId="35" fillId="6" borderId="1" xfId="0" applyNumberFormat="1" applyFont="1" applyFill="1" applyBorder="1" applyAlignment="1">
      <alignment horizontal="center" vertical="center"/>
    </xf>
    <xf numFmtId="15" fontId="35" fillId="6" borderId="1" xfId="0" applyNumberFormat="1" applyFont="1" applyFill="1" applyBorder="1" applyAlignment="1">
      <alignment horizontal="center" vertical="center"/>
    </xf>
    <xf numFmtId="0" fontId="36" fillId="6" borderId="1" xfId="0" applyFont="1" applyFill="1" applyBorder="1"/>
    <xf numFmtId="43" fontId="35" fillId="6" borderId="1" xfId="0" applyNumberFormat="1" applyFont="1" applyFill="1" applyBorder="1" applyAlignment="1">
      <alignment horizontal="center" vertical="top"/>
    </xf>
    <xf numFmtId="0" fontId="35" fillId="6" borderId="1" xfId="0" applyFont="1" applyFill="1" applyBorder="1" applyAlignment="1">
      <alignment horizontal="center" vertical="top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165" fontId="35" fillId="8" borderId="1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6" fillId="7" borderId="2" xfId="0" applyNumberFormat="1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44392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44392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5" t="s">
        <v>16</v>
      </c>
      <c r="B9" s="377" t="s">
        <v>17</v>
      </c>
      <c r="C9" s="377" t="s">
        <v>18</v>
      </c>
      <c r="D9" s="377" t="s">
        <v>19</v>
      </c>
      <c r="E9" s="26" t="s">
        <v>20</v>
      </c>
      <c r="F9" s="26" t="s">
        <v>21</v>
      </c>
      <c r="G9" s="372" t="s">
        <v>22</v>
      </c>
      <c r="H9" s="373"/>
      <c r="I9" s="374"/>
      <c r="J9" s="372" t="s">
        <v>23</v>
      </c>
      <c r="K9" s="373"/>
      <c r="L9" s="374"/>
      <c r="M9" s="26"/>
      <c r="N9" s="27"/>
      <c r="O9" s="27"/>
      <c r="P9" s="27"/>
    </row>
    <row r="10" spans="1:16" ht="59.25" customHeight="1">
      <c r="A10" s="376"/>
      <c r="B10" s="378"/>
      <c r="C10" s="378"/>
      <c r="D10" s="37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44406</v>
      </c>
      <c r="E11" s="35">
        <v>35755.599999999999</v>
      </c>
      <c r="F11" s="35">
        <v>35731.916666666664</v>
      </c>
      <c r="G11" s="36">
        <v>35578.833333333328</v>
      </c>
      <c r="H11" s="36">
        <v>35402.066666666666</v>
      </c>
      <c r="I11" s="36">
        <v>35248.98333333333</v>
      </c>
      <c r="J11" s="36">
        <v>35908.683333333327</v>
      </c>
      <c r="K11" s="36">
        <v>36061.766666666656</v>
      </c>
      <c r="L11" s="36">
        <v>36238.533333333326</v>
      </c>
      <c r="M11" s="37">
        <v>35885</v>
      </c>
      <c r="N11" s="37">
        <v>35555.15</v>
      </c>
      <c r="O11" s="38">
        <v>2055175</v>
      </c>
      <c r="P11" s="39">
        <v>-1.570900034722638E-2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44406</v>
      </c>
      <c r="E12" s="40">
        <v>15869.05</v>
      </c>
      <c r="F12" s="40">
        <v>15846.449999999999</v>
      </c>
      <c r="G12" s="41">
        <v>15799.649999999998</v>
      </c>
      <c r="H12" s="41">
        <v>15730.249999999998</v>
      </c>
      <c r="I12" s="41">
        <v>15683.449999999997</v>
      </c>
      <c r="J12" s="41">
        <v>15915.849999999999</v>
      </c>
      <c r="K12" s="41">
        <v>15962.649999999998</v>
      </c>
      <c r="L12" s="41">
        <v>16032.05</v>
      </c>
      <c r="M12" s="31">
        <v>15893.25</v>
      </c>
      <c r="N12" s="31">
        <v>15777.05</v>
      </c>
      <c r="O12" s="42">
        <v>10404500</v>
      </c>
      <c r="P12" s="43">
        <v>3.3268781965340881E-2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44406</v>
      </c>
      <c r="E13" s="40">
        <v>16855.400000000001</v>
      </c>
      <c r="F13" s="40">
        <v>16848.966666666667</v>
      </c>
      <c r="G13" s="41">
        <v>16787.833333333336</v>
      </c>
      <c r="H13" s="41">
        <v>16720.26666666667</v>
      </c>
      <c r="I13" s="41">
        <v>16659.133333333339</v>
      </c>
      <c r="J13" s="41">
        <v>16916.533333333333</v>
      </c>
      <c r="K13" s="41">
        <v>16977.666666666664</v>
      </c>
      <c r="L13" s="41">
        <v>17045.23333333333</v>
      </c>
      <c r="M13" s="31">
        <v>16910.099999999999</v>
      </c>
      <c r="N13" s="31">
        <v>16781.400000000001</v>
      </c>
      <c r="O13" s="42">
        <v>9080</v>
      </c>
      <c r="P13" s="43">
        <v>-2.1551724137931036E-2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44406</v>
      </c>
      <c r="E14" s="40">
        <v>860.45</v>
      </c>
      <c r="F14" s="40">
        <v>860.80000000000007</v>
      </c>
      <c r="G14" s="41">
        <v>854.65000000000009</v>
      </c>
      <c r="H14" s="41">
        <v>848.85</v>
      </c>
      <c r="I14" s="41">
        <v>842.7</v>
      </c>
      <c r="J14" s="41">
        <v>866.60000000000014</v>
      </c>
      <c r="K14" s="41">
        <v>872.75</v>
      </c>
      <c r="L14" s="41">
        <v>878.55000000000018</v>
      </c>
      <c r="M14" s="31">
        <v>866.95</v>
      </c>
      <c r="N14" s="31">
        <v>855</v>
      </c>
      <c r="O14" s="42">
        <v>3944850</v>
      </c>
      <c r="P14" s="43">
        <v>-6.8478493473143592E-3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44406</v>
      </c>
      <c r="E15" s="40">
        <v>228.2</v>
      </c>
      <c r="F15" s="40">
        <v>228.66666666666666</v>
      </c>
      <c r="G15" s="41">
        <v>225.23333333333332</v>
      </c>
      <c r="H15" s="41">
        <v>222.26666666666665</v>
      </c>
      <c r="I15" s="41">
        <v>218.83333333333331</v>
      </c>
      <c r="J15" s="41">
        <v>231.63333333333333</v>
      </c>
      <c r="K15" s="41">
        <v>235.06666666666666</v>
      </c>
      <c r="L15" s="41">
        <v>238.03333333333333</v>
      </c>
      <c r="M15" s="31">
        <v>232.1</v>
      </c>
      <c r="N15" s="31">
        <v>225.7</v>
      </c>
      <c r="O15" s="42">
        <v>7740200</v>
      </c>
      <c r="P15" s="43">
        <v>-5.0133689839572193E-3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44406</v>
      </c>
      <c r="E16" s="40">
        <v>2089.1</v>
      </c>
      <c r="F16" s="40">
        <v>2092.6</v>
      </c>
      <c r="G16" s="41">
        <v>2077.1999999999998</v>
      </c>
      <c r="H16" s="41">
        <v>2065.2999999999997</v>
      </c>
      <c r="I16" s="41">
        <v>2049.8999999999996</v>
      </c>
      <c r="J16" s="41">
        <v>2104.5</v>
      </c>
      <c r="K16" s="41">
        <v>2119.9000000000005</v>
      </c>
      <c r="L16" s="41">
        <v>2131.8000000000002</v>
      </c>
      <c r="M16" s="31">
        <v>2108</v>
      </c>
      <c r="N16" s="31">
        <v>2080.6999999999998</v>
      </c>
      <c r="O16" s="42">
        <v>3297500</v>
      </c>
      <c r="P16" s="43">
        <v>2.2956413835892663E-2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44406</v>
      </c>
      <c r="E17" s="40">
        <v>1407.25</v>
      </c>
      <c r="F17" s="40">
        <v>1418.7166666666665</v>
      </c>
      <c r="G17" s="41">
        <v>1392.4333333333329</v>
      </c>
      <c r="H17" s="41">
        <v>1377.6166666666666</v>
      </c>
      <c r="I17" s="41">
        <v>1351.333333333333</v>
      </c>
      <c r="J17" s="41">
        <v>1433.5333333333328</v>
      </c>
      <c r="K17" s="41">
        <v>1459.8166666666662</v>
      </c>
      <c r="L17" s="41">
        <v>1474.6333333333328</v>
      </c>
      <c r="M17" s="31">
        <v>1445</v>
      </c>
      <c r="N17" s="31">
        <v>1403.9</v>
      </c>
      <c r="O17" s="42">
        <v>15494000</v>
      </c>
      <c r="P17" s="43">
        <v>-3.9548723034961569E-2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44406</v>
      </c>
      <c r="E18" s="40">
        <v>698.9</v>
      </c>
      <c r="F18" s="40">
        <v>702.80000000000007</v>
      </c>
      <c r="G18" s="41">
        <v>693.10000000000014</v>
      </c>
      <c r="H18" s="41">
        <v>687.30000000000007</v>
      </c>
      <c r="I18" s="41">
        <v>677.60000000000014</v>
      </c>
      <c r="J18" s="41">
        <v>708.60000000000014</v>
      </c>
      <c r="K18" s="41">
        <v>718.30000000000018</v>
      </c>
      <c r="L18" s="41">
        <v>724.10000000000014</v>
      </c>
      <c r="M18" s="31">
        <v>712.5</v>
      </c>
      <c r="N18" s="31">
        <v>697</v>
      </c>
      <c r="O18" s="42">
        <v>87736250</v>
      </c>
      <c r="P18" s="43">
        <v>7.4927871158511202E-3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44406</v>
      </c>
      <c r="E19" s="40">
        <v>3330.8</v>
      </c>
      <c r="F19" s="40">
        <v>3345.5833333333335</v>
      </c>
      <c r="G19" s="41">
        <v>3311.2166666666672</v>
      </c>
      <c r="H19" s="41">
        <v>3291.6333333333337</v>
      </c>
      <c r="I19" s="41">
        <v>3257.2666666666673</v>
      </c>
      <c r="J19" s="41">
        <v>3365.166666666667</v>
      </c>
      <c r="K19" s="41">
        <v>3399.5333333333328</v>
      </c>
      <c r="L19" s="41">
        <v>3419.1166666666668</v>
      </c>
      <c r="M19" s="31">
        <v>3379.95</v>
      </c>
      <c r="N19" s="31">
        <v>3326</v>
      </c>
      <c r="O19" s="42">
        <v>514000</v>
      </c>
      <c r="P19" s="43">
        <v>-1.6832440703902066E-2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44406</v>
      </c>
      <c r="E20" s="40">
        <v>733.05</v>
      </c>
      <c r="F20" s="40">
        <v>734.56666666666661</v>
      </c>
      <c r="G20" s="41">
        <v>730.68333333333317</v>
      </c>
      <c r="H20" s="41">
        <v>728.31666666666661</v>
      </c>
      <c r="I20" s="41">
        <v>724.43333333333317</v>
      </c>
      <c r="J20" s="41">
        <v>736.93333333333317</v>
      </c>
      <c r="K20" s="41">
        <v>740.81666666666661</v>
      </c>
      <c r="L20" s="41">
        <v>743.18333333333317</v>
      </c>
      <c r="M20" s="31">
        <v>738.45</v>
      </c>
      <c r="N20" s="31">
        <v>732.2</v>
      </c>
      <c r="O20" s="42">
        <v>10489000</v>
      </c>
      <c r="P20" s="43">
        <v>3.4439873720463025E-3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44406</v>
      </c>
      <c r="E21" s="40">
        <v>374.45</v>
      </c>
      <c r="F21" s="40">
        <v>373.41666666666669</v>
      </c>
      <c r="G21" s="41">
        <v>369.83333333333337</v>
      </c>
      <c r="H21" s="41">
        <v>365.2166666666667</v>
      </c>
      <c r="I21" s="41">
        <v>361.63333333333338</v>
      </c>
      <c r="J21" s="41">
        <v>378.03333333333336</v>
      </c>
      <c r="K21" s="41">
        <v>381.61666666666673</v>
      </c>
      <c r="L21" s="41">
        <v>386.23333333333335</v>
      </c>
      <c r="M21" s="31">
        <v>377</v>
      </c>
      <c r="N21" s="31">
        <v>368.8</v>
      </c>
      <c r="O21" s="42">
        <v>20442000</v>
      </c>
      <c r="P21" s="43">
        <v>1.6256524981357195E-2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44406</v>
      </c>
      <c r="E22" s="40">
        <v>956.15</v>
      </c>
      <c r="F22" s="40">
        <v>955.21666666666658</v>
      </c>
      <c r="G22" s="41">
        <v>949.98333333333312</v>
      </c>
      <c r="H22" s="41">
        <v>943.81666666666649</v>
      </c>
      <c r="I22" s="41">
        <v>938.58333333333303</v>
      </c>
      <c r="J22" s="41">
        <v>961.38333333333321</v>
      </c>
      <c r="K22" s="41">
        <v>966.61666666666656</v>
      </c>
      <c r="L22" s="41">
        <v>972.7833333333333</v>
      </c>
      <c r="M22" s="31">
        <v>960.45</v>
      </c>
      <c r="N22" s="31">
        <v>949.05</v>
      </c>
      <c r="O22" s="42">
        <v>1541100</v>
      </c>
      <c r="P22" s="43">
        <v>4.3010752688172043E-3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44406</v>
      </c>
      <c r="E23" s="40">
        <v>3767.2</v>
      </c>
      <c r="F23" s="40">
        <v>3756.0499999999997</v>
      </c>
      <c r="G23" s="41">
        <v>3732.1499999999996</v>
      </c>
      <c r="H23" s="41">
        <v>3697.1</v>
      </c>
      <c r="I23" s="41">
        <v>3673.2</v>
      </c>
      <c r="J23" s="41">
        <v>3791.0999999999995</v>
      </c>
      <c r="K23" s="41">
        <v>3815</v>
      </c>
      <c r="L23" s="41">
        <v>3850.0499999999993</v>
      </c>
      <c r="M23" s="31">
        <v>3779.95</v>
      </c>
      <c r="N23" s="31">
        <v>3721</v>
      </c>
      <c r="O23" s="42">
        <v>1983750</v>
      </c>
      <c r="P23" s="43">
        <v>-1.1329305135951663E-3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44406</v>
      </c>
      <c r="E24" s="40">
        <v>237.4</v>
      </c>
      <c r="F24" s="40">
        <v>236</v>
      </c>
      <c r="G24" s="41">
        <v>234.05</v>
      </c>
      <c r="H24" s="41">
        <v>230.70000000000002</v>
      </c>
      <c r="I24" s="41">
        <v>228.75000000000003</v>
      </c>
      <c r="J24" s="41">
        <v>239.35</v>
      </c>
      <c r="K24" s="41">
        <v>241.29999999999998</v>
      </c>
      <c r="L24" s="41">
        <v>244.64999999999998</v>
      </c>
      <c r="M24" s="31">
        <v>237.95</v>
      </c>
      <c r="N24" s="31">
        <v>232.65</v>
      </c>
      <c r="O24" s="42">
        <v>17405000</v>
      </c>
      <c r="P24" s="43">
        <v>-2.8645087367516471E-3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44406</v>
      </c>
      <c r="E25" s="40">
        <v>128.05000000000001</v>
      </c>
      <c r="F25" s="40">
        <v>128.04999999999998</v>
      </c>
      <c r="G25" s="41">
        <v>126.84999999999997</v>
      </c>
      <c r="H25" s="41">
        <v>125.64999999999998</v>
      </c>
      <c r="I25" s="41">
        <v>124.44999999999996</v>
      </c>
      <c r="J25" s="41">
        <v>129.24999999999997</v>
      </c>
      <c r="K25" s="41">
        <v>130.44999999999996</v>
      </c>
      <c r="L25" s="41">
        <v>131.64999999999998</v>
      </c>
      <c r="M25" s="31">
        <v>129.25</v>
      </c>
      <c r="N25" s="31">
        <v>126.85</v>
      </c>
      <c r="O25" s="42">
        <v>36040500</v>
      </c>
      <c r="P25" s="43">
        <v>-5.386887182516243E-2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44406</v>
      </c>
      <c r="E26" s="40">
        <v>3009.25</v>
      </c>
      <c r="F26" s="40">
        <v>3006.35</v>
      </c>
      <c r="G26" s="41">
        <v>2995.7</v>
      </c>
      <c r="H26" s="41">
        <v>2982.15</v>
      </c>
      <c r="I26" s="41">
        <v>2971.5</v>
      </c>
      <c r="J26" s="41">
        <v>3019.8999999999996</v>
      </c>
      <c r="K26" s="41">
        <v>3030.55</v>
      </c>
      <c r="L26" s="41">
        <v>3044.0999999999995</v>
      </c>
      <c r="M26" s="31">
        <v>3017</v>
      </c>
      <c r="N26" s="31">
        <v>2992.8</v>
      </c>
      <c r="O26" s="42">
        <v>3841500</v>
      </c>
      <c r="P26" s="43">
        <v>1.4096776748237902E-2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44406</v>
      </c>
      <c r="E27" s="40">
        <v>1194.2</v>
      </c>
      <c r="F27" s="40">
        <v>1188.8999999999999</v>
      </c>
      <c r="G27" s="41">
        <v>1177.7999999999997</v>
      </c>
      <c r="H27" s="41">
        <v>1161.3999999999999</v>
      </c>
      <c r="I27" s="41">
        <v>1150.2999999999997</v>
      </c>
      <c r="J27" s="41">
        <v>1205.2999999999997</v>
      </c>
      <c r="K27" s="41">
        <v>1216.3999999999996</v>
      </c>
      <c r="L27" s="41">
        <v>1232.7999999999997</v>
      </c>
      <c r="M27" s="31">
        <v>1200</v>
      </c>
      <c r="N27" s="31">
        <v>1172.5</v>
      </c>
      <c r="O27" s="42">
        <v>2855000</v>
      </c>
      <c r="P27" s="43">
        <v>-3.335026240054173E-2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44406</v>
      </c>
      <c r="E28" s="40">
        <v>964.35</v>
      </c>
      <c r="F28" s="40">
        <v>968.13333333333333</v>
      </c>
      <c r="G28" s="41">
        <v>957.2166666666667</v>
      </c>
      <c r="H28" s="41">
        <v>950.08333333333337</v>
      </c>
      <c r="I28" s="41">
        <v>939.16666666666674</v>
      </c>
      <c r="J28" s="41">
        <v>975.26666666666665</v>
      </c>
      <c r="K28" s="41">
        <v>986.18333333333339</v>
      </c>
      <c r="L28" s="41">
        <v>993.31666666666661</v>
      </c>
      <c r="M28" s="31">
        <v>979.05</v>
      </c>
      <c r="N28" s="31">
        <v>961</v>
      </c>
      <c r="O28" s="42">
        <v>10774400</v>
      </c>
      <c r="P28" s="43">
        <v>-2.3332547725665804E-2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44406</v>
      </c>
      <c r="E29" s="40">
        <v>770.9</v>
      </c>
      <c r="F29" s="40">
        <v>770.5</v>
      </c>
      <c r="G29" s="41">
        <v>766.5</v>
      </c>
      <c r="H29" s="41">
        <v>762.1</v>
      </c>
      <c r="I29" s="41">
        <v>758.1</v>
      </c>
      <c r="J29" s="41">
        <v>774.9</v>
      </c>
      <c r="K29" s="41">
        <v>778.9</v>
      </c>
      <c r="L29" s="41">
        <v>783.3</v>
      </c>
      <c r="M29" s="31">
        <v>774.5</v>
      </c>
      <c r="N29" s="31">
        <v>766.1</v>
      </c>
      <c r="O29" s="42">
        <v>32082000</v>
      </c>
      <c r="P29" s="43">
        <v>-1.6372332597498162E-2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44406</v>
      </c>
      <c r="E30" s="40">
        <v>3971.55</v>
      </c>
      <c r="F30" s="40">
        <v>3982.7166666666667</v>
      </c>
      <c r="G30" s="41">
        <v>3947.4333333333334</v>
      </c>
      <c r="H30" s="41">
        <v>3923.3166666666666</v>
      </c>
      <c r="I30" s="41">
        <v>3888.0333333333333</v>
      </c>
      <c r="J30" s="41">
        <v>4006.8333333333335</v>
      </c>
      <c r="K30" s="41">
        <v>4042.1166666666672</v>
      </c>
      <c r="L30" s="41">
        <v>4066.2333333333336</v>
      </c>
      <c r="M30" s="31">
        <v>4018</v>
      </c>
      <c r="N30" s="31">
        <v>3958.6</v>
      </c>
      <c r="O30" s="42">
        <v>2079750</v>
      </c>
      <c r="P30" s="43">
        <v>3.8965904833270885E-2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44406</v>
      </c>
      <c r="E31" s="40">
        <v>12993.35</v>
      </c>
      <c r="F31" s="40">
        <v>12965.116666666667</v>
      </c>
      <c r="G31" s="41">
        <v>12890.233333333334</v>
      </c>
      <c r="H31" s="41">
        <v>12787.116666666667</v>
      </c>
      <c r="I31" s="41">
        <v>12712.233333333334</v>
      </c>
      <c r="J31" s="41">
        <v>13068.233333333334</v>
      </c>
      <c r="K31" s="41">
        <v>13143.116666666669</v>
      </c>
      <c r="L31" s="41">
        <v>13246.233333333334</v>
      </c>
      <c r="M31" s="31">
        <v>13040</v>
      </c>
      <c r="N31" s="31">
        <v>12862</v>
      </c>
      <c r="O31" s="42">
        <v>727425</v>
      </c>
      <c r="P31" s="43">
        <v>4.2006875805758487E-2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44406</v>
      </c>
      <c r="E32" s="40">
        <v>6159.6</v>
      </c>
      <c r="F32" s="40">
        <v>6167.7166666666672</v>
      </c>
      <c r="G32" s="41">
        <v>6127.4333333333343</v>
      </c>
      <c r="H32" s="41">
        <v>6095.2666666666673</v>
      </c>
      <c r="I32" s="41">
        <v>6054.9833333333345</v>
      </c>
      <c r="J32" s="41">
        <v>6199.8833333333341</v>
      </c>
      <c r="K32" s="41">
        <v>6240.166666666667</v>
      </c>
      <c r="L32" s="41">
        <v>6272.3333333333339</v>
      </c>
      <c r="M32" s="31">
        <v>6208</v>
      </c>
      <c r="N32" s="31">
        <v>6135.55</v>
      </c>
      <c r="O32" s="42">
        <v>4382625</v>
      </c>
      <c r="P32" s="43">
        <v>2.3499532928538066E-2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44406</v>
      </c>
      <c r="E33" s="40">
        <v>2303</v>
      </c>
      <c r="F33" s="40">
        <v>2302.9500000000003</v>
      </c>
      <c r="G33" s="41">
        <v>2293.0500000000006</v>
      </c>
      <c r="H33" s="41">
        <v>2283.1000000000004</v>
      </c>
      <c r="I33" s="41">
        <v>2273.2000000000007</v>
      </c>
      <c r="J33" s="41">
        <v>2312.9000000000005</v>
      </c>
      <c r="K33" s="41">
        <v>2322.8000000000002</v>
      </c>
      <c r="L33" s="41">
        <v>2332.7500000000005</v>
      </c>
      <c r="M33" s="31">
        <v>2312.85</v>
      </c>
      <c r="N33" s="31">
        <v>2293</v>
      </c>
      <c r="O33" s="42">
        <v>1067600</v>
      </c>
      <c r="P33" s="43">
        <v>-3.7453183520599252E-4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44406</v>
      </c>
      <c r="E34" s="40">
        <v>317.35000000000002</v>
      </c>
      <c r="F34" s="40">
        <v>317.36666666666662</v>
      </c>
      <c r="G34" s="41">
        <v>315.78333333333325</v>
      </c>
      <c r="H34" s="41">
        <v>314.21666666666664</v>
      </c>
      <c r="I34" s="41">
        <v>312.63333333333327</v>
      </c>
      <c r="J34" s="41">
        <v>318.93333333333322</v>
      </c>
      <c r="K34" s="41">
        <v>320.51666666666659</v>
      </c>
      <c r="L34" s="41">
        <v>322.0833333333332</v>
      </c>
      <c r="M34" s="31">
        <v>318.95</v>
      </c>
      <c r="N34" s="31">
        <v>315.8</v>
      </c>
      <c r="O34" s="42">
        <v>18783000</v>
      </c>
      <c r="P34" s="43">
        <v>6.8506368197607101E-3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44406</v>
      </c>
      <c r="E35" s="40">
        <v>84.45</v>
      </c>
      <c r="F35" s="40">
        <v>84.683333333333337</v>
      </c>
      <c r="G35" s="41">
        <v>84.01666666666668</v>
      </c>
      <c r="H35" s="41">
        <v>83.583333333333343</v>
      </c>
      <c r="I35" s="41">
        <v>82.916666666666686</v>
      </c>
      <c r="J35" s="41">
        <v>85.116666666666674</v>
      </c>
      <c r="K35" s="41">
        <v>85.783333333333331</v>
      </c>
      <c r="L35" s="41">
        <v>86.216666666666669</v>
      </c>
      <c r="M35" s="31">
        <v>85.35</v>
      </c>
      <c r="N35" s="31">
        <v>84.25</v>
      </c>
      <c r="O35" s="42">
        <v>170024400</v>
      </c>
      <c r="P35" s="43">
        <v>1.4308648007259022E-2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44406</v>
      </c>
      <c r="E36" s="40">
        <v>1595.85</v>
      </c>
      <c r="F36" s="40">
        <v>1591.9333333333334</v>
      </c>
      <c r="G36" s="41">
        <v>1576.2166666666667</v>
      </c>
      <c r="H36" s="41">
        <v>1556.5833333333333</v>
      </c>
      <c r="I36" s="41">
        <v>1540.8666666666666</v>
      </c>
      <c r="J36" s="41">
        <v>1611.5666666666668</v>
      </c>
      <c r="K36" s="41">
        <v>1627.2833333333335</v>
      </c>
      <c r="L36" s="41">
        <v>1646.916666666667</v>
      </c>
      <c r="M36" s="31">
        <v>1607.65</v>
      </c>
      <c r="N36" s="31">
        <v>1572.3</v>
      </c>
      <c r="O36" s="42">
        <v>1817200</v>
      </c>
      <c r="P36" s="43">
        <v>4.2271293375394321E-2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44406</v>
      </c>
      <c r="E37" s="40">
        <v>184.25</v>
      </c>
      <c r="F37" s="40">
        <v>183.53333333333333</v>
      </c>
      <c r="G37" s="41">
        <v>182.26666666666665</v>
      </c>
      <c r="H37" s="41">
        <v>180.28333333333333</v>
      </c>
      <c r="I37" s="41">
        <v>179.01666666666665</v>
      </c>
      <c r="J37" s="41">
        <v>185.51666666666665</v>
      </c>
      <c r="K37" s="41">
        <v>186.78333333333336</v>
      </c>
      <c r="L37" s="41">
        <v>188.76666666666665</v>
      </c>
      <c r="M37" s="31">
        <v>184.8</v>
      </c>
      <c r="N37" s="31">
        <v>181.55</v>
      </c>
      <c r="O37" s="42">
        <v>23955200</v>
      </c>
      <c r="P37" s="43">
        <v>-5.8350417915155337E-3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44406</v>
      </c>
      <c r="E38" s="40">
        <v>841.35</v>
      </c>
      <c r="F38" s="40">
        <v>840.76666666666677</v>
      </c>
      <c r="G38" s="41">
        <v>835.88333333333355</v>
      </c>
      <c r="H38" s="41">
        <v>830.41666666666674</v>
      </c>
      <c r="I38" s="41">
        <v>825.53333333333353</v>
      </c>
      <c r="J38" s="41">
        <v>846.23333333333358</v>
      </c>
      <c r="K38" s="41">
        <v>851.11666666666679</v>
      </c>
      <c r="L38" s="41">
        <v>856.5833333333336</v>
      </c>
      <c r="M38" s="31">
        <v>845.65</v>
      </c>
      <c r="N38" s="31">
        <v>835.3</v>
      </c>
      <c r="O38" s="42">
        <v>3192200</v>
      </c>
      <c r="P38" s="43">
        <v>-1.7270572299356586E-2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44406</v>
      </c>
      <c r="E39" s="40">
        <v>813.8</v>
      </c>
      <c r="F39" s="40">
        <v>815.95000000000016</v>
      </c>
      <c r="G39" s="41">
        <v>809.3000000000003</v>
      </c>
      <c r="H39" s="41">
        <v>804.80000000000018</v>
      </c>
      <c r="I39" s="41">
        <v>798.15000000000032</v>
      </c>
      <c r="J39" s="41">
        <v>820.45000000000027</v>
      </c>
      <c r="K39" s="41">
        <v>827.10000000000014</v>
      </c>
      <c r="L39" s="41">
        <v>831.60000000000025</v>
      </c>
      <c r="M39" s="31">
        <v>822.6</v>
      </c>
      <c r="N39" s="31">
        <v>811.45</v>
      </c>
      <c r="O39" s="42">
        <v>5808000</v>
      </c>
      <c r="P39" s="43">
        <v>2.0289855072463767E-2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44406</v>
      </c>
      <c r="E40" s="40">
        <v>530.79999999999995</v>
      </c>
      <c r="F40" s="40">
        <v>530.58333333333337</v>
      </c>
      <c r="G40" s="41">
        <v>528.81666666666672</v>
      </c>
      <c r="H40" s="41">
        <v>526.83333333333337</v>
      </c>
      <c r="I40" s="41">
        <v>525.06666666666672</v>
      </c>
      <c r="J40" s="41">
        <v>532.56666666666672</v>
      </c>
      <c r="K40" s="41">
        <v>534.33333333333337</v>
      </c>
      <c r="L40" s="41">
        <v>536.31666666666672</v>
      </c>
      <c r="M40" s="31">
        <v>532.35</v>
      </c>
      <c r="N40" s="31">
        <v>528.6</v>
      </c>
      <c r="O40" s="42">
        <v>112126176</v>
      </c>
      <c r="P40" s="43">
        <v>6.4631897253559735E-3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44406</v>
      </c>
      <c r="E41" s="40">
        <v>65.95</v>
      </c>
      <c r="F41" s="40">
        <v>66.316666666666663</v>
      </c>
      <c r="G41" s="41">
        <v>65.333333333333329</v>
      </c>
      <c r="H41" s="41">
        <v>64.716666666666669</v>
      </c>
      <c r="I41" s="41">
        <v>63.733333333333334</v>
      </c>
      <c r="J41" s="41">
        <v>66.933333333333323</v>
      </c>
      <c r="K41" s="41">
        <v>67.916666666666671</v>
      </c>
      <c r="L41" s="41">
        <v>68.533333333333317</v>
      </c>
      <c r="M41" s="31">
        <v>67.3</v>
      </c>
      <c r="N41" s="31">
        <v>65.7</v>
      </c>
      <c r="O41" s="42">
        <v>116088000</v>
      </c>
      <c r="P41" s="43">
        <v>6.280149267315919E-3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44406</v>
      </c>
      <c r="E42" s="40">
        <v>401</v>
      </c>
      <c r="F42" s="40">
        <v>396.85000000000008</v>
      </c>
      <c r="G42" s="41">
        <v>391.75000000000017</v>
      </c>
      <c r="H42" s="41">
        <v>382.50000000000011</v>
      </c>
      <c r="I42" s="41">
        <v>377.4000000000002</v>
      </c>
      <c r="J42" s="41">
        <v>406.10000000000014</v>
      </c>
      <c r="K42" s="41">
        <v>411.20000000000005</v>
      </c>
      <c r="L42" s="41">
        <v>420.4500000000001</v>
      </c>
      <c r="M42" s="31">
        <v>401.95</v>
      </c>
      <c r="N42" s="31">
        <v>387.6</v>
      </c>
      <c r="O42" s="42">
        <v>17489200</v>
      </c>
      <c r="P42" s="43">
        <v>9.9614822685615625E-3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44406</v>
      </c>
      <c r="E43" s="40">
        <v>15393.15</v>
      </c>
      <c r="F43" s="40">
        <v>15352.716666666667</v>
      </c>
      <c r="G43" s="41">
        <v>15295.433333333334</v>
      </c>
      <c r="H43" s="41">
        <v>15197.716666666667</v>
      </c>
      <c r="I43" s="41">
        <v>15140.433333333334</v>
      </c>
      <c r="J43" s="41">
        <v>15450.433333333334</v>
      </c>
      <c r="K43" s="41">
        <v>15507.716666666667</v>
      </c>
      <c r="L43" s="41">
        <v>15605.433333333334</v>
      </c>
      <c r="M43" s="31">
        <v>15410</v>
      </c>
      <c r="N43" s="31">
        <v>15255</v>
      </c>
      <c r="O43" s="42">
        <v>146050</v>
      </c>
      <c r="P43" s="43">
        <v>-2.6333333333333334E-2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44406</v>
      </c>
      <c r="E44" s="40">
        <v>450.3</v>
      </c>
      <c r="F44" s="40">
        <v>451.5333333333333</v>
      </c>
      <c r="G44" s="41">
        <v>448.56666666666661</v>
      </c>
      <c r="H44" s="41">
        <v>446.83333333333331</v>
      </c>
      <c r="I44" s="41">
        <v>443.86666666666662</v>
      </c>
      <c r="J44" s="41">
        <v>453.26666666666659</v>
      </c>
      <c r="K44" s="41">
        <v>456.23333333333329</v>
      </c>
      <c r="L44" s="41">
        <v>457.96666666666658</v>
      </c>
      <c r="M44" s="31">
        <v>454.5</v>
      </c>
      <c r="N44" s="31">
        <v>449.8</v>
      </c>
      <c r="O44" s="42">
        <v>36811800</v>
      </c>
      <c r="P44" s="43">
        <v>1.4686182088811709E-2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44406</v>
      </c>
      <c r="E45" s="40">
        <v>3490.95</v>
      </c>
      <c r="F45" s="40">
        <v>3488.6</v>
      </c>
      <c r="G45" s="41">
        <v>3472.6499999999996</v>
      </c>
      <c r="H45" s="41">
        <v>3454.35</v>
      </c>
      <c r="I45" s="41">
        <v>3438.3999999999996</v>
      </c>
      <c r="J45" s="41">
        <v>3506.8999999999996</v>
      </c>
      <c r="K45" s="41">
        <v>3522.8499999999995</v>
      </c>
      <c r="L45" s="41">
        <v>3541.1499999999996</v>
      </c>
      <c r="M45" s="31">
        <v>3504.55</v>
      </c>
      <c r="N45" s="31">
        <v>3470.3</v>
      </c>
      <c r="O45" s="42">
        <v>2420200</v>
      </c>
      <c r="P45" s="43">
        <v>2.1095266222259726E-2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44406</v>
      </c>
      <c r="E46" s="40">
        <v>642.85</v>
      </c>
      <c r="F46" s="40">
        <v>643.9</v>
      </c>
      <c r="G46" s="41">
        <v>639.5</v>
      </c>
      <c r="H46" s="41">
        <v>636.15</v>
      </c>
      <c r="I46" s="41">
        <v>631.75</v>
      </c>
      <c r="J46" s="41">
        <v>647.25</v>
      </c>
      <c r="K46" s="41">
        <v>651.64999999999986</v>
      </c>
      <c r="L46" s="41">
        <v>655</v>
      </c>
      <c r="M46" s="31">
        <v>648.29999999999995</v>
      </c>
      <c r="N46" s="31">
        <v>640.54999999999995</v>
      </c>
      <c r="O46" s="42">
        <v>25656400</v>
      </c>
      <c r="P46" s="43">
        <v>3.9600550964187329E-3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44406</v>
      </c>
      <c r="E47" s="40">
        <v>152.30000000000001</v>
      </c>
      <c r="F47" s="40">
        <v>152.88333333333333</v>
      </c>
      <c r="G47" s="41">
        <v>151.31666666666666</v>
      </c>
      <c r="H47" s="41">
        <v>150.33333333333334</v>
      </c>
      <c r="I47" s="41">
        <v>148.76666666666668</v>
      </c>
      <c r="J47" s="41">
        <v>153.86666666666665</v>
      </c>
      <c r="K47" s="41">
        <v>155.43333333333331</v>
      </c>
      <c r="L47" s="41">
        <v>156.41666666666663</v>
      </c>
      <c r="M47" s="31">
        <v>154.44999999999999</v>
      </c>
      <c r="N47" s="31">
        <v>151.9</v>
      </c>
      <c r="O47" s="42">
        <v>59810400</v>
      </c>
      <c r="P47" s="43">
        <v>4.4511505092417955E-2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44406</v>
      </c>
      <c r="E48" s="40">
        <v>515.1</v>
      </c>
      <c r="F48" s="40">
        <v>516.61666666666667</v>
      </c>
      <c r="G48" s="41">
        <v>512.83333333333337</v>
      </c>
      <c r="H48" s="41">
        <v>510.56666666666672</v>
      </c>
      <c r="I48" s="41">
        <v>506.78333333333342</v>
      </c>
      <c r="J48" s="41">
        <v>518.88333333333333</v>
      </c>
      <c r="K48" s="41">
        <v>522.66666666666663</v>
      </c>
      <c r="L48" s="41">
        <v>524.93333333333328</v>
      </c>
      <c r="M48" s="31">
        <v>520.4</v>
      </c>
      <c r="N48" s="31">
        <v>514.35</v>
      </c>
      <c r="O48" s="42">
        <v>10041250</v>
      </c>
      <c r="P48" s="43">
        <v>6.1372745490981965E-3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44406</v>
      </c>
      <c r="E49" s="40">
        <v>977.35</v>
      </c>
      <c r="F49" s="40">
        <v>972.80000000000007</v>
      </c>
      <c r="G49" s="41">
        <v>967.05000000000018</v>
      </c>
      <c r="H49" s="41">
        <v>956.75000000000011</v>
      </c>
      <c r="I49" s="41">
        <v>951.00000000000023</v>
      </c>
      <c r="J49" s="41">
        <v>983.10000000000014</v>
      </c>
      <c r="K49" s="41">
        <v>988.84999999999991</v>
      </c>
      <c r="L49" s="41">
        <v>999.15000000000009</v>
      </c>
      <c r="M49" s="31">
        <v>978.55</v>
      </c>
      <c r="N49" s="31">
        <v>962.5</v>
      </c>
      <c r="O49" s="42">
        <v>9710350</v>
      </c>
      <c r="P49" s="43">
        <v>-1.0006626905235256E-2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44406</v>
      </c>
      <c r="E50" s="40">
        <v>148.30000000000001</v>
      </c>
      <c r="F50" s="40">
        <v>148.48333333333335</v>
      </c>
      <c r="G50" s="41">
        <v>147.2166666666667</v>
      </c>
      <c r="H50" s="41">
        <v>146.13333333333335</v>
      </c>
      <c r="I50" s="41">
        <v>144.8666666666667</v>
      </c>
      <c r="J50" s="41">
        <v>149.56666666666669</v>
      </c>
      <c r="K50" s="41">
        <v>150.83333333333334</v>
      </c>
      <c r="L50" s="41">
        <v>151.91666666666669</v>
      </c>
      <c r="M50" s="31">
        <v>149.75</v>
      </c>
      <c r="N50" s="31">
        <v>147.4</v>
      </c>
      <c r="O50" s="42">
        <v>58489200</v>
      </c>
      <c r="P50" s="43">
        <v>-1.7150116451408005E-2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44406</v>
      </c>
      <c r="E51" s="40">
        <v>4527.3500000000004</v>
      </c>
      <c r="F51" s="40">
        <v>4467.25</v>
      </c>
      <c r="G51" s="41">
        <v>4378.8999999999996</v>
      </c>
      <c r="H51" s="41">
        <v>4230.45</v>
      </c>
      <c r="I51" s="41">
        <v>4142.0999999999995</v>
      </c>
      <c r="J51" s="41">
        <v>4615.7</v>
      </c>
      <c r="K51" s="41">
        <v>4704.05</v>
      </c>
      <c r="L51" s="41">
        <v>4852.5</v>
      </c>
      <c r="M51" s="31">
        <v>4555.6000000000004</v>
      </c>
      <c r="N51" s="31">
        <v>4318.8</v>
      </c>
      <c r="O51" s="42">
        <v>523600</v>
      </c>
      <c r="P51" s="43">
        <v>-9.4589481649640563E-3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44406</v>
      </c>
      <c r="E52" s="40">
        <v>1731.7</v>
      </c>
      <c r="F52" s="40">
        <v>1737</v>
      </c>
      <c r="G52" s="41">
        <v>1720.45</v>
      </c>
      <c r="H52" s="41">
        <v>1709.2</v>
      </c>
      <c r="I52" s="41">
        <v>1692.65</v>
      </c>
      <c r="J52" s="41">
        <v>1748.25</v>
      </c>
      <c r="K52" s="41">
        <v>1764.8000000000002</v>
      </c>
      <c r="L52" s="41">
        <v>1776.05</v>
      </c>
      <c r="M52" s="31">
        <v>1753.55</v>
      </c>
      <c r="N52" s="31">
        <v>1725.75</v>
      </c>
      <c r="O52" s="42">
        <v>2300900</v>
      </c>
      <c r="P52" s="43">
        <v>1.1540236959532236E-2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44406</v>
      </c>
      <c r="E53" s="40">
        <v>678.9</v>
      </c>
      <c r="F53" s="40">
        <v>679.15</v>
      </c>
      <c r="G53" s="41">
        <v>671.75</v>
      </c>
      <c r="H53" s="41">
        <v>664.6</v>
      </c>
      <c r="I53" s="41">
        <v>657.2</v>
      </c>
      <c r="J53" s="41">
        <v>686.3</v>
      </c>
      <c r="K53" s="41">
        <v>693.69999999999982</v>
      </c>
      <c r="L53" s="41">
        <v>700.84999999999991</v>
      </c>
      <c r="M53" s="31">
        <v>686.55</v>
      </c>
      <c r="N53" s="31">
        <v>672</v>
      </c>
      <c r="O53" s="42">
        <v>7444569</v>
      </c>
      <c r="P53" s="43">
        <v>1.3619919131730156E-2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44406</v>
      </c>
      <c r="E54" s="40">
        <v>890.3</v>
      </c>
      <c r="F54" s="40">
        <v>888.41666666666663</v>
      </c>
      <c r="G54" s="41">
        <v>878.88333333333321</v>
      </c>
      <c r="H54" s="41">
        <v>867.46666666666658</v>
      </c>
      <c r="I54" s="41">
        <v>857.93333333333317</v>
      </c>
      <c r="J54" s="41">
        <v>899.83333333333326</v>
      </c>
      <c r="K54" s="41">
        <v>909.36666666666679</v>
      </c>
      <c r="L54" s="41">
        <v>920.7833333333333</v>
      </c>
      <c r="M54" s="31">
        <v>897.95</v>
      </c>
      <c r="N54" s="31">
        <v>877</v>
      </c>
      <c r="O54" s="42">
        <v>1008750</v>
      </c>
      <c r="P54" s="43">
        <v>8.7601078167115903E-2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44406</v>
      </c>
      <c r="E55" s="40">
        <v>162.65</v>
      </c>
      <c r="F55" s="40">
        <v>162.9</v>
      </c>
      <c r="G55" s="41">
        <v>162</v>
      </c>
      <c r="H55" s="41">
        <v>161.35</v>
      </c>
      <c r="I55" s="41">
        <v>160.44999999999999</v>
      </c>
      <c r="J55" s="41">
        <v>163.55000000000001</v>
      </c>
      <c r="K55" s="41">
        <v>164.45000000000005</v>
      </c>
      <c r="L55" s="41">
        <v>165.10000000000002</v>
      </c>
      <c r="M55" s="31">
        <v>163.80000000000001</v>
      </c>
      <c r="N55" s="31">
        <v>162.25</v>
      </c>
      <c r="O55" s="42">
        <v>11749000</v>
      </c>
      <c r="P55" s="43">
        <v>-6.8134171907756813E-3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44406</v>
      </c>
      <c r="E56" s="40">
        <v>861.75</v>
      </c>
      <c r="F56" s="40">
        <v>865.6</v>
      </c>
      <c r="G56" s="41">
        <v>856.2</v>
      </c>
      <c r="H56" s="41">
        <v>850.65</v>
      </c>
      <c r="I56" s="41">
        <v>841.25</v>
      </c>
      <c r="J56" s="41">
        <v>871.15000000000009</v>
      </c>
      <c r="K56" s="41">
        <v>880.55</v>
      </c>
      <c r="L56" s="41">
        <v>886.10000000000014</v>
      </c>
      <c r="M56" s="31">
        <v>875</v>
      </c>
      <c r="N56" s="31">
        <v>860.05</v>
      </c>
      <c r="O56" s="42">
        <v>3037800</v>
      </c>
      <c r="P56" s="43">
        <v>1.1184341921310166E-2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44406</v>
      </c>
      <c r="E57" s="40">
        <v>584.65</v>
      </c>
      <c r="F57" s="40">
        <v>584.28333333333342</v>
      </c>
      <c r="G57" s="41">
        <v>581.56666666666683</v>
      </c>
      <c r="H57" s="41">
        <v>578.48333333333346</v>
      </c>
      <c r="I57" s="41">
        <v>575.76666666666688</v>
      </c>
      <c r="J57" s="41">
        <v>587.36666666666679</v>
      </c>
      <c r="K57" s="41">
        <v>590.08333333333326</v>
      </c>
      <c r="L57" s="41">
        <v>593.16666666666674</v>
      </c>
      <c r="M57" s="31">
        <v>587</v>
      </c>
      <c r="N57" s="31">
        <v>581.20000000000005</v>
      </c>
      <c r="O57" s="42">
        <v>8315000</v>
      </c>
      <c r="P57" s="43">
        <v>1.8839025884515241E-2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44406</v>
      </c>
      <c r="E58" s="40">
        <v>1956.7</v>
      </c>
      <c r="F58" s="40">
        <v>1966.8999999999999</v>
      </c>
      <c r="G58" s="41">
        <v>1934.7999999999997</v>
      </c>
      <c r="H58" s="41">
        <v>1912.8999999999999</v>
      </c>
      <c r="I58" s="41">
        <v>1880.7999999999997</v>
      </c>
      <c r="J58" s="41">
        <v>1988.7999999999997</v>
      </c>
      <c r="K58" s="41">
        <v>2020.8999999999996</v>
      </c>
      <c r="L58" s="41">
        <v>2042.7999999999997</v>
      </c>
      <c r="M58" s="31">
        <v>1999</v>
      </c>
      <c r="N58" s="31">
        <v>1945</v>
      </c>
      <c r="O58" s="42">
        <v>3084000</v>
      </c>
      <c r="P58" s="43">
        <v>-8.838180941668005E-3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44406</v>
      </c>
      <c r="E59" s="40">
        <v>4627.3999999999996</v>
      </c>
      <c r="F59" s="40">
        <v>4630.7666666666664</v>
      </c>
      <c r="G59" s="41">
        <v>4591.9333333333325</v>
      </c>
      <c r="H59" s="41">
        <v>4556.4666666666662</v>
      </c>
      <c r="I59" s="41">
        <v>4517.6333333333323</v>
      </c>
      <c r="J59" s="41">
        <v>4666.2333333333327</v>
      </c>
      <c r="K59" s="41">
        <v>4705.0666666666666</v>
      </c>
      <c r="L59" s="41">
        <v>4740.5333333333328</v>
      </c>
      <c r="M59" s="31">
        <v>4669.6000000000004</v>
      </c>
      <c r="N59" s="31">
        <v>4595.3</v>
      </c>
      <c r="O59" s="42">
        <v>2294800</v>
      </c>
      <c r="P59" s="43">
        <v>7.2864542182424722E-3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44406</v>
      </c>
      <c r="E60" s="40">
        <v>312.89999999999998</v>
      </c>
      <c r="F60" s="40">
        <v>313.71666666666664</v>
      </c>
      <c r="G60" s="41">
        <v>310.5333333333333</v>
      </c>
      <c r="H60" s="41">
        <v>308.16666666666669</v>
      </c>
      <c r="I60" s="41">
        <v>304.98333333333335</v>
      </c>
      <c r="J60" s="41">
        <v>316.08333333333326</v>
      </c>
      <c r="K60" s="41">
        <v>319.26666666666654</v>
      </c>
      <c r="L60" s="41">
        <v>321.63333333333321</v>
      </c>
      <c r="M60" s="31">
        <v>316.89999999999998</v>
      </c>
      <c r="N60" s="31">
        <v>311.35000000000002</v>
      </c>
      <c r="O60" s="42">
        <v>36649800</v>
      </c>
      <c r="P60" s="43">
        <v>-2.0634920634920634E-2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44406</v>
      </c>
      <c r="E61" s="40">
        <v>5415.65</v>
      </c>
      <c r="F61" s="40">
        <v>5426.1166666666659</v>
      </c>
      <c r="G61" s="41">
        <v>5380.5333333333319</v>
      </c>
      <c r="H61" s="41">
        <v>5345.4166666666661</v>
      </c>
      <c r="I61" s="41">
        <v>5299.8333333333321</v>
      </c>
      <c r="J61" s="41">
        <v>5461.2333333333318</v>
      </c>
      <c r="K61" s="41">
        <v>5506.8166666666657</v>
      </c>
      <c r="L61" s="41">
        <v>5541.9333333333316</v>
      </c>
      <c r="M61" s="31">
        <v>5471.7</v>
      </c>
      <c r="N61" s="31">
        <v>5391</v>
      </c>
      <c r="O61" s="42">
        <v>2441375</v>
      </c>
      <c r="P61" s="43">
        <v>4.6789580876835671E-2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44406</v>
      </c>
      <c r="E62" s="40">
        <v>2707.95</v>
      </c>
      <c r="F62" s="40">
        <v>2708.1166666666668</v>
      </c>
      <c r="G62" s="41">
        <v>2696.2333333333336</v>
      </c>
      <c r="H62" s="41">
        <v>2684.5166666666669</v>
      </c>
      <c r="I62" s="41">
        <v>2672.6333333333337</v>
      </c>
      <c r="J62" s="41">
        <v>2719.8333333333335</v>
      </c>
      <c r="K62" s="41">
        <v>2731.7166666666667</v>
      </c>
      <c r="L62" s="41">
        <v>2743.4333333333334</v>
      </c>
      <c r="M62" s="31">
        <v>2720</v>
      </c>
      <c r="N62" s="31">
        <v>2696.4</v>
      </c>
      <c r="O62" s="42">
        <v>2256100</v>
      </c>
      <c r="P62" s="43">
        <v>1.6719242902208203E-2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44406</v>
      </c>
      <c r="E63" s="40">
        <v>1191.95</v>
      </c>
      <c r="F63" s="40">
        <v>1193.1000000000001</v>
      </c>
      <c r="G63" s="41">
        <v>1185.7500000000002</v>
      </c>
      <c r="H63" s="41">
        <v>1179.5500000000002</v>
      </c>
      <c r="I63" s="41">
        <v>1172.2000000000003</v>
      </c>
      <c r="J63" s="41">
        <v>1199.3000000000002</v>
      </c>
      <c r="K63" s="41">
        <v>1206.6500000000001</v>
      </c>
      <c r="L63" s="41">
        <v>1212.8500000000001</v>
      </c>
      <c r="M63" s="31">
        <v>1200.45</v>
      </c>
      <c r="N63" s="31">
        <v>1186.9000000000001</v>
      </c>
      <c r="O63" s="42">
        <v>4995650</v>
      </c>
      <c r="P63" s="43">
        <v>3.4274652698701891E-2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44406</v>
      </c>
      <c r="E64" s="40">
        <v>184.65</v>
      </c>
      <c r="F64" s="40">
        <v>184.68333333333337</v>
      </c>
      <c r="G64" s="41">
        <v>184.06666666666672</v>
      </c>
      <c r="H64" s="41">
        <v>183.48333333333335</v>
      </c>
      <c r="I64" s="41">
        <v>182.8666666666667</v>
      </c>
      <c r="J64" s="41">
        <v>185.26666666666674</v>
      </c>
      <c r="K64" s="41">
        <v>185.88333333333335</v>
      </c>
      <c r="L64" s="41">
        <v>186.46666666666675</v>
      </c>
      <c r="M64" s="31">
        <v>185.3</v>
      </c>
      <c r="N64" s="31">
        <v>184.1</v>
      </c>
      <c r="O64" s="42">
        <v>15292800</v>
      </c>
      <c r="P64" s="43">
        <v>3.0696576151121604E-3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44406</v>
      </c>
      <c r="E65" s="40">
        <v>89.95</v>
      </c>
      <c r="F65" s="40">
        <v>89.850000000000009</v>
      </c>
      <c r="G65" s="41">
        <v>89.050000000000011</v>
      </c>
      <c r="H65" s="41">
        <v>88.15</v>
      </c>
      <c r="I65" s="41">
        <v>87.350000000000009</v>
      </c>
      <c r="J65" s="41">
        <v>90.750000000000014</v>
      </c>
      <c r="K65" s="41">
        <v>91.55</v>
      </c>
      <c r="L65" s="41">
        <v>92.450000000000017</v>
      </c>
      <c r="M65" s="31">
        <v>90.65</v>
      </c>
      <c r="N65" s="31">
        <v>88.95</v>
      </c>
      <c r="O65" s="42">
        <v>86700000</v>
      </c>
      <c r="P65" s="43">
        <v>-1.5444015444015444E-2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44406</v>
      </c>
      <c r="E66" s="40">
        <v>148.25</v>
      </c>
      <c r="F66" s="40">
        <v>148.70000000000002</v>
      </c>
      <c r="G66" s="41">
        <v>147.05000000000004</v>
      </c>
      <c r="H66" s="41">
        <v>145.85000000000002</v>
      </c>
      <c r="I66" s="41">
        <v>144.20000000000005</v>
      </c>
      <c r="J66" s="41">
        <v>149.90000000000003</v>
      </c>
      <c r="K66" s="41">
        <v>151.55000000000001</v>
      </c>
      <c r="L66" s="41">
        <v>152.75000000000003</v>
      </c>
      <c r="M66" s="31">
        <v>150.35</v>
      </c>
      <c r="N66" s="31">
        <v>147.5</v>
      </c>
      <c r="O66" s="42">
        <v>32433700</v>
      </c>
      <c r="P66" s="43">
        <v>-2.6261489401613208E-3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44406</v>
      </c>
      <c r="E67" s="40">
        <v>664</v>
      </c>
      <c r="F67" s="40">
        <v>664.2166666666667</v>
      </c>
      <c r="G67" s="41">
        <v>657.78333333333342</v>
      </c>
      <c r="H67" s="41">
        <v>651.56666666666672</v>
      </c>
      <c r="I67" s="41">
        <v>645.13333333333344</v>
      </c>
      <c r="J67" s="41">
        <v>670.43333333333339</v>
      </c>
      <c r="K67" s="41">
        <v>676.86666666666679</v>
      </c>
      <c r="L67" s="41">
        <v>683.08333333333337</v>
      </c>
      <c r="M67" s="31">
        <v>670.65</v>
      </c>
      <c r="N67" s="31">
        <v>658</v>
      </c>
      <c r="O67" s="42">
        <v>7395650</v>
      </c>
      <c r="P67" s="43">
        <v>-3.8858167687939024E-2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44406</v>
      </c>
      <c r="E68" s="40">
        <v>31.2</v>
      </c>
      <c r="F68" s="40">
        <v>31.333333333333332</v>
      </c>
      <c r="G68" s="41">
        <v>30.916666666666664</v>
      </c>
      <c r="H68" s="41">
        <v>30.633333333333333</v>
      </c>
      <c r="I68" s="41">
        <v>30.216666666666665</v>
      </c>
      <c r="J68" s="41">
        <v>31.616666666666664</v>
      </c>
      <c r="K68" s="41">
        <v>32.033333333333331</v>
      </c>
      <c r="L68" s="41">
        <v>32.316666666666663</v>
      </c>
      <c r="M68" s="31">
        <v>31.75</v>
      </c>
      <c r="N68" s="31">
        <v>31.05</v>
      </c>
      <c r="O68" s="42">
        <v>121252500</v>
      </c>
      <c r="P68" s="43">
        <v>2.8238885708834191E-2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44406</v>
      </c>
      <c r="E69" s="40">
        <v>944.15</v>
      </c>
      <c r="F69" s="40">
        <v>944.16666666666663</v>
      </c>
      <c r="G69" s="41">
        <v>939.0333333333333</v>
      </c>
      <c r="H69" s="41">
        <v>933.91666666666663</v>
      </c>
      <c r="I69" s="41">
        <v>928.7833333333333</v>
      </c>
      <c r="J69" s="41">
        <v>949.2833333333333</v>
      </c>
      <c r="K69" s="41">
        <v>954.41666666666674</v>
      </c>
      <c r="L69" s="41">
        <v>959.5333333333333</v>
      </c>
      <c r="M69" s="31">
        <v>949.3</v>
      </c>
      <c r="N69" s="31">
        <v>939.05</v>
      </c>
      <c r="O69" s="42">
        <v>3769000</v>
      </c>
      <c r="P69" s="43">
        <v>7.9660116834838024E-4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44406</v>
      </c>
      <c r="E70" s="40">
        <v>1504.9</v>
      </c>
      <c r="F70" s="40">
        <v>1505.95</v>
      </c>
      <c r="G70" s="41">
        <v>1492.95</v>
      </c>
      <c r="H70" s="41">
        <v>1481</v>
      </c>
      <c r="I70" s="41">
        <v>1468</v>
      </c>
      <c r="J70" s="41">
        <v>1517.9</v>
      </c>
      <c r="K70" s="41">
        <v>1530.9</v>
      </c>
      <c r="L70" s="41">
        <v>1542.8500000000001</v>
      </c>
      <c r="M70" s="31">
        <v>1518.95</v>
      </c>
      <c r="N70" s="31">
        <v>1494</v>
      </c>
      <c r="O70" s="42">
        <v>2507050</v>
      </c>
      <c r="P70" s="43">
        <v>2.1451271186440676E-2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44406</v>
      </c>
      <c r="E71" s="40">
        <v>374.1</v>
      </c>
      <c r="F71" s="40">
        <v>372.31666666666666</v>
      </c>
      <c r="G71" s="41">
        <v>369.2833333333333</v>
      </c>
      <c r="H71" s="41">
        <v>364.46666666666664</v>
      </c>
      <c r="I71" s="41">
        <v>361.43333333333328</v>
      </c>
      <c r="J71" s="41">
        <v>377.13333333333333</v>
      </c>
      <c r="K71" s="41">
        <v>380.16666666666674</v>
      </c>
      <c r="L71" s="41">
        <v>384.98333333333335</v>
      </c>
      <c r="M71" s="31">
        <v>375.35</v>
      </c>
      <c r="N71" s="31">
        <v>367.5</v>
      </c>
      <c r="O71" s="42">
        <v>14177850</v>
      </c>
      <c r="P71" s="43">
        <v>-6.5106295993458713E-2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44406</v>
      </c>
      <c r="E72" s="40">
        <v>1575.05</v>
      </c>
      <c r="F72" s="40">
        <v>1575.95</v>
      </c>
      <c r="G72" s="41">
        <v>1567.1000000000001</v>
      </c>
      <c r="H72" s="41">
        <v>1559.15</v>
      </c>
      <c r="I72" s="41">
        <v>1550.3000000000002</v>
      </c>
      <c r="J72" s="41">
        <v>1583.9</v>
      </c>
      <c r="K72" s="41">
        <v>1592.75</v>
      </c>
      <c r="L72" s="41">
        <v>1600.7</v>
      </c>
      <c r="M72" s="31">
        <v>1584.8</v>
      </c>
      <c r="N72" s="31">
        <v>1568</v>
      </c>
      <c r="O72" s="42">
        <v>12414600</v>
      </c>
      <c r="P72" s="43">
        <v>-3.8874914246512693E-3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44406</v>
      </c>
      <c r="E73" s="40">
        <v>683.25</v>
      </c>
      <c r="F73" s="40">
        <v>684.51666666666677</v>
      </c>
      <c r="G73" s="41">
        <v>675.03333333333353</v>
      </c>
      <c r="H73" s="41">
        <v>666.81666666666672</v>
      </c>
      <c r="I73" s="41">
        <v>657.33333333333348</v>
      </c>
      <c r="J73" s="41">
        <v>692.73333333333358</v>
      </c>
      <c r="K73" s="41">
        <v>702.21666666666692</v>
      </c>
      <c r="L73" s="41">
        <v>710.43333333333362</v>
      </c>
      <c r="M73" s="31">
        <v>694</v>
      </c>
      <c r="N73" s="31">
        <v>676.3</v>
      </c>
      <c r="O73" s="42">
        <v>1986250</v>
      </c>
      <c r="P73" s="43">
        <v>1.260239445494644E-3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44406</v>
      </c>
      <c r="E74" s="40">
        <v>1027</v>
      </c>
      <c r="F74" s="40">
        <v>1029.8500000000001</v>
      </c>
      <c r="G74" s="41">
        <v>1021.6500000000003</v>
      </c>
      <c r="H74" s="41">
        <v>1016.3000000000002</v>
      </c>
      <c r="I74" s="41">
        <v>1008.1000000000004</v>
      </c>
      <c r="J74" s="41">
        <v>1035.2000000000003</v>
      </c>
      <c r="K74" s="41">
        <v>1043.4000000000001</v>
      </c>
      <c r="L74" s="41">
        <v>1048.7500000000002</v>
      </c>
      <c r="M74" s="31">
        <v>1038.05</v>
      </c>
      <c r="N74" s="31">
        <v>1024.5</v>
      </c>
      <c r="O74" s="42">
        <v>5656000</v>
      </c>
      <c r="P74" s="43">
        <v>2.2322638951649345E-2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44406</v>
      </c>
      <c r="E75" s="40">
        <v>986.8</v>
      </c>
      <c r="F75" s="40">
        <v>981.23333333333323</v>
      </c>
      <c r="G75" s="41">
        <v>970.61666666666645</v>
      </c>
      <c r="H75" s="41">
        <v>954.43333333333317</v>
      </c>
      <c r="I75" s="41">
        <v>943.81666666666638</v>
      </c>
      <c r="J75" s="41">
        <v>997.41666666666652</v>
      </c>
      <c r="K75" s="41">
        <v>1008.0333333333333</v>
      </c>
      <c r="L75" s="41">
        <v>1024.2166666666667</v>
      </c>
      <c r="M75" s="31">
        <v>991.85</v>
      </c>
      <c r="N75" s="31">
        <v>965.05</v>
      </c>
      <c r="O75" s="42">
        <v>18553500</v>
      </c>
      <c r="P75" s="43">
        <v>2.3825731790333561E-3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44406</v>
      </c>
      <c r="E76" s="40">
        <v>2533.6</v>
      </c>
      <c r="F76" s="40">
        <v>2534.85</v>
      </c>
      <c r="G76" s="41">
        <v>2519.85</v>
      </c>
      <c r="H76" s="41">
        <v>2506.1</v>
      </c>
      <c r="I76" s="41">
        <v>2491.1</v>
      </c>
      <c r="J76" s="41">
        <v>2548.6</v>
      </c>
      <c r="K76" s="41">
        <v>2563.6</v>
      </c>
      <c r="L76" s="41">
        <v>2577.35</v>
      </c>
      <c r="M76" s="31">
        <v>2549.85</v>
      </c>
      <c r="N76" s="31">
        <v>2521.1</v>
      </c>
      <c r="O76" s="42">
        <v>15731400</v>
      </c>
      <c r="P76" s="43">
        <v>1.8149513784078101E-3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44406</v>
      </c>
      <c r="E77" s="40">
        <v>2961.9</v>
      </c>
      <c r="F77" s="40">
        <v>2955.25</v>
      </c>
      <c r="G77" s="41">
        <v>2942.15</v>
      </c>
      <c r="H77" s="41">
        <v>2922.4</v>
      </c>
      <c r="I77" s="41">
        <v>2909.3</v>
      </c>
      <c r="J77" s="41">
        <v>2975</v>
      </c>
      <c r="K77" s="41">
        <v>2988.1000000000004</v>
      </c>
      <c r="L77" s="41">
        <v>3007.85</v>
      </c>
      <c r="M77" s="31">
        <v>2968.35</v>
      </c>
      <c r="N77" s="31">
        <v>2935.5</v>
      </c>
      <c r="O77" s="42">
        <v>720200</v>
      </c>
      <c r="P77" s="43">
        <v>-8.808147536471236E-3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44406</v>
      </c>
      <c r="E78" s="40">
        <v>1504.4</v>
      </c>
      <c r="F78" s="40">
        <v>1504.2</v>
      </c>
      <c r="G78" s="41">
        <v>1497.2</v>
      </c>
      <c r="H78" s="41">
        <v>1490</v>
      </c>
      <c r="I78" s="41">
        <v>1483</v>
      </c>
      <c r="J78" s="41">
        <v>1511.4</v>
      </c>
      <c r="K78" s="41">
        <v>1518.4</v>
      </c>
      <c r="L78" s="41">
        <v>1525.6000000000001</v>
      </c>
      <c r="M78" s="31">
        <v>1511.2</v>
      </c>
      <c r="N78" s="31">
        <v>1497</v>
      </c>
      <c r="O78" s="42">
        <v>27210150</v>
      </c>
      <c r="P78" s="43">
        <v>2.0213454075032343E-5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44406</v>
      </c>
      <c r="E79" s="40">
        <v>691.25</v>
      </c>
      <c r="F79" s="40">
        <v>693.44999999999993</v>
      </c>
      <c r="G79" s="41">
        <v>688.39999999999986</v>
      </c>
      <c r="H79" s="41">
        <v>685.55</v>
      </c>
      <c r="I79" s="41">
        <v>680.49999999999989</v>
      </c>
      <c r="J79" s="41">
        <v>696.29999999999984</v>
      </c>
      <c r="K79" s="41">
        <v>701.3499999999998</v>
      </c>
      <c r="L79" s="41">
        <v>704.19999999999982</v>
      </c>
      <c r="M79" s="31">
        <v>698.5</v>
      </c>
      <c r="N79" s="31">
        <v>690.6</v>
      </c>
      <c r="O79" s="42">
        <v>20949500</v>
      </c>
      <c r="P79" s="43">
        <v>9.0600826533856101E-3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44406</v>
      </c>
      <c r="E80" s="40">
        <v>2876.75</v>
      </c>
      <c r="F80" s="40">
        <v>2880.6166666666668</v>
      </c>
      <c r="G80" s="41">
        <v>2867.3833333333337</v>
      </c>
      <c r="H80" s="41">
        <v>2858.0166666666669</v>
      </c>
      <c r="I80" s="41">
        <v>2844.7833333333338</v>
      </c>
      <c r="J80" s="41">
        <v>2889.9833333333336</v>
      </c>
      <c r="K80" s="41">
        <v>2903.2166666666672</v>
      </c>
      <c r="L80" s="41">
        <v>2912.5833333333335</v>
      </c>
      <c r="M80" s="31">
        <v>2893.85</v>
      </c>
      <c r="N80" s="31">
        <v>2871.25</v>
      </c>
      <c r="O80" s="42">
        <v>4655100</v>
      </c>
      <c r="P80" s="43">
        <v>1.537756838110195E-2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44406</v>
      </c>
      <c r="E81" s="40">
        <v>393.35</v>
      </c>
      <c r="F81" s="40">
        <v>393.78333333333336</v>
      </c>
      <c r="G81" s="41">
        <v>391.76666666666671</v>
      </c>
      <c r="H81" s="41">
        <v>390.18333333333334</v>
      </c>
      <c r="I81" s="41">
        <v>388.16666666666669</v>
      </c>
      <c r="J81" s="41">
        <v>395.36666666666673</v>
      </c>
      <c r="K81" s="41">
        <v>397.38333333333338</v>
      </c>
      <c r="L81" s="41">
        <v>398.96666666666675</v>
      </c>
      <c r="M81" s="31">
        <v>395.8</v>
      </c>
      <c r="N81" s="31">
        <v>392.2</v>
      </c>
      <c r="O81" s="42">
        <v>27545800</v>
      </c>
      <c r="P81" s="43">
        <v>-1.714196665108306E-3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44406</v>
      </c>
      <c r="E82" s="40">
        <v>271.3</v>
      </c>
      <c r="F82" s="40">
        <v>272.01666666666665</v>
      </c>
      <c r="G82" s="41">
        <v>268.5333333333333</v>
      </c>
      <c r="H82" s="41">
        <v>265.76666666666665</v>
      </c>
      <c r="I82" s="41">
        <v>262.2833333333333</v>
      </c>
      <c r="J82" s="41">
        <v>274.7833333333333</v>
      </c>
      <c r="K82" s="41">
        <v>278.26666666666665</v>
      </c>
      <c r="L82" s="41">
        <v>281.0333333333333</v>
      </c>
      <c r="M82" s="31">
        <v>275.5</v>
      </c>
      <c r="N82" s="31">
        <v>269.25</v>
      </c>
      <c r="O82" s="42">
        <v>17803800</v>
      </c>
      <c r="P82" s="43">
        <v>3.5002282757571144E-3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44406</v>
      </c>
      <c r="E83" s="40">
        <v>2425.1</v>
      </c>
      <c r="F83" s="40">
        <v>2431.4333333333334</v>
      </c>
      <c r="G83" s="41">
        <v>2411.8666666666668</v>
      </c>
      <c r="H83" s="41">
        <v>2398.6333333333332</v>
      </c>
      <c r="I83" s="41">
        <v>2379.0666666666666</v>
      </c>
      <c r="J83" s="41">
        <v>2444.666666666667</v>
      </c>
      <c r="K83" s="41">
        <v>2464.2333333333336</v>
      </c>
      <c r="L83" s="41">
        <v>2477.4666666666672</v>
      </c>
      <c r="M83" s="31">
        <v>2451</v>
      </c>
      <c r="N83" s="31">
        <v>2418.1999999999998</v>
      </c>
      <c r="O83" s="42">
        <v>6559800</v>
      </c>
      <c r="P83" s="43">
        <v>1.1705917734696711E-2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44406</v>
      </c>
      <c r="E84" s="40">
        <v>271</v>
      </c>
      <c r="F84" s="40">
        <v>275.48333333333335</v>
      </c>
      <c r="G84" s="41">
        <v>265.06666666666672</v>
      </c>
      <c r="H84" s="41">
        <v>259.13333333333338</v>
      </c>
      <c r="I84" s="41">
        <v>248.71666666666675</v>
      </c>
      <c r="J84" s="41">
        <v>281.41666666666669</v>
      </c>
      <c r="K84" s="41">
        <v>291.83333333333331</v>
      </c>
      <c r="L84" s="41">
        <v>297.76666666666665</v>
      </c>
      <c r="M84" s="31">
        <v>285.89999999999998</v>
      </c>
      <c r="N84" s="31">
        <v>269.55</v>
      </c>
      <c r="O84" s="42">
        <v>35098200</v>
      </c>
      <c r="P84" s="43">
        <v>0.22651933701657459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44406</v>
      </c>
      <c r="E85" s="40">
        <v>664.5</v>
      </c>
      <c r="F85" s="40">
        <v>663.51666666666677</v>
      </c>
      <c r="G85" s="41">
        <v>660.33333333333348</v>
      </c>
      <c r="H85" s="41">
        <v>656.16666666666674</v>
      </c>
      <c r="I85" s="41">
        <v>652.98333333333346</v>
      </c>
      <c r="J85" s="41">
        <v>667.68333333333351</v>
      </c>
      <c r="K85" s="41">
        <v>670.86666666666667</v>
      </c>
      <c r="L85" s="41">
        <v>675.03333333333353</v>
      </c>
      <c r="M85" s="31">
        <v>666.7</v>
      </c>
      <c r="N85" s="31">
        <v>659.35</v>
      </c>
      <c r="O85" s="42">
        <v>67927750</v>
      </c>
      <c r="P85" s="43">
        <v>-2.1510061796862621E-2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44406</v>
      </c>
      <c r="E86" s="40">
        <v>1536.15</v>
      </c>
      <c r="F86" s="40">
        <v>1536.1833333333334</v>
      </c>
      <c r="G86" s="41">
        <v>1522.3666666666668</v>
      </c>
      <c r="H86" s="41">
        <v>1508.5833333333335</v>
      </c>
      <c r="I86" s="41">
        <v>1494.7666666666669</v>
      </c>
      <c r="J86" s="41">
        <v>1549.9666666666667</v>
      </c>
      <c r="K86" s="41">
        <v>1563.7833333333333</v>
      </c>
      <c r="L86" s="41">
        <v>1577.5666666666666</v>
      </c>
      <c r="M86" s="31">
        <v>1550</v>
      </c>
      <c r="N86" s="31">
        <v>1522.4</v>
      </c>
      <c r="O86" s="42">
        <v>1084600</v>
      </c>
      <c r="P86" s="43">
        <v>7.8613693998309378E-2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44406</v>
      </c>
      <c r="E87" s="40">
        <v>631.25</v>
      </c>
      <c r="F87" s="40">
        <v>629.65</v>
      </c>
      <c r="G87" s="41">
        <v>626.65</v>
      </c>
      <c r="H87" s="41">
        <v>622.04999999999995</v>
      </c>
      <c r="I87" s="41">
        <v>619.04999999999995</v>
      </c>
      <c r="J87" s="41">
        <v>634.25</v>
      </c>
      <c r="K87" s="41">
        <v>637.25</v>
      </c>
      <c r="L87" s="41">
        <v>641.85</v>
      </c>
      <c r="M87" s="31">
        <v>632.65</v>
      </c>
      <c r="N87" s="31">
        <v>625.04999999999995</v>
      </c>
      <c r="O87" s="42">
        <v>6304500</v>
      </c>
      <c r="P87" s="43">
        <v>-3.5345421161349554E-2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44406</v>
      </c>
      <c r="E88" s="40">
        <v>8.85</v>
      </c>
      <c r="F88" s="40">
        <v>8.8666666666666654</v>
      </c>
      <c r="G88" s="41">
        <v>8.7833333333333314</v>
      </c>
      <c r="H88" s="41">
        <v>8.7166666666666668</v>
      </c>
      <c r="I88" s="41">
        <v>8.6333333333333329</v>
      </c>
      <c r="J88" s="41">
        <v>8.93333333333333</v>
      </c>
      <c r="K88" s="41">
        <v>9.0166666666666622</v>
      </c>
      <c r="L88" s="41">
        <v>9.0833333333333286</v>
      </c>
      <c r="M88" s="31">
        <v>8.9499999999999993</v>
      </c>
      <c r="N88" s="31">
        <v>8.8000000000000007</v>
      </c>
      <c r="O88" s="42">
        <v>737240000</v>
      </c>
      <c r="P88" s="43">
        <v>-5.6646525679758305E-3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44406</v>
      </c>
      <c r="E89" s="40">
        <v>54.05</v>
      </c>
      <c r="F89" s="40">
        <v>54.066666666666663</v>
      </c>
      <c r="G89" s="41">
        <v>53.883333333333326</v>
      </c>
      <c r="H89" s="41">
        <v>53.716666666666661</v>
      </c>
      <c r="I89" s="41">
        <v>53.533333333333324</v>
      </c>
      <c r="J89" s="41">
        <v>54.233333333333327</v>
      </c>
      <c r="K89" s="41">
        <v>54.416666666666664</v>
      </c>
      <c r="L89" s="41">
        <v>54.583333333333329</v>
      </c>
      <c r="M89" s="31">
        <v>54.25</v>
      </c>
      <c r="N89" s="31">
        <v>53.9</v>
      </c>
      <c r="O89" s="42">
        <v>182219500</v>
      </c>
      <c r="P89" s="43">
        <v>9.7388923983996629E-3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44406</v>
      </c>
      <c r="E90" s="40">
        <v>562.75</v>
      </c>
      <c r="F90" s="40">
        <v>564.85</v>
      </c>
      <c r="G90" s="41">
        <v>559.80000000000007</v>
      </c>
      <c r="H90" s="41">
        <v>556.85</v>
      </c>
      <c r="I90" s="41">
        <v>551.80000000000007</v>
      </c>
      <c r="J90" s="41">
        <v>567.80000000000007</v>
      </c>
      <c r="K90" s="41">
        <v>572.85</v>
      </c>
      <c r="L90" s="41">
        <v>575.80000000000007</v>
      </c>
      <c r="M90" s="31">
        <v>569.9</v>
      </c>
      <c r="N90" s="31">
        <v>561.9</v>
      </c>
      <c r="O90" s="42">
        <v>10103500</v>
      </c>
      <c r="P90" s="43">
        <v>2.3683477291724715E-2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44406</v>
      </c>
      <c r="E91" s="40">
        <v>149.4</v>
      </c>
      <c r="F91" s="40">
        <v>150.11666666666667</v>
      </c>
      <c r="G91" s="41">
        <v>147.63333333333335</v>
      </c>
      <c r="H91" s="41">
        <v>145.86666666666667</v>
      </c>
      <c r="I91" s="41">
        <v>143.38333333333335</v>
      </c>
      <c r="J91" s="41">
        <v>151.88333333333335</v>
      </c>
      <c r="K91" s="41">
        <v>154.3666666666667</v>
      </c>
      <c r="L91" s="41">
        <v>156.13333333333335</v>
      </c>
      <c r="M91" s="31">
        <v>152.6</v>
      </c>
      <c r="N91" s="31">
        <v>148.35</v>
      </c>
      <c r="O91" s="42">
        <v>8193900</v>
      </c>
      <c r="P91" s="43">
        <v>4.4234592445328035E-2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44406</v>
      </c>
      <c r="E92" s="40">
        <v>1823.6</v>
      </c>
      <c r="F92" s="40">
        <v>1821.2</v>
      </c>
      <c r="G92" s="41">
        <v>1813.9</v>
      </c>
      <c r="H92" s="41">
        <v>1804.2</v>
      </c>
      <c r="I92" s="41">
        <v>1796.9</v>
      </c>
      <c r="J92" s="41">
        <v>1830.9</v>
      </c>
      <c r="K92" s="41">
        <v>1838.1999999999998</v>
      </c>
      <c r="L92" s="41">
        <v>1847.9</v>
      </c>
      <c r="M92" s="31">
        <v>1828.5</v>
      </c>
      <c r="N92" s="31">
        <v>1811.5</v>
      </c>
      <c r="O92" s="42">
        <v>2503500</v>
      </c>
      <c r="P92" s="43">
        <v>-1.9772905246671888E-2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44406</v>
      </c>
      <c r="E93" s="40">
        <v>1055.95</v>
      </c>
      <c r="F93" s="40">
        <v>1057.3333333333333</v>
      </c>
      <c r="G93" s="41">
        <v>1049.8666666666666</v>
      </c>
      <c r="H93" s="41">
        <v>1043.7833333333333</v>
      </c>
      <c r="I93" s="41">
        <v>1036.3166666666666</v>
      </c>
      <c r="J93" s="41">
        <v>1063.4166666666665</v>
      </c>
      <c r="K93" s="41">
        <v>1070.8833333333332</v>
      </c>
      <c r="L93" s="41">
        <v>1076.9666666666665</v>
      </c>
      <c r="M93" s="31">
        <v>1064.8</v>
      </c>
      <c r="N93" s="31">
        <v>1051.25</v>
      </c>
      <c r="O93" s="42">
        <v>16883100</v>
      </c>
      <c r="P93" s="43">
        <v>-3.294192657138303E-3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44406</v>
      </c>
      <c r="E94" s="40">
        <v>237.7</v>
      </c>
      <c r="F94" s="40">
        <v>237.16666666666666</v>
      </c>
      <c r="G94" s="41">
        <v>235.73333333333332</v>
      </c>
      <c r="H94" s="41">
        <v>233.76666666666665</v>
      </c>
      <c r="I94" s="41">
        <v>232.33333333333331</v>
      </c>
      <c r="J94" s="41">
        <v>239.13333333333333</v>
      </c>
      <c r="K94" s="41">
        <v>240.56666666666666</v>
      </c>
      <c r="L94" s="41">
        <v>242.53333333333333</v>
      </c>
      <c r="M94" s="31">
        <v>238.6</v>
      </c>
      <c r="N94" s="31">
        <v>235.2</v>
      </c>
      <c r="O94" s="42">
        <v>13216000</v>
      </c>
      <c r="P94" s="43">
        <v>9.1939277314517856E-3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44406</v>
      </c>
      <c r="E95" s="40">
        <v>1583.5</v>
      </c>
      <c r="F95" s="40">
        <v>1571.3999999999999</v>
      </c>
      <c r="G95" s="41">
        <v>1553.7999999999997</v>
      </c>
      <c r="H95" s="41">
        <v>1524.1</v>
      </c>
      <c r="I95" s="41">
        <v>1506.4999999999998</v>
      </c>
      <c r="J95" s="41">
        <v>1601.0999999999997</v>
      </c>
      <c r="K95" s="41">
        <v>1618.6999999999996</v>
      </c>
      <c r="L95" s="41">
        <v>1648.3999999999996</v>
      </c>
      <c r="M95" s="31">
        <v>1589</v>
      </c>
      <c r="N95" s="31">
        <v>1541.7</v>
      </c>
      <c r="O95" s="42">
        <v>29390400</v>
      </c>
      <c r="P95" s="43">
        <v>-1.4802896218825422E-2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44406</v>
      </c>
      <c r="E96" s="40">
        <v>107.25</v>
      </c>
      <c r="F96" s="40">
        <v>107.51666666666667</v>
      </c>
      <c r="G96" s="41">
        <v>106.63333333333333</v>
      </c>
      <c r="H96" s="41">
        <v>106.01666666666667</v>
      </c>
      <c r="I96" s="41">
        <v>105.13333333333333</v>
      </c>
      <c r="J96" s="41">
        <v>108.13333333333333</v>
      </c>
      <c r="K96" s="41">
        <v>109.01666666666668</v>
      </c>
      <c r="L96" s="41">
        <v>109.63333333333333</v>
      </c>
      <c r="M96" s="31">
        <v>108.4</v>
      </c>
      <c r="N96" s="31">
        <v>106.9</v>
      </c>
      <c r="O96" s="42">
        <v>54918500</v>
      </c>
      <c r="P96" s="43">
        <v>2.3873000484730976E-2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44406</v>
      </c>
      <c r="E97" s="40">
        <v>2269.3000000000002</v>
      </c>
      <c r="F97" s="40">
        <v>2266.4500000000003</v>
      </c>
      <c r="G97" s="41">
        <v>2249.9500000000007</v>
      </c>
      <c r="H97" s="41">
        <v>2230.6000000000004</v>
      </c>
      <c r="I97" s="41">
        <v>2214.1000000000008</v>
      </c>
      <c r="J97" s="41">
        <v>2285.8000000000006</v>
      </c>
      <c r="K97" s="41">
        <v>2302.2999999999997</v>
      </c>
      <c r="L97" s="41">
        <v>2321.6500000000005</v>
      </c>
      <c r="M97" s="31">
        <v>2282.9499999999998</v>
      </c>
      <c r="N97" s="31">
        <v>2247.1</v>
      </c>
      <c r="O97" s="42">
        <v>1692275</v>
      </c>
      <c r="P97" s="43">
        <v>-1.884303749764462E-2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44406</v>
      </c>
      <c r="E98" s="40">
        <v>204.95</v>
      </c>
      <c r="F98" s="40">
        <v>204.48333333333335</v>
      </c>
      <c r="G98" s="41">
        <v>202.9666666666667</v>
      </c>
      <c r="H98" s="41">
        <v>200.98333333333335</v>
      </c>
      <c r="I98" s="41">
        <v>199.4666666666667</v>
      </c>
      <c r="J98" s="41">
        <v>206.4666666666667</v>
      </c>
      <c r="K98" s="41">
        <v>207.98333333333335</v>
      </c>
      <c r="L98" s="41">
        <v>209.9666666666667</v>
      </c>
      <c r="M98" s="31">
        <v>206</v>
      </c>
      <c r="N98" s="31">
        <v>202.5</v>
      </c>
      <c r="O98" s="42">
        <v>187024000</v>
      </c>
      <c r="P98" s="43">
        <v>-4.4458828739822164E-3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44406</v>
      </c>
      <c r="E99" s="40">
        <v>397.55</v>
      </c>
      <c r="F99" s="40">
        <v>397.45</v>
      </c>
      <c r="G99" s="41">
        <v>393.7</v>
      </c>
      <c r="H99" s="41">
        <v>389.85</v>
      </c>
      <c r="I99" s="41">
        <v>386.1</v>
      </c>
      <c r="J99" s="41">
        <v>401.29999999999995</v>
      </c>
      <c r="K99" s="41">
        <v>405.04999999999995</v>
      </c>
      <c r="L99" s="41">
        <v>408.89999999999992</v>
      </c>
      <c r="M99" s="31">
        <v>401.2</v>
      </c>
      <c r="N99" s="31">
        <v>393.6</v>
      </c>
      <c r="O99" s="42">
        <v>36145000</v>
      </c>
      <c r="P99" s="43">
        <v>-7.0054945054945058E-3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44406</v>
      </c>
      <c r="E100" s="40">
        <v>701.4</v>
      </c>
      <c r="F100" s="40">
        <v>701.23333333333323</v>
      </c>
      <c r="G100" s="41">
        <v>695.66666666666652</v>
      </c>
      <c r="H100" s="41">
        <v>689.93333333333328</v>
      </c>
      <c r="I100" s="41">
        <v>684.36666666666656</v>
      </c>
      <c r="J100" s="41">
        <v>706.96666666666647</v>
      </c>
      <c r="K100" s="41">
        <v>712.5333333333333</v>
      </c>
      <c r="L100" s="41">
        <v>718.26666666666642</v>
      </c>
      <c r="M100" s="31">
        <v>706.8</v>
      </c>
      <c r="N100" s="31">
        <v>695.5</v>
      </c>
      <c r="O100" s="42">
        <v>41486850</v>
      </c>
      <c r="P100" s="43">
        <v>-5.9196480558970045E-3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44406</v>
      </c>
      <c r="E101" s="40">
        <v>3163.25</v>
      </c>
      <c r="F101" s="40">
        <v>3141.0666666666671</v>
      </c>
      <c r="G101" s="41">
        <v>3111.1333333333341</v>
      </c>
      <c r="H101" s="41">
        <v>3059.0166666666669</v>
      </c>
      <c r="I101" s="41">
        <v>3029.0833333333339</v>
      </c>
      <c r="J101" s="41">
        <v>3193.1833333333343</v>
      </c>
      <c r="K101" s="41">
        <v>3223.1166666666677</v>
      </c>
      <c r="L101" s="41">
        <v>3275.2333333333345</v>
      </c>
      <c r="M101" s="31">
        <v>3171</v>
      </c>
      <c r="N101" s="31">
        <v>3088.95</v>
      </c>
      <c r="O101" s="42">
        <v>1451500</v>
      </c>
      <c r="P101" s="43">
        <v>-6.6723695466210436E-3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44406</v>
      </c>
      <c r="E102" s="40">
        <v>1749.25</v>
      </c>
      <c r="F102" s="40">
        <v>1749.6666666666667</v>
      </c>
      <c r="G102" s="41">
        <v>1739.4333333333334</v>
      </c>
      <c r="H102" s="41">
        <v>1729.6166666666666</v>
      </c>
      <c r="I102" s="41">
        <v>1719.3833333333332</v>
      </c>
      <c r="J102" s="41">
        <v>1759.4833333333336</v>
      </c>
      <c r="K102" s="41">
        <v>1769.7166666666667</v>
      </c>
      <c r="L102" s="41">
        <v>1779.5333333333338</v>
      </c>
      <c r="M102" s="31">
        <v>1759.9</v>
      </c>
      <c r="N102" s="31">
        <v>1739.85</v>
      </c>
      <c r="O102" s="42">
        <v>19225200</v>
      </c>
      <c r="P102" s="43">
        <v>-2.1717891308772642E-2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44406</v>
      </c>
      <c r="E103" s="40">
        <v>95.05</v>
      </c>
      <c r="F103" s="40">
        <v>95.066666666666677</v>
      </c>
      <c r="G103" s="41">
        <v>93.883333333333354</v>
      </c>
      <c r="H103" s="41">
        <v>92.716666666666683</v>
      </c>
      <c r="I103" s="41">
        <v>91.53333333333336</v>
      </c>
      <c r="J103" s="41">
        <v>96.233333333333348</v>
      </c>
      <c r="K103" s="41">
        <v>97.416666666666657</v>
      </c>
      <c r="L103" s="41">
        <v>98.583333333333343</v>
      </c>
      <c r="M103" s="31">
        <v>96.25</v>
      </c>
      <c r="N103" s="31">
        <v>93.9</v>
      </c>
      <c r="O103" s="42">
        <v>66626584</v>
      </c>
      <c r="P103" s="43">
        <v>8.9189189189189198E-3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44406</v>
      </c>
      <c r="E104" s="40">
        <v>3463.9</v>
      </c>
      <c r="F104" s="40">
        <v>3450.25</v>
      </c>
      <c r="G104" s="41">
        <v>3428.65</v>
      </c>
      <c r="H104" s="41">
        <v>3393.4</v>
      </c>
      <c r="I104" s="41">
        <v>3371.8</v>
      </c>
      <c r="J104" s="41">
        <v>3485.5</v>
      </c>
      <c r="K104" s="41">
        <v>3507.1000000000004</v>
      </c>
      <c r="L104" s="41">
        <v>3542.35</v>
      </c>
      <c r="M104" s="31">
        <v>3471.85</v>
      </c>
      <c r="N104" s="31">
        <v>3415</v>
      </c>
      <c r="O104" s="42">
        <v>532750</v>
      </c>
      <c r="P104" s="43">
        <v>-4.2056074766355141E-3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44406</v>
      </c>
      <c r="E105" s="40">
        <v>472.65</v>
      </c>
      <c r="F105" s="40">
        <v>469.7</v>
      </c>
      <c r="G105" s="41">
        <v>465.7</v>
      </c>
      <c r="H105" s="41">
        <v>458.75</v>
      </c>
      <c r="I105" s="41">
        <v>454.75</v>
      </c>
      <c r="J105" s="41">
        <v>476.65</v>
      </c>
      <c r="K105" s="41">
        <v>480.65</v>
      </c>
      <c r="L105" s="41">
        <v>487.59999999999997</v>
      </c>
      <c r="M105" s="31">
        <v>473.7</v>
      </c>
      <c r="N105" s="31">
        <v>462.75</v>
      </c>
      <c r="O105" s="42">
        <v>14782000</v>
      </c>
      <c r="P105" s="43">
        <v>-4.1001686778253534E-2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44406</v>
      </c>
      <c r="E106" s="40">
        <v>1531.6</v>
      </c>
      <c r="F106" s="40">
        <v>1522.2666666666664</v>
      </c>
      <c r="G106" s="41">
        <v>1506.2333333333329</v>
      </c>
      <c r="H106" s="41">
        <v>1480.8666666666666</v>
      </c>
      <c r="I106" s="41">
        <v>1464.833333333333</v>
      </c>
      <c r="J106" s="41">
        <v>1547.6333333333328</v>
      </c>
      <c r="K106" s="41">
        <v>1563.6666666666665</v>
      </c>
      <c r="L106" s="41">
        <v>1589.0333333333326</v>
      </c>
      <c r="M106" s="31">
        <v>1538.3</v>
      </c>
      <c r="N106" s="31">
        <v>1496.9</v>
      </c>
      <c r="O106" s="42">
        <v>15127100</v>
      </c>
      <c r="P106" s="43">
        <v>1.1223862238622387E-2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44406</v>
      </c>
      <c r="E107" s="40">
        <v>4232.45</v>
      </c>
      <c r="F107" s="40">
        <v>4161.8</v>
      </c>
      <c r="G107" s="41">
        <v>4081.25</v>
      </c>
      <c r="H107" s="41">
        <v>3930.0499999999997</v>
      </c>
      <c r="I107" s="41">
        <v>3849.4999999999995</v>
      </c>
      <c r="J107" s="41">
        <v>4313</v>
      </c>
      <c r="K107" s="41">
        <v>4393.5500000000011</v>
      </c>
      <c r="L107" s="41">
        <v>4544.7500000000009</v>
      </c>
      <c r="M107" s="31">
        <v>4242.3500000000004</v>
      </c>
      <c r="N107" s="31">
        <v>4010.6</v>
      </c>
      <c r="O107" s="42">
        <v>715950</v>
      </c>
      <c r="P107" s="43">
        <v>4.878048780487805E-2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44406</v>
      </c>
      <c r="E108" s="40">
        <v>2918.7</v>
      </c>
      <c r="F108" s="40">
        <v>2889.3166666666671</v>
      </c>
      <c r="G108" s="41">
        <v>2830.8833333333341</v>
      </c>
      <c r="H108" s="41">
        <v>2743.0666666666671</v>
      </c>
      <c r="I108" s="41">
        <v>2684.6333333333341</v>
      </c>
      <c r="J108" s="41">
        <v>2977.1333333333341</v>
      </c>
      <c r="K108" s="41">
        <v>3035.5666666666675</v>
      </c>
      <c r="L108" s="41">
        <v>3123.3833333333341</v>
      </c>
      <c r="M108" s="31">
        <v>2947.75</v>
      </c>
      <c r="N108" s="31">
        <v>2801.5</v>
      </c>
      <c r="O108" s="42">
        <v>553400</v>
      </c>
      <c r="P108" s="43">
        <v>8.4247648902821312E-2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44406</v>
      </c>
      <c r="E109" s="40">
        <v>1172.05</v>
      </c>
      <c r="F109" s="40">
        <v>1169.2</v>
      </c>
      <c r="G109" s="41">
        <v>1163.2</v>
      </c>
      <c r="H109" s="41">
        <v>1154.3499999999999</v>
      </c>
      <c r="I109" s="41">
        <v>1148.3499999999999</v>
      </c>
      <c r="J109" s="41">
        <v>1178.0500000000002</v>
      </c>
      <c r="K109" s="41">
        <v>1184.0500000000002</v>
      </c>
      <c r="L109" s="41">
        <v>1192.9000000000003</v>
      </c>
      <c r="M109" s="31">
        <v>1175.2</v>
      </c>
      <c r="N109" s="31">
        <v>1160.3499999999999</v>
      </c>
      <c r="O109" s="42">
        <v>7182500</v>
      </c>
      <c r="P109" s="43">
        <v>-2.3911285664779947E-2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44406</v>
      </c>
      <c r="E110" s="40">
        <v>779.15</v>
      </c>
      <c r="F110" s="40">
        <v>776.75</v>
      </c>
      <c r="G110" s="41">
        <v>773.55</v>
      </c>
      <c r="H110" s="41">
        <v>767.94999999999993</v>
      </c>
      <c r="I110" s="41">
        <v>764.74999999999989</v>
      </c>
      <c r="J110" s="41">
        <v>782.35</v>
      </c>
      <c r="K110" s="41">
        <v>785.55000000000007</v>
      </c>
      <c r="L110" s="41">
        <v>791.15000000000009</v>
      </c>
      <c r="M110" s="31">
        <v>779.95</v>
      </c>
      <c r="N110" s="31">
        <v>771.15</v>
      </c>
      <c r="O110" s="42">
        <v>12058900</v>
      </c>
      <c r="P110" s="43">
        <v>6.7792648004207819E-3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44406</v>
      </c>
      <c r="E111" s="40">
        <v>162.94999999999999</v>
      </c>
      <c r="F111" s="40">
        <v>163</v>
      </c>
      <c r="G111" s="41">
        <v>161.94999999999999</v>
      </c>
      <c r="H111" s="41">
        <v>160.94999999999999</v>
      </c>
      <c r="I111" s="41">
        <v>159.89999999999998</v>
      </c>
      <c r="J111" s="41">
        <v>164</v>
      </c>
      <c r="K111" s="41">
        <v>165.05</v>
      </c>
      <c r="L111" s="41">
        <v>166.05</v>
      </c>
      <c r="M111" s="31">
        <v>164.05</v>
      </c>
      <c r="N111" s="31">
        <v>162</v>
      </c>
      <c r="O111" s="42">
        <v>39316000</v>
      </c>
      <c r="P111" s="43">
        <v>-2.1015936254980081E-2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44406</v>
      </c>
      <c r="E112" s="40">
        <v>186.3</v>
      </c>
      <c r="F112" s="40">
        <v>186.48333333333335</v>
      </c>
      <c r="G112" s="41">
        <v>184.66666666666669</v>
      </c>
      <c r="H112" s="41">
        <v>183.03333333333333</v>
      </c>
      <c r="I112" s="41">
        <v>181.21666666666667</v>
      </c>
      <c r="J112" s="41">
        <v>188.1166666666667</v>
      </c>
      <c r="K112" s="41">
        <v>189.93333333333337</v>
      </c>
      <c r="L112" s="41">
        <v>191.56666666666672</v>
      </c>
      <c r="M112" s="31">
        <v>188.3</v>
      </c>
      <c r="N112" s="31">
        <v>184.85</v>
      </c>
      <c r="O112" s="42">
        <v>25098000</v>
      </c>
      <c r="P112" s="43">
        <v>-7.8634361233480179E-2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44406</v>
      </c>
      <c r="E113" s="40">
        <v>534</v>
      </c>
      <c r="F113" s="40">
        <v>533.26666666666665</v>
      </c>
      <c r="G113" s="41">
        <v>531.0333333333333</v>
      </c>
      <c r="H113" s="41">
        <v>528.06666666666661</v>
      </c>
      <c r="I113" s="41">
        <v>525.83333333333326</v>
      </c>
      <c r="J113" s="41">
        <v>536.23333333333335</v>
      </c>
      <c r="K113" s="41">
        <v>538.4666666666667</v>
      </c>
      <c r="L113" s="41">
        <v>541.43333333333339</v>
      </c>
      <c r="M113" s="31">
        <v>535.5</v>
      </c>
      <c r="N113" s="31">
        <v>530.29999999999995</v>
      </c>
      <c r="O113" s="42">
        <v>6322000</v>
      </c>
      <c r="P113" s="43">
        <v>-2.5244556642473968E-3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44406</v>
      </c>
      <c r="E114" s="40">
        <v>7344.7</v>
      </c>
      <c r="F114" s="40">
        <v>7378.583333333333</v>
      </c>
      <c r="G114" s="41">
        <v>7290.1666666666661</v>
      </c>
      <c r="H114" s="41">
        <v>7235.6333333333332</v>
      </c>
      <c r="I114" s="41">
        <v>7147.2166666666662</v>
      </c>
      <c r="J114" s="41">
        <v>7433.1166666666659</v>
      </c>
      <c r="K114" s="41">
        <v>7521.5333333333319</v>
      </c>
      <c r="L114" s="41">
        <v>7576.0666666666657</v>
      </c>
      <c r="M114" s="31">
        <v>7467</v>
      </c>
      <c r="N114" s="31">
        <v>7324.05</v>
      </c>
      <c r="O114" s="42">
        <v>2221800</v>
      </c>
      <c r="P114" s="43">
        <v>7.5619674670797832E-2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44406</v>
      </c>
      <c r="E115" s="40">
        <v>648</v>
      </c>
      <c r="F115" s="40">
        <v>647.55000000000007</v>
      </c>
      <c r="G115" s="41">
        <v>642.40000000000009</v>
      </c>
      <c r="H115" s="41">
        <v>636.80000000000007</v>
      </c>
      <c r="I115" s="41">
        <v>631.65000000000009</v>
      </c>
      <c r="J115" s="41">
        <v>653.15000000000009</v>
      </c>
      <c r="K115" s="41">
        <v>658.3</v>
      </c>
      <c r="L115" s="41">
        <v>663.90000000000009</v>
      </c>
      <c r="M115" s="31">
        <v>652.70000000000005</v>
      </c>
      <c r="N115" s="31">
        <v>641.95000000000005</v>
      </c>
      <c r="O115" s="42">
        <v>11195000</v>
      </c>
      <c r="P115" s="43">
        <v>9.2404778003155278E-3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44406</v>
      </c>
      <c r="E116" s="40">
        <v>2819.6</v>
      </c>
      <c r="F116" s="40">
        <v>2815.2333333333336</v>
      </c>
      <c r="G116" s="41">
        <v>2789.416666666667</v>
      </c>
      <c r="H116" s="41">
        <v>2759.2333333333336</v>
      </c>
      <c r="I116" s="41">
        <v>2733.416666666667</v>
      </c>
      <c r="J116" s="41">
        <v>2845.416666666667</v>
      </c>
      <c r="K116" s="41">
        <v>2871.2333333333336</v>
      </c>
      <c r="L116" s="41">
        <v>2901.416666666667</v>
      </c>
      <c r="M116" s="31">
        <v>2841.05</v>
      </c>
      <c r="N116" s="31">
        <v>2785.05</v>
      </c>
      <c r="O116" s="42">
        <v>316000</v>
      </c>
      <c r="P116" s="43">
        <v>6.5407956844234658E-2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44406</v>
      </c>
      <c r="E117" s="40">
        <v>1078.0999999999999</v>
      </c>
      <c r="F117" s="40">
        <v>1076.1333333333332</v>
      </c>
      <c r="G117" s="41">
        <v>1068.9666666666665</v>
      </c>
      <c r="H117" s="41">
        <v>1059.8333333333333</v>
      </c>
      <c r="I117" s="41">
        <v>1052.6666666666665</v>
      </c>
      <c r="J117" s="41">
        <v>1085.2666666666664</v>
      </c>
      <c r="K117" s="41">
        <v>1092.4333333333334</v>
      </c>
      <c r="L117" s="41">
        <v>1101.5666666666664</v>
      </c>
      <c r="M117" s="31">
        <v>1083.3</v>
      </c>
      <c r="N117" s="31">
        <v>1067</v>
      </c>
      <c r="O117" s="42">
        <v>3033550</v>
      </c>
      <c r="P117" s="43">
        <v>-9.9703012303775981E-3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44406</v>
      </c>
      <c r="E118" s="40">
        <v>1172.8499999999999</v>
      </c>
      <c r="F118" s="40">
        <v>1184.8166666666666</v>
      </c>
      <c r="G118" s="41">
        <v>1157.2333333333331</v>
      </c>
      <c r="H118" s="41">
        <v>1141.6166666666666</v>
      </c>
      <c r="I118" s="41">
        <v>1114.0333333333331</v>
      </c>
      <c r="J118" s="41">
        <v>1200.4333333333332</v>
      </c>
      <c r="K118" s="41">
        <v>1228.0166666666667</v>
      </c>
      <c r="L118" s="41">
        <v>1243.6333333333332</v>
      </c>
      <c r="M118" s="31">
        <v>1212.4000000000001</v>
      </c>
      <c r="N118" s="31">
        <v>1169.2</v>
      </c>
      <c r="O118" s="42">
        <v>2089200</v>
      </c>
      <c r="P118" s="43">
        <v>3.262158956109134E-2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44406</v>
      </c>
      <c r="E119" s="40">
        <v>2714.35</v>
      </c>
      <c r="F119" s="40">
        <v>2669.3166666666671</v>
      </c>
      <c r="G119" s="41">
        <v>2600.6333333333341</v>
      </c>
      <c r="H119" s="41">
        <v>2486.916666666667</v>
      </c>
      <c r="I119" s="41">
        <v>2418.233333333334</v>
      </c>
      <c r="J119" s="41">
        <v>2783.0333333333342</v>
      </c>
      <c r="K119" s="41">
        <v>2851.7166666666676</v>
      </c>
      <c r="L119" s="41">
        <v>2965.4333333333343</v>
      </c>
      <c r="M119" s="31">
        <v>2738</v>
      </c>
      <c r="N119" s="31">
        <v>2555.6</v>
      </c>
      <c r="O119" s="42">
        <v>2956800</v>
      </c>
      <c r="P119" s="43">
        <v>0.54741469541553278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44406</v>
      </c>
      <c r="E120" s="40">
        <v>244.25</v>
      </c>
      <c r="F120" s="40">
        <v>243.54999999999998</v>
      </c>
      <c r="G120" s="41">
        <v>241.69999999999996</v>
      </c>
      <c r="H120" s="41">
        <v>239.14999999999998</v>
      </c>
      <c r="I120" s="41">
        <v>237.29999999999995</v>
      </c>
      <c r="J120" s="41">
        <v>246.09999999999997</v>
      </c>
      <c r="K120" s="41">
        <v>247.95</v>
      </c>
      <c r="L120" s="41">
        <v>250.49999999999997</v>
      </c>
      <c r="M120" s="31">
        <v>245.4</v>
      </c>
      <c r="N120" s="31">
        <v>241</v>
      </c>
      <c r="O120" s="42">
        <v>29144500</v>
      </c>
      <c r="P120" s="43">
        <v>-1.2218268090154211E-2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44406</v>
      </c>
      <c r="E121" s="40">
        <v>2365.4499999999998</v>
      </c>
      <c r="F121" s="40">
        <v>2316.6666666666665</v>
      </c>
      <c r="G121" s="41">
        <v>2254.333333333333</v>
      </c>
      <c r="H121" s="41">
        <v>2143.2166666666667</v>
      </c>
      <c r="I121" s="41">
        <v>2080.8833333333332</v>
      </c>
      <c r="J121" s="41">
        <v>2427.7833333333328</v>
      </c>
      <c r="K121" s="41">
        <v>2490.1166666666659</v>
      </c>
      <c r="L121" s="41">
        <v>2601.2333333333327</v>
      </c>
      <c r="M121" s="31">
        <v>2379</v>
      </c>
      <c r="N121" s="31">
        <v>2205.5500000000002</v>
      </c>
      <c r="O121" s="42">
        <v>721500</v>
      </c>
      <c r="P121" s="43">
        <v>3.5930937937470833E-2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44406</v>
      </c>
      <c r="E122" s="40">
        <v>83071.149999999994</v>
      </c>
      <c r="F122" s="40">
        <v>83175.783333333326</v>
      </c>
      <c r="G122" s="41">
        <v>82660.416666666657</v>
      </c>
      <c r="H122" s="41">
        <v>82249.683333333334</v>
      </c>
      <c r="I122" s="41">
        <v>81734.316666666666</v>
      </c>
      <c r="J122" s="41">
        <v>83586.516666666648</v>
      </c>
      <c r="K122" s="41">
        <v>84101.883333333317</v>
      </c>
      <c r="L122" s="41">
        <v>84512.61666666664</v>
      </c>
      <c r="M122" s="31">
        <v>83691.149999999994</v>
      </c>
      <c r="N122" s="31">
        <v>82765.05</v>
      </c>
      <c r="O122" s="42">
        <v>43610</v>
      </c>
      <c r="P122" s="43">
        <v>1.0192263145703035E-2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44406</v>
      </c>
      <c r="E123" s="40">
        <v>1553.35</v>
      </c>
      <c r="F123" s="40">
        <v>1560.55</v>
      </c>
      <c r="G123" s="41">
        <v>1543.1</v>
      </c>
      <c r="H123" s="41">
        <v>1532.85</v>
      </c>
      <c r="I123" s="41">
        <v>1515.3999999999999</v>
      </c>
      <c r="J123" s="41">
        <v>1570.8</v>
      </c>
      <c r="K123" s="41">
        <v>1588.2500000000002</v>
      </c>
      <c r="L123" s="41">
        <v>1598.5</v>
      </c>
      <c r="M123" s="31">
        <v>1578</v>
      </c>
      <c r="N123" s="31">
        <v>1550.3</v>
      </c>
      <c r="O123" s="42">
        <v>3520500</v>
      </c>
      <c r="P123" s="43">
        <v>-2.1879558241300272E-2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44406</v>
      </c>
      <c r="E124" s="40">
        <v>387.5</v>
      </c>
      <c r="F124" s="40">
        <v>386.95</v>
      </c>
      <c r="G124" s="41">
        <v>381.15</v>
      </c>
      <c r="H124" s="41">
        <v>374.8</v>
      </c>
      <c r="I124" s="41">
        <v>369</v>
      </c>
      <c r="J124" s="41">
        <v>393.29999999999995</v>
      </c>
      <c r="K124" s="41">
        <v>399.1</v>
      </c>
      <c r="L124" s="41">
        <v>405.44999999999993</v>
      </c>
      <c r="M124" s="31">
        <v>392.75</v>
      </c>
      <c r="N124" s="31">
        <v>380.6</v>
      </c>
      <c r="O124" s="42">
        <v>2113600</v>
      </c>
      <c r="P124" s="43">
        <v>1.2260536398467433E-2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44406</v>
      </c>
      <c r="E125" s="40">
        <v>84.65</v>
      </c>
      <c r="F125" s="40">
        <v>85.05</v>
      </c>
      <c r="G125" s="41">
        <v>83.949999999999989</v>
      </c>
      <c r="H125" s="41">
        <v>83.249999999999986</v>
      </c>
      <c r="I125" s="41">
        <v>82.149999999999977</v>
      </c>
      <c r="J125" s="41">
        <v>85.75</v>
      </c>
      <c r="K125" s="41">
        <v>86.85</v>
      </c>
      <c r="L125" s="41">
        <v>87.550000000000011</v>
      </c>
      <c r="M125" s="31">
        <v>86.15</v>
      </c>
      <c r="N125" s="31">
        <v>84.35</v>
      </c>
      <c r="O125" s="42">
        <v>69904000</v>
      </c>
      <c r="P125" s="43">
        <v>-1.9083969465648856E-2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44406</v>
      </c>
      <c r="E126" s="40">
        <v>5225.5</v>
      </c>
      <c r="F126" s="40">
        <v>5215.5999999999995</v>
      </c>
      <c r="G126" s="41">
        <v>5176.1999999999989</v>
      </c>
      <c r="H126" s="41">
        <v>5126.8999999999996</v>
      </c>
      <c r="I126" s="41">
        <v>5087.4999999999991</v>
      </c>
      <c r="J126" s="41">
        <v>5264.8999999999987</v>
      </c>
      <c r="K126" s="41">
        <v>5304.2999999999984</v>
      </c>
      <c r="L126" s="41">
        <v>5353.5999999999985</v>
      </c>
      <c r="M126" s="31">
        <v>5255</v>
      </c>
      <c r="N126" s="31">
        <v>5166.3</v>
      </c>
      <c r="O126" s="42">
        <v>1208250</v>
      </c>
      <c r="P126" s="43">
        <v>-2.7855153203342618E-3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44406</v>
      </c>
      <c r="E127" s="40">
        <v>3908.2</v>
      </c>
      <c r="F127" s="40">
        <v>3892.4333333333329</v>
      </c>
      <c r="G127" s="41">
        <v>3854.0666666666657</v>
      </c>
      <c r="H127" s="41">
        <v>3799.9333333333329</v>
      </c>
      <c r="I127" s="41">
        <v>3761.5666666666657</v>
      </c>
      <c r="J127" s="41">
        <v>3946.5666666666657</v>
      </c>
      <c r="K127" s="41">
        <v>3984.9333333333334</v>
      </c>
      <c r="L127" s="41">
        <v>4039.0666666666657</v>
      </c>
      <c r="M127" s="31">
        <v>3930.8</v>
      </c>
      <c r="N127" s="31">
        <v>3838.3</v>
      </c>
      <c r="O127" s="42">
        <v>371925</v>
      </c>
      <c r="P127" s="43">
        <v>1.4732965009208104E-2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44406</v>
      </c>
      <c r="E128" s="40">
        <v>17604.599999999999</v>
      </c>
      <c r="F128" s="40">
        <v>17636.266666666666</v>
      </c>
      <c r="G128" s="41">
        <v>17528.333333333332</v>
      </c>
      <c r="H128" s="41">
        <v>17452.066666666666</v>
      </c>
      <c r="I128" s="41">
        <v>17344.133333333331</v>
      </c>
      <c r="J128" s="41">
        <v>17712.533333333333</v>
      </c>
      <c r="K128" s="41">
        <v>17820.466666666667</v>
      </c>
      <c r="L128" s="41">
        <v>17896.733333333334</v>
      </c>
      <c r="M128" s="31">
        <v>17744.2</v>
      </c>
      <c r="N128" s="31">
        <v>17560</v>
      </c>
      <c r="O128" s="42">
        <v>220750</v>
      </c>
      <c r="P128" s="43">
        <v>1.2150389729481889E-2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44406</v>
      </c>
      <c r="E129" s="40">
        <v>173.7</v>
      </c>
      <c r="F129" s="40">
        <v>174.6</v>
      </c>
      <c r="G129" s="41">
        <v>171.7</v>
      </c>
      <c r="H129" s="41">
        <v>169.7</v>
      </c>
      <c r="I129" s="41">
        <v>166.79999999999998</v>
      </c>
      <c r="J129" s="41">
        <v>176.6</v>
      </c>
      <c r="K129" s="41">
        <v>179.50000000000003</v>
      </c>
      <c r="L129" s="41">
        <v>181.5</v>
      </c>
      <c r="M129" s="31">
        <v>177.5</v>
      </c>
      <c r="N129" s="31">
        <v>172.6</v>
      </c>
      <c r="O129" s="42">
        <v>83776800</v>
      </c>
      <c r="P129" s="43">
        <v>-4.2352760971126599E-2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44406</v>
      </c>
      <c r="E130" s="40">
        <v>120.8</v>
      </c>
      <c r="F130" s="40">
        <v>120.53333333333335</v>
      </c>
      <c r="G130" s="41">
        <v>120.11666666666669</v>
      </c>
      <c r="H130" s="41">
        <v>119.43333333333334</v>
      </c>
      <c r="I130" s="41">
        <v>119.01666666666668</v>
      </c>
      <c r="J130" s="41">
        <v>121.2166666666667</v>
      </c>
      <c r="K130" s="41">
        <v>121.63333333333335</v>
      </c>
      <c r="L130" s="41">
        <v>122.31666666666671</v>
      </c>
      <c r="M130" s="31">
        <v>120.95</v>
      </c>
      <c r="N130" s="31">
        <v>119.85</v>
      </c>
      <c r="O130" s="42">
        <v>49886400</v>
      </c>
      <c r="P130" s="43">
        <v>2.0522388059701493E-2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44406</v>
      </c>
      <c r="E131" s="40">
        <v>121</v>
      </c>
      <c r="F131" s="40">
        <v>121.14999999999999</v>
      </c>
      <c r="G131" s="41">
        <v>120.39999999999998</v>
      </c>
      <c r="H131" s="41">
        <v>119.79999999999998</v>
      </c>
      <c r="I131" s="41">
        <v>119.04999999999997</v>
      </c>
      <c r="J131" s="41">
        <v>121.74999999999999</v>
      </c>
      <c r="K131" s="41">
        <v>122.50000000000001</v>
      </c>
      <c r="L131" s="41">
        <v>123.1</v>
      </c>
      <c r="M131" s="31">
        <v>121.9</v>
      </c>
      <c r="N131" s="31">
        <v>120.55</v>
      </c>
      <c r="O131" s="42">
        <v>60583600</v>
      </c>
      <c r="P131" s="43">
        <v>-6.0636685194542699E-3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44406</v>
      </c>
      <c r="E132" s="40">
        <v>33017.85</v>
      </c>
      <c r="F132" s="40">
        <v>32934.25</v>
      </c>
      <c r="G132" s="41">
        <v>32768.75</v>
      </c>
      <c r="H132" s="41">
        <v>32519.65</v>
      </c>
      <c r="I132" s="41">
        <v>32354.15</v>
      </c>
      <c r="J132" s="41">
        <v>33183.35</v>
      </c>
      <c r="K132" s="41">
        <v>33348.85</v>
      </c>
      <c r="L132" s="41">
        <v>33597.949999999997</v>
      </c>
      <c r="M132" s="31">
        <v>33099.75</v>
      </c>
      <c r="N132" s="31">
        <v>32685.15</v>
      </c>
      <c r="O132" s="42">
        <v>62700</v>
      </c>
      <c r="P132" s="43">
        <v>2.6522593320235755E-2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44406</v>
      </c>
      <c r="E133" s="40">
        <v>2298.6</v>
      </c>
      <c r="F133" s="40">
        <v>2305.3166666666666</v>
      </c>
      <c r="G133" s="41">
        <v>2282.333333333333</v>
      </c>
      <c r="H133" s="41">
        <v>2266.0666666666666</v>
      </c>
      <c r="I133" s="41">
        <v>2243.083333333333</v>
      </c>
      <c r="J133" s="41">
        <v>2321.583333333333</v>
      </c>
      <c r="K133" s="41">
        <v>2344.5666666666666</v>
      </c>
      <c r="L133" s="41">
        <v>2360.833333333333</v>
      </c>
      <c r="M133" s="31">
        <v>2328.3000000000002</v>
      </c>
      <c r="N133" s="31">
        <v>2289.0500000000002</v>
      </c>
      <c r="O133" s="42">
        <v>3379475</v>
      </c>
      <c r="P133" s="43">
        <v>4.9885508668629378E-3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44406</v>
      </c>
      <c r="E134" s="40">
        <v>222.55</v>
      </c>
      <c r="F134" s="40">
        <v>223.08333333333334</v>
      </c>
      <c r="G134" s="41">
        <v>221.7166666666667</v>
      </c>
      <c r="H134" s="41">
        <v>220.88333333333335</v>
      </c>
      <c r="I134" s="41">
        <v>219.51666666666671</v>
      </c>
      <c r="J134" s="41">
        <v>223.91666666666669</v>
      </c>
      <c r="K134" s="41">
        <v>225.2833333333333</v>
      </c>
      <c r="L134" s="41">
        <v>226.11666666666667</v>
      </c>
      <c r="M134" s="31">
        <v>224.45</v>
      </c>
      <c r="N134" s="31">
        <v>222.25</v>
      </c>
      <c r="O134" s="42">
        <v>24819000</v>
      </c>
      <c r="P134" s="43">
        <v>2.2746940289281741E-2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44406</v>
      </c>
      <c r="E135" s="40">
        <v>124.35</v>
      </c>
      <c r="F135" s="40">
        <v>124.68333333333332</v>
      </c>
      <c r="G135" s="41">
        <v>123.56666666666665</v>
      </c>
      <c r="H135" s="41">
        <v>122.78333333333333</v>
      </c>
      <c r="I135" s="41">
        <v>121.66666666666666</v>
      </c>
      <c r="J135" s="41">
        <v>125.46666666666664</v>
      </c>
      <c r="K135" s="41">
        <v>126.58333333333331</v>
      </c>
      <c r="L135" s="41">
        <v>127.36666666666663</v>
      </c>
      <c r="M135" s="31">
        <v>125.8</v>
      </c>
      <c r="N135" s="31">
        <v>123.9</v>
      </c>
      <c r="O135" s="42">
        <v>42761400</v>
      </c>
      <c r="P135" s="43">
        <v>-1.4855020711326954E-2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44406</v>
      </c>
      <c r="E136" s="40">
        <v>5765.15</v>
      </c>
      <c r="F136" s="40">
        <v>5758.3499999999995</v>
      </c>
      <c r="G136" s="41">
        <v>5728.6999999999989</v>
      </c>
      <c r="H136" s="41">
        <v>5692.2499999999991</v>
      </c>
      <c r="I136" s="41">
        <v>5662.5999999999985</v>
      </c>
      <c r="J136" s="41">
        <v>5794.7999999999993</v>
      </c>
      <c r="K136" s="41">
        <v>5824.4499999999989</v>
      </c>
      <c r="L136" s="41">
        <v>5860.9</v>
      </c>
      <c r="M136" s="31">
        <v>5788</v>
      </c>
      <c r="N136" s="31">
        <v>5721.9</v>
      </c>
      <c r="O136" s="42">
        <v>351500</v>
      </c>
      <c r="P136" s="43">
        <v>-7.4126367807977409E-3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44406</v>
      </c>
      <c r="E137" s="40">
        <v>2251.6</v>
      </c>
      <c r="F137" s="40">
        <v>2252.4833333333331</v>
      </c>
      <c r="G137" s="41">
        <v>2238.8666666666663</v>
      </c>
      <c r="H137" s="41">
        <v>2226.1333333333332</v>
      </c>
      <c r="I137" s="41">
        <v>2212.5166666666664</v>
      </c>
      <c r="J137" s="41">
        <v>2265.2166666666662</v>
      </c>
      <c r="K137" s="41">
        <v>2278.833333333333</v>
      </c>
      <c r="L137" s="41">
        <v>2291.5666666666662</v>
      </c>
      <c r="M137" s="31">
        <v>2266.1</v>
      </c>
      <c r="N137" s="31">
        <v>2239.75</v>
      </c>
      <c r="O137" s="42">
        <v>2129000</v>
      </c>
      <c r="P137" s="43">
        <v>-1.6412661195779601E-3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44406</v>
      </c>
      <c r="E138" s="40">
        <v>2972.85</v>
      </c>
      <c r="F138" s="40">
        <v>2978.1166666666663</v>
      </c>
      <c r="G138" s="41">
        <v>2949.7833333333328</v>
      </c>
      <c r="H138" s="41">
        <v>2926.7166666666667</v>
      </c>
      <c r="I138" s="41">
        <v>2898.3833333333332</v>
      </c>
      <c r="J138" s="41">
        <v>3001.1833333333325</v>
      </c>
      <c r="K138" s="41">
        <v>3029.5166666666655</v>
      </c>
      <c r="L138" s="41">
        <v>3052.5833333333321</v>
      </c>
      <c r="M138" s="31">
        <v>3006.45</v>
      </c>
      <c r="N138" s="31">
        <v>2955.05</v>
      </c>
      <c r="O138" s="42">
        <v>747000</v>
      </c>
      <c r="P138" s="43">
        <v>2.2937350222526531E-2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44406</v>
      </c>
      <c r="E139" s="40">
        <v>40.75</v>
      </c>
      <c r="F139" s="40">
        <v>40.81666666666667</v>
      </c>
      <c r="G139" s="41">
        <v>40.483333333333341</v>
      </c>
      <c r="H139" s="41">
        <v>40.216666666666669</v>
      </c>
      <c r="I139" s="41">
        <v>39.88333333333334</v>
      </c>
      <c r="J139" s="41">
        <v>41.083333333333343</v>
      </c>
      <c r="K139" s="41">
        <v>41.416666666666671</v>
      </c>
      <c r="L139" s="41">
        <v>41.683333333333344</v>
      </c>
      <c r="M139" s="31">
        <v>41.15</v>
      </c>
      <c r="N139" s="31">
        <v>40.549999999999997</v>
      </c>
      <c r="O139" s="42">
        <v>324000000</v>
      </c>
      <c r="P139" s="43">
        <v>-5.4027504911591355E-3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44406</v>
      </c>
      <c r="E140" s="40">
        <v>230.45</v>
      </c>
      <c r="F140" s="40">
        <v>230.54999999999998</v>
      </c>
      <c r="G140" s="41">
        <v>229.39999999999998</v>
      </c>
      <c r="H140" s="41">
        <v>228.35</v>
      </c>
      <c r="I140" s="41">
        <v>227.2</v>
      </c>
      <c r="J140" s="41">
        <v>231.59999999999997</v>
      </c>
      <c r="K140" s="41">
        <v>232.75</v>
      </c>
      <c r="L140" s="41">
        <v>233.79999999999995</v>
      </c>
      <c r="M140" s="31">
        <v>231.7</v>
      </c>
      <c r="N140" s="31">
        <v>229.5</v>
      </c>
      <c r="O140" s="42">
        <v>22624000</v>
      </c>
      <c r="P140" s="43">
        <v>-2.0945127228665397E-2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44406</v>
      </c>
      <c r="E141" s="40">
        <v>1393.7</v>
      </c>
      <c r="F141" s="40">
        <v>1389.3166666666666</v>
      </c>
      <c r="G141" s="41">
        <v>1367.6333333333332</v>
      </c>
      <c r="H141" s="41">
        <v>1341.5666666666666</v>
      </c>
      <c r="I141" s="41">
        <v>1319.8833333333332</v>
      </c>
      <c r="J141" s="41">
        <v>1415.3833333333332</v>
      </c>
      <c r="K141" s="41">
        <v>1437.0666666666666</v>
      </c>
      <c r="L141" s="41">
        <v>1463.1333333333332</v>
      </c>
      <c r="M141" s="31">
        <v>1411</v>
      </c>
      <c r="N141" s="31">
        <v>1363.25</v>
      </c>
      <c r="O141" s="42">
        <v>1504679</v>
      </c>
      <c r="P141" s="43">
        <v>-7.7831454643048845E-3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44406</v>
      </c>
      <c r="E142" s="40">
        <v>1112.7</v>
      </c>
      <c r="F142" s="40">
        <v>1111.45</v>
      </c>
      <c r="G142" s="41">
        <v>1104.25</v>
      </c>
      <c r="H142" s="41">
        <v>1095.8</v>
      </c>
      <c r="I142" s="41">
        <v>1088.5999999999999</v>
      </c>
      <c r="J142" s="41">
        <v>1119.9000000000001</v>
      </c>
      <c r="K142" s="41">
        <v>1127.1000000000004</v>
      </c>
      <c r="L142" s="41">
        <v>1135.5500000000002</v>
      </c>
      <c r="M142" s="31">
        <v>1118.6500000000001</v>
      </c>
      <c r="N142" s="31">
        <v>1103</v>
      </c>
      <c r="O142" s="42">
        <v>1849600</v>
      </c>
      <c r="P142" s="43">
        <v>-1.1358473421172195E-2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44406</v>
      </c>
      <c r="E143" s="40">
        <v>218.85</v>
      </c>
      <c r="F143" s="40">
        <v>219.65</v>
      </c>
      <c r="G143" s="41">
        <v>217.25</v>
      </c>
      <c r="H143" s="41">
        <v>215.65</v>
      </c>
      <c r="I143" s="41">
        <v>213.25</v>
      </c>
      <c r="J143" s="41">
        <v>221.25</v>
      </c>
      <c r="K143" s="41">
        <v>223.65000000000003</v>
      </c>
      <c r="L143" s="41">
        <v>225.25</v>
      </c>
      <c r="M143" s="31">
        <v>222.05</v>
      </c>
      <c r="N143" s="31">
        <v>218.05</v>
      </c>
      <c r="O143" s="42">
        <v>24104800</v>
      </c>
      <c r="P143" s="43">
        <v>1.5764389588170599E-2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44406</v>
      </c>
      <c r="E144" s="40">
        <v>148.30000000000001</v>
      </c>
      <c r="F144" s="40">
        <v>148.4</v>
      </c>
      <c r="G144" s="41">
        <v>147.30000000000001</v>
      </c>
      <c r="H144" s="41">
        <v>146.30000000000001</v>
      </c>
      <c r="I144" s="41">
        <v>145.20000000000002</v>
      </c>
      <c r="J144" s="41">
        <v>149.4</v>
      </c>
      <c r="K144" s="41">
        <v>150.49999999999997</v>
      </c>
      <c r="L144" s="41">
        <v>151.5</v>
      </c>
      <c r="M144" s="31">
        <v>149.5</v>
      </c>
      <c r="N144" s="31">
        <v>147.4</v>
      </c>
      <c r="O144" s="42">
        <v>22422000</v>
      </c>
      <c r="P144" s="43">
        <v>-1.8387181507748884E-2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44406</v>
      </c>
      <c r="E145" s="40">
        <v>2090.85</v>
      </c>
      <c r="F145" s="40">
        <v>2095.9500000000003</v>
      </c>
      <c r="G145" s="41">
        <v>2081.9000000000005</v>
      </c>
      <c r="H145" s="41">
        <v>2072.9500000000003</v>
      </c>
      <c r="I145" s="41">
        <v>2058.9000000000005</v>
      </c>
      <c r="J145" s="41">
        <v>2104.9000000000005</v>
      </c>
      <c r="K145" s="41">
        <v>2118.9500000000007</v>
      </c>
      <c r="L145" s="41">
        <v>2127.9000000000005</v>
      </c>
      <c r="M145" s="31">
        <v>2110</v>
      </c>
      <c r="N145" s="31">
        <v>2087</v>
      </c>
      <c r="O145" s="42">
        <v>43146000</v>
      </c>
      <c r="P145" s="43">
        <v>1.8086574877004213E-2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44406</v>
      </c>
      <c r="E146" s="40">
        <v>124.55</v>
      </c>
      <c r="F146" s="40">
        <v>125.16666666666667</v>
      </c>
      <c r="G146" s="41">
        <v>123.58333333333334</v>
      </c>
      <c r="H146" s="41">
        <v>122.61666666666667</v>
      </c>
      <c r="I146" s="41">
        <v>121.03333333333335</v>
      </c>
      <c r="J146" s="41">
        <v>126.13333333333334</v>
      </c>
      <c r="K146" s="41">
        <v>127.71666666666668</v>
      </c>
      <c r="L146" s="41">
        <v>128.68333333333334</v>
      </c>
      <c r="M146" s="31">
        <v>126.75</v>
      </c>
      <c r="N146" s="31">
        <v>124.2</v>
      </c>
      <c r="O146" s="42">
        <v>169470500</v>
      </c>
      <c r="P146" s="43">
        <v>-8.8893827434857499E-3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44406</v>
      </c>
      <c r="E147" s="40">
        <v>1054.55</v>
      </c>
      <c r="F147" s="40">
        <v>1054.8666666666668</v>
      </c>
      <c r="G147" s="41">
        <v>1048.2333333333336</v>
      </c>
      <c r="H147" s="41">
        <v>1041.9166666666667</v>
      </c>
      <c r="I147" s="41">
        <v>1035.2833333333335</v>
      </c>
      <c r="J147" s="41">
        <v>1061.1833333333336</v>
      </c>
      <c r="K147" s="41">
        <v>1067.8166666666668</v>
      </c>
      <c r="L147" s="41">
        <v>1074.1333333333337</v>
      </c>
      <c r="M147" s="31">
        <v>1061.5</v>
      </c>
      <c r="N147" s="31">
        <v>1048.55</v>
      </c>
      <c r="O147" s="42">
        <v>5453250</v>
      </c>
      <c r="P147" s="43">
        <v>-3.9751716851558372E-2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44406</v>
      </c>
      <c r="E148" s="40">
        <v>431.8</v>
      </c>
      <c r="F148" s="40">
        <v>431.05</v>
      </c>
      <c r="G148" s="41">
        <v>428.40000000000003</v>
      </c>
      <c r="H148" s="41">
        <v>425</v>
      </c>
      <c r="I148" s="41">
        <v>422.35</v>
      </c>
      <c r="J148" s="41">
        <v>434.45000000000005</v>
      </c>
      <c r="K148" s="41">
        <v>437.1</v>
      </c>
      <c r="L148" s="41">
        <v>440.50000000000006</v>
      </c>
      <c r="M148" s="31">
        <v>433.7</v>
      </c>
      <c r="N148" s="31">
        <v>427.65</v>
      </c>
      <c r="O148" s="42">
        <v>85249500</v>
      </c>
      <c r="P148" s="43">
        <v>-3.4717960407497678E-3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44406</v>
      </c>
      <c r="E149" s="40">
        <v>28450.2</v>
      </c>
      <c r="F149" s="40">
        <v>28281.350000000002</v>
      </c>
      <c r="G149" s="41">
        <v>28054.250000000004</v>
      </c>
      <c r="H149" s="41">
        <v>27658.300000000003</v>
      </c>
      <c r="I149" s="41">
        <v>27431.200000000004</v>
      </c>
      <c r="J149" s="41">
        <v>28677.300000000003</v>
      </c>
      <c r="K149" s="41">
        <v>28904.400000000001</v>
      </c>
      <c r="L149" s="41">
        <v>29300.350000000002</v>
      </c>
      <c r="M149" s="31">
        <v>28508.45</v>
      </c>
      <c r="N149" s="31">
        <v>27885.4</v>
      </c>
      <c r="O149" s="42">
        <v>166975</v>
      </c>
      <c r="P149" s="43">
        <v>1.0438729198184568E-2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44406</v>
      </c>
      <c r="E150" s="40">
        <v>2009.45</v>
      </c>
      <c r="F150" s="40">
        <v>2014.0333333333335</v>
      </c>
      <c r="G150" s="41">
        <v>1996.7666666666671</v>
      </c>
      <c r="H150" s="41">
        <v>1984.0833333333335</v>
      </c>
      <c r="I150" s="41">
        <v>1966.8166666666671</v>
      </c>
      <c r="J150" s="41">
        <v>2026.7166666666672</v>
      </c>
      <c r="K150" s="41">
        <v>2043.9833333333336</v>
      </c>
      <c r="L150" s="41">
        <v>2056.666666666667</v>
      </c>
      <c r="M150" s="31">
        <v>2031.3</v>
      </c>
      <c r="N150" s="31">
        <v>2001.35</v>
      </c>
      <c r="O150" s="42">
        <v>1419550</v>
      </c>
      <c r="P150" s="43">
        <v>4.3460683242369111E-2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44406</v>
      </c>
      <c r="E151" s="40">
        <v>7602.45</v>
      </c>
      <c r="F151" s="40">
        <v>7613.2166666666672</v>
      </c>
      <c r="G151" s="41">
        <v>7570.8333333333339</v>
      </c>
      <c r="H151" s="41">
        <v>7539.2166666666672</v>
      </c>
      <c r="I151" s="41">
        <v>7496.8333333333339</v>
      </c>
      <c r="J151" s="41">
        <v>7644.8333333333339</v>
      </c>
      <c r="K151" s="41">
        <v>7687.2166666666672</v>
      </c>
      <c r="L151" s="41">
        <v>7718.8333333333339</v>
      </c>
      <c r="M151" s="31">
        <v>7655.6</v>
      </c>
      <c r="N151" s="31">
        <v>7581.6</v>
      </c>
      <c r="O151" s="42">
        <v>377500</v>
      </c>
      <c r="P151" s="43">
        <v>1.3763007720711649E-2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44406</v>
      </c>
      <c r="E152" s="40">
        <v>1424</v>
      </c>
      <c r="F152" s="40">
        <v>1427.5333333333335</v>
      </c>
      <c r="G152" s="41">
        <v>1415.416666666667</v>
      </c>
      <c r="H152" s="41">
        <v>1406.8333333333335</v>
      </c>
      <c r="I152" s="41">
        <v>1394.7166666666669</v>
      </c>
      <c r="J152" s="41">
        <v>1436.116666666667</v>
      </c>
      <c r="K152" s="41">
        <v>1448.2333333333333</v>
      </c>
      <c r="L152" s="41">
        <v>1456.8166666666671</v>
      </c>
      <c r="M152" s="31">
        <v>1439.65</v>
      </c>
      <c r="N152" s="31">
        <v>1418.95</v>
      </c>
      <c r="O152" s="42">
        <v>3698000</v>
      </c>
      <c r="P152" s="43">
        <v>2.3582816651904339E-2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44406</v>
      </c>
      <c r="E153" s="40">
        <v>688.95</v>
      </c>
      <c r="F153" s="40">
        <v>689.16666666666663</v>
      </c>
      <c r="G153" s="41">
        <v>683.0333333333333</v>
      </c>
      <c r="H153" s="41">
        <v>677.11666666666667</v>
      </c>
      <c r="I153" s="41">
        <v>670.98333333333335</v>
      </c>
      <c r="J153" s="41">
        <v>695.08333333333326</v>
      </c>
      <c r="K153" s="41">
        <v>701.2166666666667</v>
      </c>
      <c r="L153" s="41">
        <v>707.13333333333321</v>
      </c>
      <c r="M153" s="31">
        <v>695.3</v>
      </c>
      <c r="N153" s="31">
        <v>683.25</v>
      </c>
      <c r="O153" s="42">
        <v>40685400</v>
      </c>
      <c r="P153" s="43">
        <v>1.1098740519100966E-2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44406</v>
      </c>
      <c r="E154" s="40">
        <v>530.04999999999995</v>
      </c>
      <c r="F154" s="40">
        <v>526.56666666666661</v>
      </c>
      <c r="G154" s="41">
        <v>521.48333333333323</v>
      </c>
      <c r="H154" s="41">
        <v>512.91666666666663</v>
      </c>
      <c r="I154" s="41">
        <v>507.83333333333326</v>
      </c>
      <c r="J154" s="41">
        <v>535.13333333333321</v>
      </c>
      <c r="K154" s="41">
        <v>540.2166666666667</v>
      </c>
      <c r="L154" s="41">
        <v>548.78333333333319</v>
      </c>
      <c r="M154" s="31">
        <v>531.65</v>
      </c>
      <c r="N154" s="31">
        <v>518</v>
      </c>
      <c r="O154" s="42">
        <v>14412000</v>
      </c>
      <c r="P154" s="43">
        <v>-2.9788952842572956E-2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44406</v>
      </c>
      <c r="E155" s="40">
        <v>779.25</v>
      </c>
      <c r="F155" s="40">
        <v>783.51666666666677</v>
      </c>
      <c r="G155" s="41">
        <v>772.83333333333348</v>
      </c>
      <c r="H155" s="41">
        <v>766.41666666666674</v>
      </c>
      <c r="I155" s="41">
        <v>755.73333333333346</v>
      </c>
      <c r="J155" s="41">
        <v>789.93333333333351</v>
      </c>
      <c r="K155" s="41">
        <v>800.61666666666667</v>
      </c>
      <c r="L155" s="41">
        <v>807.03333333333353</v>
      </c>
      <c r="M155" s="31">
        <v>794.2</v>
      </c>
      <c r="N155" s="31">
        <v>777.1</v>
      </c>
      <c r="O155" s="42">
        <v>9723000</v>
      </c>
      <c r="P155" s="43">
        <v>7.7736318407960201E-3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44406</v>
      </c>
      <c r="E156" s="40">
        <v>770.45</v>
      </c>
      <c r="F156" s="40">
        <v>771.44999999999993</v>
      </c>
      <c r="G156" s="41">
        <v>765.14999999999986</v>
      </c>
      <c r="H156" s="41">
        <v>759.84999999999991</v>
      </c>
      <c r="I156" s="41">
        <v>753.54999999999984</v>
      </c>
      <c r="J156" s="41">
        <v>776.74999999999989</v>
      </c>
      <c r="K156" s="41">
        <v>783.04999999999984</v>
      </c>
      <c r="L156" s="41">
        <v>788.34999999999991</v>
      </c>
      <c r="M156" s="31">
        <v>777.75</v>
      </c>
      <c r="N156" s="31">
        <v>766.15</v>
      </c>
      <c r="O156" s="42">
        <v>7022700</v>
      </c>
      <c r="P156" s="43">
        <v>2.1201413427561839E-2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44406</v>
      </c>
      <c r="E157" s="40">
        <v>309.39999999999998</v>
      </c>
      <c r="F157" s="40">
        <v>310.40000000000003</v>
      </c>
      <c r="G157" s="41">
        <v>307.30000000000007</v>
      </c>
      <c r="H157" s="41">
        <v>305.20000000000005</v>
      </c>
      <c r="I157" s="41">
        <v>302.10000000000008</v>
      </c>
      <c r="J157" s="41">
        <v>312.50000000000006</v>
      </c>
      <c r="K157" s="41">
        <v>315.60000000000008</v>
      </c>
      <c r="L157" s="41">
        <v>317.70000000000005</v>
      </c>
      <c r="M157" s="31">
        <v>313.5</v>
      </c>
      <c r="N157" s="31">
        <v>308.3</v>
      </c>
      <c r="O157" s="42">
        <v>140094600</v>
      </c>
      <c r="P157" s="43">
        <v>7.4808878686643031E-3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44406</v>
      </c>
      <c r="E158" s="40">
        <v>124.85</v>
      </c>
      <c r="F158" s="40">
        <v>125.21666666666665</v>
      </c>
      <c r="G158" s="41">
        <v>123.93333333333331</v>
      </c>
      <c r="H158" s="41">
        <v>123.01666666666665</v>
      </c>
      <c r="I158" s="41">
        <v>121.73333333333331</v>
      </c>
      <c r="J158" s="41">
        <v>126.13333333333331</v>
      </c>
      <c r="K158" s="41">
        <v>127.41666666666664</v>
      </c>
      <c r="L158" s="41">
        <v>128.33333333333331</v>
      </c>
      <c r="M158" s="31">
        <v>126.5</v>
      </c>
      <c r="N158" s="31">
        <v>124.3</v>
      </c>
      <c r="O158" s="42">
        <v>136653750</v>
      </c>
      <c r="P158" s="43">
        <v>-5.0130240330269818E-3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44406</v>
      </c>
      <c r="E159" s="40">
        <v>1246.8499999999999</v>
      </c>
      <c r="F159" s="40">
        <v>1239.55</v>
      </c>
      <c r="G159" s="41">
        <v>1229.5999999999999</v>
      </c>
      <c r="H159" s="41">
        <v>1212.3499999999999</v>
      </c>
      <c r="I159" s="41">
        <v>1202.3999999999999</v>
      </c>
      <c r="J159" s="41">
        <v>1256.8</v>
      </c>
      <c r="K159" s="41">
        <v>1266.7500000000002</v>
      </c>
      <c r="L159" s="41">
        <v>1284</v>
      </c>
      <c r="M159" s="31">
        <v>1249.5</v>
      </c>
      <c r="N159" s="31">
        <v>1222.3</v>
      </c>
      <c r="O159" s="42">
        <v>45237000</v>
      </c>
      <c r="P159" s="43">
        <v>-6.6262249183387774E-3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44406</v>
      </c>
      <c r="E160" s="40">
        <v>3220.3</v>
      </c>
      <c r="F160" s="40">
        <v>3212.7833333333333</v>
      </c>
      <c r="G160" s="41">
        <v>3198.2666666666664</v>
      </c>
      <c r="H160" s="41">
        <v>3176.2333333333331</v>
      </c>
      <c r="I160" s="41">
        <v>3161.7166666666662</v>
      </c>
      <c r="J160" s="41">
        <v>3234.8166666666666</v>
      </c>
      <c r="K160" s="41">
        <v>3249.3333333333339</v>
      </c>
      <c r="L160" s="41">
        <v>3271.3666666666668</v>
      </c>
      <c r="M160" s="31">
        <v>3227.3</v>
      </c>
      <c r="N160" s="31">
        <v>3190.75</v>
      </c>
      <c r="O160" s="42">
        <v>9985800</v>
      </c>
      <c r="P160" s="43">
        <v>3.4787204277675877E-2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44406</v>
      </c>
      <c r="E161" s="40">
        <v>1049.7</v>
      </c>
      <c r="F161" s="40">
        <v>1040.7666666666667</v>
      </c>
      <c r="G161" s="41">
        <v>1029.1333333333332</v>
      </c>
      <c r="H161" s="41">
        <v>1008.5666666666666</v>
      </c>
      <c r="I161" s="41">
        <v>996.93333333333317</v>
      </c>
      <c r="J161" s="41">
        <v>1061.3333333333333</v>
      </c>
      <c r="K161" s="41">
        <v>1072.9666666666669</v>
      </c>
      <c r="L161" s="41">
        <v>1093.5333333333333</v>
      </c>
      <c r="M161" s="31">
        <v>1052.4000000000001</v>
      </c>
      <c r="N161" s="31">
        <v>1020.2</v>
      </c>
      <c r="O161" s="42">
        <v>16265400</v>
      </c>
      <c r="P161" s="43">
        <v>4.4462558820260109E-3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44406</v>
      </c>
      <c r="E162" s="40">
        <v>1714</v>
      </c>
      <c r="F162" s="40">
        <v>1718.3999999999999</v>
      </c>
      <c r="G162" s="41">
        <v>1704.8499999999997</v>
      </c>
      <c r="H162" s="41">
        <v>1695.6999999999998</v>
      </c>
      <c r="I162" s="41">
        <v>1682.1499999999996</v>
      </c>
      <c r="J162" s="41">
        <v>1727.5499999999997</v>
      </c>
      <c r="K162" s="41">
        <v>1741.1</v>
      </c>
      <c r="L162" s="41">
        <v>1750.2499999999998</v>
      </c>
      <c r="M162" s="31">
        <v>1731.95</v>
      </c>
      <c r="N162" s="31">
        <v>1709.25</v>
      </c>
      <c r="O162" s="42">
        <v>4892625</v>
      </c>
      <c r="P162" s="43">
        <v>2.0572590738423029E-2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44406</v>
      </c>
      <c r="E163" s="40">
        <v>3025.85</v>
      </c>
      <c r="F163" s="40">
        <v>3022.3666666666663</v>
      </c>
      <c r="G163" s="41">
        <v>3005.9333333333325</v>
      </c>
      <c r="H163" s="41">
        <v>2986.016666666666</v>
      </c>
      <c r="I163" s="41">
        <v>2969.5833333333321</v>
      </c>
      <c r="J163" s="41">
        <v>3042.2833333333328</v>
      </c>
      <c r="K163" s="41">
        <v>3058.7166666666662</v>
      </c>
      <c r="L163" s="41">
        <v>3078.6333333333332</v>
      </c>
      <c r="M163" s="31">
        <v>3038.8</v>
      </c>
      <c r="N163" s="31">
        <v>3002.45</v>
      </c>
      <c r="O163" s="42">
        <v>811750</v>
      </c>
      <c r="P163" s="43">
        <v>-1.0362694300518135E-2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44406</v>
      </c>
      <c r="E164" s="40">
        <v>474.05</v>
      </c>
      <c r="F164" s="40">
        <v>474.18333333333339</v>
      </c>
      <c r="G164" s="41">
        <v>471.21666666666681</v>
      </c>
      <c r="H164" s="41">
        <v>468.38333333333344</v>
      </c>
      <c r="I164" s="41">
        <v>465.41666666666686</v>
      </c>
      <c r="J164" s="41">
        <v>477.01666666666677</v>
      </c>
      <c r="K164" s="41">
        <v>479.98333333333335</v>
      </c>
      <c r="L164" s="41">
        <v>482.81666666666672</v>
      </c>
      <c r="M164" s="31">
        <v>477.15</v>
      </c>
      <c r="N164" s="31">
        <v>471.35</v>
      </c>
      <c r="O164" s="42">
        <v>2962500</v>
      </c>
      <c r="P164" s="43">
        <v>-3.5317860746720484E-3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44406</v>
      </c>
      <c r="E165" s="40">
        <v>921.55</v>
      </c>
      <c r="F165" s="40">
        <v>926.48333333333323</v>
      </c>
      <c r="G165" s="41">
        <v>914.06666666666649</v>
      </c>
      <c r="H165" s="41">
        <v>906.58333333333326</v>
      </c>
      <c r="I165" s="41">
        <v>894.16666666666652</v>
      </c>
      <c r="J165" s="41">
        <v>933.96666666666647</v>
      </c>
      <c r="K165" s="41">
        <v>946.38333333333321</v>
      </c>
      <c r="L165" s="41">
        <v>953.86666666666645</v>
      </c>
      <c r="M165" s="31">
        <v>938.9</v>
      </c>
      <c r="N165" s="31">
        <v>919</v>
      </c>
      <c r="O165" s="42">
        <v>1109975</v>
      </c>
      <c r="P165" s="43">
        <v>-4.1927409261576974E-2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44406</v>
      </c>
      <c r="E166" s="40">
        <v>613.9</v>
      </c>
      <c r="F166" s="40">
        <v>612.23333333333323</v>
      </c>
      <c r="G166" s="41">
        <v>609.81666666666649</v>
      </c>
      <c r="H166" s="41">
        <v>605.73333333333323</v>
      </c>
      <c r="I166" s="41">
        <v>603.31666666666649</v>
      </c>
      <c r="J166" s="41">
        <v>616.31666666666649</v>
      </c>
      <c r="K166" s="41">
        <v>618.73333333333323</v>
      </c>
      <c r="L166" s="41">
        <v>622.81666666666649</v>
      </c>
      <c r="M166" s="31">
        <v>614.65</v>
      </c>
      <c r="N166" s="31">
        <v>608.15</v>
      </c>
      <c r="O166" s="42">
        <v>5839400</v>
      </c>
      <c r="P166" s="43">
        <v>-3.1126596980255519E-2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44406</v>
      </c>
      <c r="E167" s="40">
        <v>1426.85</v>
      </c>
      <c r="F167" s="40">
        <v>1427.8166666666666</v>
      </c>
      <c r="G167" s="41">
        <v>1420.2833333333333</v>
      </c>
      <c r="H167" s="41">
        <v>1413.7166666666667</v>
      </c>
      <c r="I167" s="41">
        <v>1406.1833333333334</v>
      </c>
      <c r="J167" s="41">
        <v>1434.3833333333332</v>
      </c>
      <c r="K167" s="41">
        <v>1441.9166666666665</v>
      </c>
      <c r="L167" s="41">
        <v>1448.4833333333331</v>
      </c>
      <c r="M167" s="31">
        <v>1435.35</v>
      </c>
      <c r="N167" s="31">
        <v>1421.25</v>
      </c>
      <c r="O167" s="42">
        <v>1468600</v>
      </c>
      <c r="P167" s="43">
        <v>-2.1455223880597014E-2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44406</v>
      </c>
      <c r="E168" s="40">
        <v>7123.8</v>
      </c>
      <c r="F168" s="40">
        <v>7147.0333333333328</v>
      </c>
      <c r="G168" s="41">
        <v>7044.0666666666657</v>
      </c>
      <c r="H168" s="41">
        <v>6964.333333333333</v>
      </c>
      <c r="I168" s="41">
        <v>6861.3666666666659</v>
      </c>
      <c r="J168" s="41">
        <v>7226.7666666666655</v>
      </c>
      <c r="K168" s="41">
        <v>7329.7333333333327</v>
      </c>
      <c r="L168" s="41">
        <v>7409.4666666666653</v>
      </c>
      <c r="M168" s="31">
        <v>7250</v>
      </c>
      <c r="N168" s="31">
        <v>7067.3</v>
      </c>
      <c r="O168" s="42">
        <v>2169200</v>
      </c>
      <c r="P168" s="43">
        <v>6.9163997586222901E-3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44406</v>
      </c>
      <c r="E169" s="40">
        <v>822.7</v>
      </c>
      <c r="F169" s="40">
        <v>823.81666666666661</v>
      </c>
      <c r="G169" s="41">
        <v>818.23333333333323</v>
      </c>
      <c r="H169" s="41">
        <v>813.76666666666665</v>
      </c>
      <c r="I169" s="41">
        <v>808.18333333333328</v>
      </c>
      <c r="J169" s="41">
        <v>828.28333333333319</v>
      </c>
      <c r="K169" s="41">
        <v>833.86666666666667</v>
      </c>
      <c r="L169" s="41">
        <v>838.33333333333314</v>
      </c>
      <c r="M169" s="31">
        <v>829.4</v>
      </c>
      <c r="N169" s="31">
        <v>819.35</v>
      </c>
      <c r="O169" s="42">
        <v>23099700</v>
      </c>
      <c r="P169" s="43">
        <v>-8.4345479082321192E-4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44406</v>
      </c>
      <c r="E170" s="40">
        <v>272.85000000000002</v>
      </c>
      <c r="F170" s="40">
        <v>272.58333333333331</v>
      </c>
      <c r="G170" s="41">
        <v>270.46666666666664</v>
      </c>
      <c r="H170" s="41">
        <v>268.08333333333331</v>
      </c>
      <c r="I170" s="41">
        <v>265.96666666666664</v>
      </c>
      <c r="J170" s="41">
        <v>274.96666666666664</v>
      </c>
      <c r="K170" s="41">
        <v>277.08333333333331</v>
      </c>
      <c r="L170" s="41">
        <v>279.46666666666664</v>
      </c>
      <c r="M170" s="31">
        <v>274.7</v>
      </c>
      <c r="N170" s="31">
        <v>270.2</v>
      </c>
      <c r="O170" s="42">
        <v>117226500</v>
      </c>
      <c r="P170" s="43">
        <v>1.244439737343783E-3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44406</v>
      </c>
      <c r="E171" s="40">
        <v>1031.75</v>
      </c>
      <c r="F171" s="40">
        <v>1035.6000000000001</v>
      </c>
      <c r="G171" s="41">
        <v>1024.4500000000003</v>
      </c>
      <c r="H171" s="41">
        <v>1017.1500000000001</v>
      </c>
      <c r="I171" s="41">
        <v>1006.0000000000002</v>
      </c>
      <c r="J171" s="41">
        <v>1042.9000000000003</v>
      </c>
      <c r="K171" s="41">
        <v>1054.0500000000004</v>
      </c>
      <c r="L171" s="41">
        <v>1061.3500000000004</v>
      </c>
      <c r="M171" s="31">
        <v>1046.75</v>
      </c>
      <c r="N171" s="31">
        <v>1028.3</v>
      </c>
      <c r="O171" s="42">
        <v>3288000</v>
      </c>
      <c r="P171" s="43">
        <v>8.5889570552147246E-3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44406</v>
      </c>
      <c r="E172" s="40">
        <v>563.85</v>
      </c>
      <c r="F172" s="40">
        <v>551.69999999999993</v>
      </c>
      <c r="G172" s="41">
        <v>538.49999999999989</v>
      </c>
      <c r="H172" s="41">
        <v>513.15</v>
      </c>
      <c r="I172" s="41">
        <v>499.94999999999993</v>
      </c>
      <c r="J172" s="41">
        <v>577.04999999999984</v>
      </c>
      <c r="K172" s="41">
        <v>590.24999999999989</v>
      </c>
      <c r="L172" s="41">
        <v>615.5999999999998</v>
      </c>
      <c r="M172" s="31">
        <v>564.9</v>
      </c>
      <c r="N172" s="31">
        <v>526.35</v>
      </c>
      <c r="O172" s="42">
        <v>35915200</v>
      </c>
      <c r="P172" s="43">
        <v>7.4584709655799705E-2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44406</v>
      </c>
      <c r="E173" s="40">
        <v>214.4</v>
      </c>
      <c r="F173" s="40">
        <v>214.29999999999998</v>
      </c>
      <c r="G173" s="41">
        <v>213.19999999999996</v>
      </c>
      <c r="H173" s="41">
        <v>211.99999999999997</v>
      </c>
      <c r="I173" s="41">
        <v>210.89999999999995</v>
      </c>
      <c r="J173" s="41">
        <v>215.49999999999997</v>
      </c>
      <c r="K173" s="41">
        <v>216.6</v>
      </c>
      <c r="L173" s="41">
        <v>217.79999999999998</v>
      </c>
      <c r="M173" s="31">
        <v>215.4</v>
      </c>
      <c r="N173" s="31">
        <v>213.1</v>
      </c>
      <c r="O173" s="42">
        <v>61392000</v>
      </c>
      <c r="P173" s="43">
        <v>2.9405998823760046E-3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20" sqref="F2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44392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375" t="s">
        <v>16</v>
      </c>
      <c r="B8" s="377"/>
      <c r="C8" s="381" t="s">
        <v>20</v>
      </c>
      <c r="D8" s="381" t="s">
        <v>21</v>
      </c>
      <c r="E8" s="372" t="s">
        <v>22</v>
      </c>
      <c r="F8" s="373"/>
      <c r="G8" s="374"/>
      <c r="H8" s="372" t="s">
        <v>23</v>
      </c>
      <c r="I8" s="373"/>
      <c r="J8" s="374"/>
      <c r="K8" s="26"/>
      <c r="L8" s="55"/>
      <c r="M8" s="55"/>
      <c r="N8" s="1"/>
      <c r="O8" s="1"/>
    </row>
    <row r="9" spans="1:15" ht="36" customHeight="1">
      <c r="A9" s="379"/>
      <c r="B9" s="380"/>
      <c r="C9" s="380"/>
      <c r="D9" s="38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15853.95</v>
      </c>
      <c r="D10" s="35">
        <v>15831.833333333334</v>
      </c>
      <c r="E10" s="35">
        <v>15786.316666666668</v>
      </c>
      <c r="F10" s="35">
        <v>15718.683333333334</v>
      </c>
      <c r="G10" s="35">
        <v>15673.166666666668</v>
      </c>
      <c r="H10" s="35">
        <v>15899.466666666667</v>
      </c>
      <c r="I10" s="35">
        <v>15944.983333333334</v>
      </c>
      <c r="J10" s="35">
        <v>16012.616666666667</v>
      </c>
      <c r="K10" s="37">
        <v>15877.35</v>
      </c>
      <c r="L10" s="37">
        <v>15764.2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35668.25</v>
      </c>
      <c r="D11" s="40">
        <v>35635.683333333334</v>
      </c>
      <c r="E11" s="40">
        <v>35467.316666666666</v>
      </c>
      <c r="F11" s="40">
        <v>35266.383333333331</v>
      </c>
      <c r="G11" s="40">
        <v>35098.016666666663</v>
      </c>
      <c r="H11" s="40">
        <v>35836.616666666669</v>
      </c>
      <c r="I11" s="40">
        <v>36004.983333333337</v>
      </c>
      <c r="J11" s="40">
        <v>36205.916666666672</v>
      </c>
      <c r="K11" s="31">
        <v>35804.050000000003</v>
      </c>
      <c r="L11" s="31">
        <v>35434.75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2076.3000000000002</v>
      </c>
      <c r="D12" s="40">
        <v>2076.5333333333333</v>
      </c>
      <c r="E12" s="40">
        <v>2069.9166666666665</v>
      </c>
      <c r="F12" s="40">
        <v>2063.5333333333333</v>
      </c>
      <c r="G12" s="40">
        <v>2056.9166666666665</v>
      </c>
      <c r="H12" s="40">
        <v>2082.9166666666665</v>
      </c>
      <c r="I12" s="40">
        <v>2089.5333333333333</v>
      </c>
      <c r="J12" s="40">
        <v>2095.9166666666665</v>
      </c>
      <c r="K12" s="31">
        <v>2083.15</v>
      </c>
      <c r="L12" s="31">
        <v>2070.15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4402.1499999999996</v>
      </c>
      <c r="D13" s="40">
        <v>4402.8833333333332</v>
      </c>
      <c r="E13" s="40">
        <v>4394.0166666666664</v>
      </c>
      <c r="F13" s="40">
        <v>4385.8833333333332</v>
      </c>
      <c r="G13" s="40">
        <v>4377.0166666666664</v>
      </c>
      <c r="H13" s="40">
        <v>4411.0166666666664</v>
      </c>
      <c r="I13" s="40">
        <v>4419.8833333333332</v>
      </c>
      <c r="J13" s="40">
        <v>4428.0166666666664</v>
      </c>
      <c r="K13" s="31">
        <v>4411.75</v>
      </c>
      <c r="L13" s="31">
        <v>4394.75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29339.85</v>
      </c>
      <c r="D14" s="40">
        <v>29083.866666666669</v>
      </c>
      <c r="E14" s="40">
        <v>28790.833333333336</v>
      </c>
      <c r="F14" s="40">
        <v>28241.816666666666</v>
      </c>
      <c r="G14" s="40">
        <v>27948.783333333333</v>
      </c>
      <c r="H14" s="40">
        <v>29632.883333333339</v>
      </c>
      <c r="I14" s="40">
        <v>29925.916666666672</v>
      </c>
      <c r="J14" s="40">
        <v>30474.933333333342</v>
      </c>
      <c r="K14" s="31">
        <v>29376.9</v>
      </c>
      <c r="L14" s="31">
        <v>28534.85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3615.9</v>
      </c>
      <c r="D15" s="40">
        <v>3621.35</v>
      </c>
      <c r="E15" s="40">
        <v>3605.5499999999997</v>
      </c>
      <c r="F15" s="40">
        <v>3595.2</v>
      </c>
      <c r="G15" s="40">
        <v>3579.3999999999996</v>
      </c>
      <c r="H15" s="40">
        <v>3631.7</v>
      </c>
      <c r="I15" s="40">
        <v>3647.5</v>
      </c>
      <c r="J15" s="40">
        <v>3657.85</v>
      </c>
      <c r="K15" s="31">
        <v>3637.15</v>
      </c>
      <c r="L15" s="31">
        <v>3611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7654.5</v>
      </c>
      <c r="D16" s="40">
        <v>7656.3499999999995</v>
      </c>
      <c r="E16" s="40">
        <v>7640.1999999999989</v>
      </c>
      <c r="F16" s="40">
        <v>7625.9</v>
      </c>
      <c r="G16" s="40">
        <v>7609.7499999999991</v>
      </c>
      <c r="H16" s="40">
        <v>7670.6499999999987</v>
      </c>
      <c r="I16" s="40">
        <v>7686.7999999999984</v>
      </c>
      <c r="J16" s="40">
        <v>7701.0999999999985</v>
      </c>
      <c r="K16" s="31">
        <v>7672.5</v>
      </c>
      <c r="L16" s="31">
        <v>7642.05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2081.5500000000002</v>
      </c>
      <c r="D17" s="40">
        <v>2083.4666666666667</v>
      </c>
      <c r="E17" s="40">
        <v>2068.9833333333336</v>
      </c>
      <c r="F17" s="40">
        <v>2056.416666666667</v>
      </c>
      <c r="G17" s="40">
        <v>2041.9333333333338</v>
      </c>
      <c r="H17" s="40">
        <v>2096.0333333333333</v>
      </c>
      <c r="I17" s="40">
        <v>2110.516666666666</v>
      </c>
      <c r="J17" s="40">
        <v>2123.083333333333</v>
      </c>
      <c r="K17" s="31">
        <v>2097.9499999999998</v>
      </c>
      <c r="L17" s="31">
        <v>2070.9</v>
      </c>
      <c r="M17" s="31">
        <v>3.6377999999999999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1191.8</v>
      </c>
      <c r="D18" s="40">
        <v>1189.7</v>
      </c>
      <c r="E18" s="40">
        <v>1182.1000000000001</v>
      </c>
      <c r="F18" s="40">
        <v>1172.4000000000001</v>
      </c>
      <c r="G18" s="40">
        <v>1164.8000000000002</v>
      </c>
      <c r="H18" s="40">
        <v>1199.4000000000001</v>
      </c>
      <c r="I18" s="40">
        <v>1207</v>
      </c>
      <c r="J18" s="40">
        <v>1216.7</v>
      </c>
      <c r="K18" s="31">
        <v>1197.3</v>
      </c>
      <c r="L18" s="31">
        <v>1180</v>
      </c>
      <c r="M18" s="31">
        <v>5.61721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859.2</v>
      </c>
      <c r="D19" s="40">
        <v>858.73333333333323</v>
      </c>
      <c r="E19" s="40">
        <v>852.46666666666647</v>
      </c>
      <c r="F19" s="40">
        <v>845.73333333333323</v>
      </c>
      <c r="G19" s="40">
        <v>839.46666666666647</v>
      </c>
      <c r="H19" s="40">
        <v>865.46666666666647</v>
      </c>
      <c r="I19" s="40">
        <v>871.73333333333312</v>
      </c>
      <c r="J19" s="40">
        <v>878.46666666666647</v>
      </c>
      <c r="K19" s="31">
        <v>865</v>
      </c>
      <c r="L19" s="31">
        <v>852</v>
      </c>
      <c r="M19" s="31">
        <v>5.8391000000000002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17388.650000000001</v>
      </c>
      <c r="D20" s="40">
        <v>17402.5</v>
      </c>
      <c r="E20" s="40">
        <v>17306.2</v>
      </c>
      <c r="F20" s="40">
        <v>17223.75</v>
      </c>
      <c r="G20" s="40">
        <v>17127.45</v>
      </c>
      <c r="H20" s="40">
        <v>17484.95</v>
      </c>
      <c r="I20" s="40">
        <v>17581.250000000004</v>
      </c>
      <c r="J20" s="40">
        <v>17663.7</v>
      </c>
      <c r="K20" s="31">
        <v>17498.8</v>
      </c>
      <c r="L20" s="31">
        <v>17320.05</v>
      </c>
      <c r="M20" s="31">
        <v>5.2830000000000002E-2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1402.05</v>
      </c>
      <c r="D21" s="40">
        <v>1416.2833333333335</v>
      </c>
      <c r="E21" s="40">
        <v>1383.5666666666671</v>
      </c>
      <c r="F21" s="40">
        <v>1365.0833333333335</v>
      </c>
      <c r="G21" s="40">
        <v>1332.366666666667</v>
      </c>
      <c r="H21" s="40">
        <v>1434.7666666666671</v>
      </c>
      <c r="I21" s="40">
        <v>1467.4833333333338</v>
      </c>
      <c r="J21" s="40">
        <v>1485.9666666666672</v>
      </c>
      <c r="K21" s="31">
        <v>1449</v>
      </c>
      <c r="L21" s="31">
        <v>1397.8</v>
      </c>
      <c r="M21" s="31">
        <v>38.595289999999999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979.7</v>
      </c>
      <c r="D22" s="40">
        <v>981.56666666666661</v>
      </c>
      <c r="E22" s="40">
        <v>948.13333333333321</v>
      </c>
      <c r="F22" s="40">
        <v>916.56666666666661</v>
      </c>
      <c r="G22" s="40">
        <v>883.13333333333321</v>
      </c>
      <c r="H22" s="40">
        <v>1013.1333333333332</v>
      </c>
      <c r="I22" s="40">
        <v>1046.5666666666666</v>
      </c>
      <c r="J22" s="40">
        <v>1078.1333333333332</v>
      </c>
      <c r="K22" s="31">
        <v>1015</v>
      </c>
      <c r="L22" s="31">
        <v>950</v>
      </c>
      <c r="M22" s="31">
        <v>4.2238499999999997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697.25</v>
      </c>
      <c r="D23" s="40">
        <v>701.36666666666667</v>
      </c>
      <c r="E23" s="40">
        <v>691.23333333333335</v>
      </c>
      <c r="F23" s="40">
        <v>685.2166666666667</v>
      </c>
      <c r="G23" s="40">
        <v>675.08333333333337</v>
      </c>
      <c r="H23" s="40">
        <v>707.38333333333333</v>
      </c>
      <c r="I23" s="40">
        <v>717.51666666666677</v>
      </c>
      <c r="J23" s="40">
        <v>723.5333333333333</v>
      </c>
      <c r="K23" s="31">
        <v>711.5</v>
      </c>
      <c r="L23" s="31">
        <v>695.35</v>
      </c>
      <c r="M23" s="31">
        <v>138.12481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881.25</v>
      </c>
      <c r="D24" s="40">
        <v>896.93333333333339</v>
      </c>
      <c r="E24" s="40">
        <v>861.86666666666679</v>
      </c>
      <c r="F24" s="40">
        <v>842.48333333333335</v>
      </c>
      <c r="G24" s="40">
        <v>807.41666666666674</v>
      </c>
      <c r="H24" s="40">
        <v>916.31666666666683</v>
      </c>
      <c r="I24" s="40">
        <v>951.38333333333344</v>
      </c>
      <c r="J24" s="40">
        <v>970.76666666666688</v>
      </c>
      <c r="K24" s="31">
        <v>932</v>
      </c>
      <c r="L24" s="31">
        <v>877.55</v>
      </c>
      <c r="M24" s="31">
        <v>4.4635800000000003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974.15</v>
      </c>
      <c r="D25" s="40">
        <v>977.7166666666667</v>
      </c>
      <c r="E25" s="40">
        <v>956.43333333333339</v>
      </c>
      <c r="F25" s="40">
        <v>938.7166666666667</v>
      </c>
      <c r="G25" s="40">
        <v>917.43333333333339</v>
      </c>
      <c r="H25" s="40">
        <v>995.43333333333339</v>
      </c>
      <c r="I25" s="40">
        <v>1016.7166666666667</v>
      </c>
      <c r="J25" s="40">
        <v>1034.4333333333334</v>
      </c>
      <c r="K25" s="31">
        <v>999</v>
      </c>
      <c r="L25" s="31">
        <v>960</v>
      </c>
      <c r="M25" s="31">
        <v>3.4868399999999999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120.75</v>
      </c>
      <c r="D26" s="40">
        <v>121.81666666666666</v>
      </c>
      <c r="E26" s="40">
        <v>119.13333333333333</v>
      </c>
      <c r="F26" s="40">
        <v>117.51666666666667</v>
      </c>
      <c r="G26" s="40">
        <v>114.83333333333333</v>
      </c>
      <c r="H26" s="40">
        <v>123.43333333333332</v>
      </c>
      <c r="I26" s="40">
        <v>126.11666666666666</v>
      </c>
      <c r="J26" s="40">
        <v>127.73333333333332</v>
      </c>
      <c r="K26" s="31">
        <v>124.5</v>
      </c>
      <c r="L26" s="31">
        <v>120.2</v>
      </c>
      <c r="M26" s="31">
        <v>29.760100000000001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227.65</v>
      </c>
      <c r="D27" s="40">
        <v>228.1</v>
      </c>
      <c r="E27" s="40">
        <v>224.54999999999998</v>
      </c>
      <c r="F27" s="40">
        <v>221.45</v>
      </c>
      <c r="G27" s="40">
        <v>217.89999999999998</v>
      </c>
      <c r="H27" s="40">
        <v>231.2</v>
      </c>
      <c r="I27" s="40">
        <v>234.75</v>
      </c>
      <c r="J27" s="40">
        <v>237.85</v>
      </c>
      <c r="K27" s="31">
        <v>231.65</v>
      </c>
      <c r="L27" s="31">
        <v>225</v>
      </c>
      <c r="M27" s="31">
        <v>76.074820000000003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2140.85</v>
      </c>
      <c r="D28" s="40">
        <v>2141.5500000000002</v>
      </c>
      <c r="E28" s="40">
        <v>2118.6000000000004</v>
      </c>
      <c r="F28" s="40">
        <v>2096.3500000000004</v>
      </c>
      <c r="G28" s="40">
        <v>2073.4000000000005</v>
      </c>
      <c r="H28" s="40">
        <v>2163.8000000000002</v>
      </c>
      <c r="I28" s="40">
        <v>2186.75</v>
      </c>
      <c r="J28" s="40">
        <v>2209</v>
      </c>
      <c r="K28" s="31">
        <v>2164.5</v>
      </c>
      <c r="L28" s="31">
        <v>2119.3000000000002</v>
      </c>
      <c r="M28" s="31">
        <v>0.38029000000000002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967.5</v>
      </c>
      <c r="D29" s="40">
        <v>966.75</v>
      </c>
      <c r="E29" s="40">
        <v>961.55</v>
      </c>
      <c r="F29" s="40">
        <v>955.59999999999991</v>
      </c>
      <c r="G29" s="40">
        <v>950.39999999999986</v>
      </c>
      <c r="H29" s="40">
        <v>972.7</v>
      </c>
      <c r="I29" s="40">
        <v>977.90000000000009</v>
      </c>
      <c r="J29" s="40">
        <v>983.85000000000014</v>
      </c>
      <c r="K29" s="31">
        <v>971.95</v>
      </c>
      <c r="L29" s="31">
        <v>960.8</v>
      </c>
      <c r="M29" s="31">
        <v>1.3668899999999999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3318.1</v>
      </c>
      <c r="D30" s="40">
        <v>3332.0166666666664</v>
      </c>
      <c r="E30" s="40">
        <v>3299.0333333333328</v>
      </c>
      <c r="F30" s="40">
        <v>3279.9666666666662</v>
      </c>
      <c r="G30" s="40">
        <v>3246.9833333333327</v>
      </c>
      <c r="H30" s="40">
        <v>3351.083333333333</v>
      </c>
      <c r="I30" s="40">
        <v>3384.0666666666666</v>
      </c>
      <c r="J30" s="40">
        <v>3403.1333333333332</v>
      </c>
      <c r="K30" s="31">
        <v>3365</v>
      </c>
      <c r="L30" s="31">
        <v>3312.95</v>
      </c>
      <c r="M30" s="31">
        <v>1.26633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737.3</v>
      </c>
      <c r="D31" s="40">
        <v>738.68333333333339</v>
      </c>
      <c r="E31" s="40">
        <v>734.36666666666679</v>
      </c>
      <c r="F31" s="40">
        <v>731.43333333333339</v>
      </c>
      <c r="G31" s="40">
        <v>727.11666666666679</v>
      </c>
      <c r="H31" s="40">
        <v>741.61666666666679</v>
      </c>
      <c r="I31" s="40">
        <v>745.93333333333339</v>
      </c>
      <c r="J31" s="40">
        <v>748.86666666666679</v>
      </c>
      <c r="K31" s="31">
        <v>743</v>
      </c>
      <c r="L31" s="31">
        <v>735.75</v>
      </c>
      <c r="M31" s="31">
        <v>5.5480499999999999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373</v>
      </c>
      <c r="D32" s="40">
        <v>372.31666666666666</v>
      </c>
      <c r="E32" s="40">
        <v>368.7833333333333</v>
      </c>
      <c r="F32" s="40">
        <v>364.56666666666666</v>
      </c>
      <c r="G32" s="40">
        <v>361.0333333333333</v>
      </c>
      <c r="H32" s="40">
        <v>376.5333333333333</v>
      </c>
      <c r="I32" s="40">
        <v>380.06666666666672</v>
      </c>
      <c r="J32" s="40">
        <v>384.2833333333333</v>
      </c>
      <c r="K32" s="31">
        <v>375.85</v>
      </c>
      <c r="L32" s="31">
        <v>368.1</v>
      </c>
      <c r="M32" s="31">
        <v>48.779179999999997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3754.8</v>
      </c>
      <c r="D33" s="40">
        <v>3746.2333333333336</v>
      </c>
      <c r="E33" s="40">
        <v>3717.4666666666672</v>
      </c>
      <c r="F33" s="40">
        <v>3680.1333333333337</v>
      </c>
      <c r="G33" s="40">
        <v>3651.3666666666672</v>
      </c>
      <c r="H33" s="40">
        <v>3783.5666666666671</v>
      </c>
      <c r="I33" s="40">
        <v>3812.3333333333335</v>
      </c>
      <c r="J33" s="40">
        <v>3849.666666666667</v>
      </c>
      <c r="K33" s="31">
        <v>3775</v>
      </c>
      <c r="L33" s="31">
        <v>3708.9</v>
      </c>
      <c r="M33" s="31">
        <v>3.9527199999999998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240.45</v>
      </c>
      <c r="D34" s="40">
        <v>239.06666666666669</v>
      </c>
      <c r="E34" s="40">
        <v>237.13333333333338</v>
      </c>
      <c r="F34" s="40">
        <v>233.81666666666669</v>
      </c>
      <c r="G34" s="40">
        <v>231.88333333333338</v>
      </c>
      <c r="H34" s="40">
        <v>242.38333333333338</v>
      </c>
      <c r="I34" s="40">
        <v>244.31666666666672</v>
      </c>
      <c r="J34" s="40">
        <v>247.63333333333338</v>
      </c>
      <c r="K34" s="31">
        <v>241</v>
      </c>
      <c r="L34" s="31">
        <v>235.75</v>
      </c>
      <c r="M34" s="31">
        <v>72.465599999999995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127.9</v>
      </c>
      <c r="D35" s="40">
        <v>127.81666666666668</v>
      </c>
      <c r="E35" s="40">
        <v>126.58333333333334</v>
      </c>
      <c r="F35" s="40">
        <v>125.26666666666667</v>
      </c>
      <c r="G35" s="40">
        <v>124.03333333333333</v>
      </c>
      <c r="H35" s="40">
        <v>129.13333333333335</v>
      </c>
      <c r="I35" s="40">
        <v>130.36666666666667</v>
      </c>
      <c r="J35" s="40">
        <v>131.68333333333337</v>
      </c>
      <c r="K35" s="31">
        <v>129.05000000000001</v>
      </c>
      <c r="L35" s="31">
        <v>126.5</v>
      </c>
      <c r="M35" s="31">
        <v>145.54676000000001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3001.95</v>
      </c>
      <c r="D36" s="40">
        <v>2997.9666666666667</v>
      </c>
      <c r="E36" s="40">
        <v>2988.1833333333334</v>
      </c>
      <c r="F36" s="40">
        <v>2974.4166666666665</v>
      </c>
      <c r="G36" s="40">
        <v>2964.6333333333332</v>
      </c>
      <c r="H36" s="40">
        <v>3011.7333333333336</v>
      </c>
      <c r="I36" s="40">
        <v>3021.5166666666673</v>
      </c>
      <c r="J36" s="40">
        <v>3035.2833333333338</v>
      </c>
      <c r="K36" s="31">
        <v>3007.75</v>
      </c>
      <c r="L36" s="31">
        <v>2984.2</v>
      </c>
      <c r="M36" s="31">
        <v>4.7074400000000001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962.95</v>
      </c>
      <c r="D37" s="40">
        <v>966.1</v>
      </c>
      <c r="E37" s="40">
        <v>955.75</v>
      </c>
      <c r="F37" s="40">
        <v>948.55</v>
      </c>
      <c r="G37" s="40">
        <v>938.19999999999993</v>
      </c>
      <c r="H37" s="40">
        <v>973.30000000000007</v>
      </c>
      <c r="I37" s="40">
        <v>983.6500000000002</v>
      </c>
      <c r="J37" s="40">
        <v>990.85000000000014</v>
      </c>
      <c r="K37" s="31">
        <v>976.45</v>
      </c>
      <c r="L37" s="31">
        <v>958.9</v>
      </c>
      <c r="M37" s="31">
        <v>21.20684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3330.05</v>
      </c>
      <c r="D38" s="40">
        <v>3333.0499999999997</v>
      </c>
      <c r="E38" s="40">
        <v>3315.9999999999995</v>
      </c>
      <c r="F38" s="40">
        <v>3301.95</v>
      </c>
      <c r="G38" s="40">
        <v>3284.8999999999996</v>
      </c>
      <c r="H38" s="40">
        <v>3347.0999999999995</v>
      </c>
      <c r="I38" s="40">
        <v>3364.1499999999996</v>
      </c>
      <c r="J38" s="40">
        <v>3378.1999999999994</v>
      </c>
      <c r="K38" s="31">
        <v>3350.1</v>
      </c>
      <c r="L38" s="31">
        <v>3319</v>
      </c>
      <c r="M38" s="31">
        <v>2.5336699999999999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770.05</v>
      </c>
      <c r="D39" s="40">
        <v>769.16666666666663</v>
      </c>
      <c r="E39" s="40">
        <v>764.88333333333321</v>
      </c>
      <c r="F39" s="40">
        <v>759.71666666666658</v>
      </c>
      <c r="G39" s="40">
        <v>755.43333333333317</v>
      </c>
      <c r="H39" s="40">
        <v>774.33333333333326</v>
      </c>
      <c r="I39" s="40">
        <v>778.61666666666679</v>
      </c>
      <c r="J39" s="40">
        <v>783.7833333333333</v>
      </c>
      <c r="K39" s="31">
        <v>773.45</v>
      </c>
      <c r="L39" s="31">
        <v>764</v>
      </c>
      <c r="M39" s="31">
        <v>56.219239999999999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3953.85</v>
      </c>
      <c r="D40" s="40">
        <v>3965.65</v>
      </c>
      <c r="E40" s="40">
        <v>3928.2000000000003</v>
      </c>
      <c r="F40" s="40">
        <v>3902.55</v>
      </c>
      <c r="G40" s="40">
        <v>3865.1000000000004</v>
      </c>
      <c r="H40" s="40">
        <v>3991.3</v>
      </c>
      <c r="I40" s="40">
        <v>4028.75</v>
      </c>
      <c r="J40" s="40">
        <v>4054.4</v>
      </c>
      <c r="K40" s="31">
        <v>4003.1</v>
      </c>
      <c r="L40" s="31">
        <v>3940</v>
      </c>
      <c r="M40" s="31">
        <v>5.2793200000000002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6133.9</v>
      </c>
      <c r="D41" s="40">
        <v>6145.3</v>
      </c>
      <c r="E41" s="40">
        <v>6108.6</v>
      </c>
      <c r="F41" s="40">
        <v>6083.3</v>
      </c>
      <c r="G41" s="40">
        <v>6046.6</v>
      </c>
      <c r="H41" s="40">
        <v>6170.6</v>
      </c>
      <c r="I41" s="40">
        <v>6207.2999999999993</v>
      </c>
      <c r="J41" s="40">
        <v>6232.6</v>
      </c>
      <c r="K41" s="31">
        <v>6182</v>
      </c>
      <c r="L41" s="31">
        <v>6120</v>
      </c>
      <c r="M41" s="31">
        <v>7.7657400000000001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12991.2</v>
      </c>
      <c r="D42" s="40">
        <v>12958.566666666666</v>
      </c>
      <c r="E42" s="40">
        <v>12884.133333333331</v>
      </c>
      <c r="F42" s="40">
        <v>12777.066666666666</v>
      </c>
      <c r="G42" s="40">
        <v>12702.633333333331</v>
      </c>
      <c r="H42" s="40">
        <v>13065.633333333331</v>
      </c>
      <c r="I42" s="40">
        <v>13140.066666666666</v>
      </c>
      <c r="J42" s="40">
        <v>13247.133333333331</v>
      </c>
      <c r="K42" s="31">
        <v>13033</v>
      </c>
      <c r="L42" s="31">
        <v>12851.5</v>
      </c>
      <c r="M42" s="31">
        <v>2.40151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3898.55</v>
      </c>
      <c r="D43" s="40">
        <v>3890.1833333333329</v>
      </c>
      <c r="E43" s="40">
        <v>3855.3666666666659</v>
      </c>
      <c r="F43" s="40">
        <v>3812.1833333333329</v>
      </c>
      <c r="G43" s="40">
        <v>3777.3666666666659</v>
      </c>
      <c r="H43" s="40">
        <v>3933.3666666666659</v>
      </c>
      <c r="I43" s="40">
        <v>3968.1833333333325</v>
      </c>
      <c r="J43" s="40">
        <v>4011.3666666666659</v>
      </c>
      <c r="K43" s="31">
        <v>3925</v>
      </c>
      <c r="L43" s="31">
        <v>3847</v>
      </c>
      <c r="M43" s="31">
        <v>0.71148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2296.6</v>
      </c>
      <c r="D44" s="40">
        <v>2298.2166666666667</v>
      </c>
      <c r="E44" s="40">
        <v>2286.4333333333334</v>
      </c>
      <c r="F44" s="40">
        <v>2276.2666666666669</v>
      </c>
      <c r="G44" s="40">
        <v>2264.4833333333336</v>
      </c>
      <c r="H44" s="40">
        <v>2308.3833333333332</v>
      </c>
      <c r="I44" s="40">
        <v>2320.166666666667</v>
      </c>
      <c r="J44" s="40">
        <v>2330.333333333333</v>
      </c>
      <c r="K44" s="31">
        <v>2310</v>
      </c>
      <c r="L44" s="31">
        <v>2288.0500000000002</v>
      </c>
      <c r="M44" s="31">
        <v>3.36775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317.89999999999998</v>
      </c>
      <c r="D45" s="40">
        <v>317.68333333333334</v>
      </c>
      <c r="E45" s="40">
        <v>316.41666666666669</v>
      </c>
      <c r="F45" s="40">
        <v>314.93333333333334</v>
      </c>
      <c r="G45" s="40">
        <v>313.66666666666669</v>
      </c>
      <c r="H45" s="40">
        <v>319.16666666666669</v>
      </c>
      <c r="I45" s="40">
        <v>320.43333333333334</v>
      </c>
      <c r="J45" s="40">
        <v>321.91666666666669</v>
      </c>
      <c r="K45" s="31">
        <v>318.95</v>
      </c>
      <c r="L45" s="31">
        <v>316.2</v>
      </c>
      <c r="M45" s="31">
        <v>36.495460000000001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84.25</v>
      </c>
      <c r="D46" s="40">
        <v>84.483333333333334</v>
      </c>
      <c r="E46" s="40">
        <v>83.816666666666663</v>
      </c>
      <c r="F46" s="40">
        <v>83.383333333333326</v>
      </c>
      <c r="G46" s="40">
        <v>82.716666666666654</v>
      </c>
      <c r="H46" s="40">
        <v>84.916666666666671</v>
      </c>
      <c r="I46" s="40">
        <v>85.583333333333329</v>
      </c>
      <c r="J46" s="40">
        <v>86.01666666666668</v>
      </c>
      <c r="K46" s="31">
        <v>85.15</v>
      </c>
      <c r="L46" s="31">
        <v>84.05</v>
      </c>
      <c r="M46" s="31">
        <v>348.85926999999998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75.849999999999994</v>
      </c>
      <c r="D47" s="40">
        <v>75.833333333333329</v>
      </c>
      <c r="E47" s="40">
        <v>75.36666666666666</v>
      </c>
      <c r="F47" s="40">
        <v>74.883333333333326</v>
      </c>
      <c r="G47" s="40">
        <v>74.416666666666657</v>
      </c>
      <c r="H47" s="40">
        <v>76.316666666666663</v>
      </c>
      <c r="I47" s="40">
        <v>76.783333333333331</v>
      </c>
      <c r="J47" s="40">
        <v>77.266666666666666</v>
      </c>
      <c r="K47" s="31">
        <v>76.3</v>
      </c>
      <c r="L47" s="31">
        <v>75.349999999999994</v>
      </c>
      <c r="M47" s="31">
        <v>22.303650000000001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1588.95</v>
      </c>
      <c r="D48" s="40">
        <v>1586.1500000000003</v>
      </c>
      <c r="E48" s="40">
        <v>1569.9000000000005</v>
      </c>
      <c r="F48" s="40">
        <v>1550.8500000000001</v>
      </c>
      <c r="G48" s="40">
        <v>1534.6000000000004</v>
      </c>
      <c r="H48" s="40">
        <v>1605.2000000000007</v>
      </c>
      <c r="I48" s="40">
        <v>1621.4500000000003</v>
      </c>
      <c r="J48" s="40">
        <v>1640.5000000000009</v>
      </c>
      <c r="K48" s="31">
        <v>1602.4</v>
      </c>
      <c r="L48" s="31">
        <v>1567.1</v>
      </c>
      <c r="M48" s="31">
        <v>8.0562299999999993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838.7</v>
      </c>
      <c r="D49" s="40">
        <v>837.75</v>
      </c>
      <c r="E49" s="40">
        <v>833.25</v>
      </c>
      <c r="F49" s="40">
        <v>827.8</v>
      </c>
      <c r="G49" s="40">
        <v>823.3</v>
      </c>
      <c r="H49" s="40">
        <v>843.2</v>
      </c>
      <c r="I49" s="40">
        <v>847.7</v>
      </c>
      <c r="J49" s="40">
        <v>853.15000000000009</v>
      </c>
      <c r="K49" s="31">
        <v>842.25</v>
      </c>
      <c r="L49" s="31">
        <v>832.3</v>
      </c>
      <c r="M49" s="31">
        <v>3.76355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184.15</v>
      </c>
      <c r="D50" s="40">
        <v>183.20000000000002</v>
      </c>
      <c r="E50" s="40">
        <v>181.75000000000003</v>
      </c>
      <c r="F50" s="40">
        <v>179.35000000000002</v>
      </c>
      <c r="G50" s="40">
        <v>177.90000000000003</v>
      </c>
      <c r="H50" s="40">
        <v>185.60000000000002</v>
      </c>
      <c r="I50" s="40">
        <v>187.05</v>
      </c>
      <c r="J50" s="40">
        <v>189.45000000000002</v>
      </c>
      <c r="K50" s="31">
        <v>184.65</v>
      </c>
      <c r="L50" s="31">
        <v>180.8</v>
      </c>
      <c r="M50" s="31">
        <v>61.410829999999997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812.1</v>
      </c>
      <c r="D51" s="40">
        <v>814.46666666666658</v>
      </c>
      <c r="E51" s="40">
        <v>806.93333333333317</v>
      </c>
      <c r="F51" s="40">
        <v>801.76666666666654</v>
      </c>
      <c r="G51" s="40">
        <v>794.23333333333312</v>
      </c>
      <c r="H51" s="40">
        <v>819.63333333333321</v>
      </c>
      <c r="I51" s="40">
        <v>827.16666666666674</v>
      </c>
      <c r="J51" s="40">
        <v>832.33333333333326</v>
      </c>
      <c r="K51" s="31">
        <v>822</v>
      </c>
      <c r="L51" s="31">
        <v>809.3</v>
      </c>
      <c r="M51" s="31">
        <v>12.54828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65.849999999999994</v>
      </c>
      <c r="D52" s="40">
        <v>66.166666666666671</v>
      </c>
      <c r="E52" s="40">
        <v>65.233333333333348</v>
      </c>
      <c r="F52" s="40">
        <v>64.616666666666674</v>
      </c>
      <c r="G52" s="40">
        <v>63.683333333333351</v>
      </c>
      <c r="H52" s="40">
        <v>66.783333333333346</v>
      </c>
      <c r="I52" s="40">
        <v>67.716666666666654</v>
      </c>
      <c r="J52" s="40">
        <v>68.333333333333343</v>
      </c>
      <c r="K52" s="31">
        <v>67.099999999999994</v>
      </c>
      <c r="L52" s="31">
        <v>65.55</v>
      </c>
      <c r="M52" s="31">
        <v>250.01862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448.7</v>
      </c>
      <c r="D53" s="40">
        <v>450</v>
      </c>
      <c r="E53" s="40">
        <v>446.9</v>
      </c>
      <c r="F53" s="40">
        <v>445.09999999999997</v>
      </c>
      <c r="G53" s="40">
        <v>441.99999999999994</v>
      </c>
      <c r="H53" s="40">
        <v>451.8</v>
      </c>
      <c r="I53" s="40">
        <v>454.90000000000003</v>
      </c>
      <c r="J53" s="40">
        <v>456.70000000000005</v>
      </c>
      <c r="K53" s="31">
        <v>453.1</v>
      </c>
      <c r="L53" s="31">
        <v>448.2</v>
      </c>
      <c r="M53" s="31">
        <v>24.68262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530.04999999999995</v>
      </c>
      <c r="D54" s="40">
        <v>529.36666666666667</v>
      </c>
      <c r="E54" s="40">
        <v>527.33333333333337</v>
      </c>
      <c r="F54" s="40">
        <v>524.61666666666667</v>
      </c>
      <c r="G54" s="40">
        <v>522.58333333333337</v>
      </c>
      <c r="H54" s="40">
        <v>532.08333333333337</v>
      </c>
      <c r="I54" s="40">
        <v>534.11666666666667</v>
      </c>
      <c r="J54" s="40">
        <v>536.83333333333337</v>
      </c>
      <c r="K54" s="31">
        <v>531.4</v>
      </c>
      <c r="L54" s="31">
        <v>526.65</v>
      </c>
      <c r="M54" s="31">
        <v>65.439959999999999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399.35</v>
      </c>
      <c r="D55" s="40">
        <v>395.2166666666667</v>
      </c>
      <c r="E55" s="40">
        <v>390.28333333333342</v>
      </c>
      <c r="F55" s="40">
        <v>381.2166666666667</v>
      </c>
      <c r="G55" s="40">
        <v>376.28333333333342</v>
      </c>
      <c r="H55" s="40">
        <v>404.28333333333342</v>
      </c>
      <c r="I55" s="40">
        <v>409.2166666666667</v>
      </c>
      <c r="J55" s="40">
        <v>418.28333333333342</v>
      </c>
      <c r="K55" s="31">
        <v>400.15</v>
      </c>
      <c r="L55" s="31">
        <v>386.15</v>
      </c>
      <c r="M55" s="31">
        <v>39.47672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1316.65</v>
      </c>
      <c r="D56" s="40">
        <v>1324.1666666666667</v>
      </c>
      <c r="E56" s="40">
        <v>1305.8333333333335</v>
      </c>
      <c r="F56" s="40">
        <v>1295.0166666666667</v>
      </c>
      <c r="G56" s="40">
        <v>1276.6833333333334</v>
      </c>
      <c r="H56" s="40">
        <v>1334.9833333333336</v>
      </c>
      <c r="I56" s="40">
        <v>1353.3166666666671</v>
      </c>
      <c r="J56" s="40">
        <v>1364.1333333333337</v>
      </c>
      <c r="K56" s="31">
        <v>1342.5</v>
      </c>
      <c r="L56" s="31">
        <v>1313.35</v>
      </c>
      <c r="M56" s="31">
        <v>0.69167999999999996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15371.15</v>
      </c>
      <c r="D57" s="40">
        <v>15330.4</v>
      </c>
      <c r="E57" s="40">
        <v>15260.8</v>
      </c>
      <c r="F57" s="40">
        <v>15150.449999999999</v>
      </c>
      <c r="G57" s="40">
        <v>15080.849999999999</v>
      </c>
      <c r="H57" s="40">
        <v>15440.75</v>
      </c>
      <c r="I57" s="40">
        <v>15510.350000000002</v>
      </c>
      <c r="J57" s="40">
        <v>15620.7</v>
      </c>
      <c r="K57" s="31">
        <v>15400</v>
      </c>
      <c r="L57" s="31">
        <v>15220.05</v>
      </c>
      <c r="M57" s="31">
        <v>0.29264000000000001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3485.75</v>
      </c>
      <c r="D58" s="40">
        <v>3476.0166666666664</v>
      </c>
      <c r="E58" s="40">
        <v>3463.8833333333328</v>
      </c>
      <c r="F58" s="40">
        <v>3442.0166666666664</v>
      </c>
      <c r="G58" s="40">
        <v>3429.8833333333328</v>
      </c>
      <c r="H58" s="40">
        <v>3497.8833333333328</v>
      </c>
      <c r="I58" s="40">
        <v>3510.016666666666</v>
      </c>
      <c r="J58" s="40">
        <v>3531.8833333333328</v>
      </c>
      <c r="K58" s="31">
        <v>3488.15</v>
      </c>
      <c r="L58" s="31">
        <v>3454.15</v>
      </c>
      <c r="M58" s="31">
        <v>4.58955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853</v>
      </c>
      <c r="D59" s="40">
        <v>855.63333333333333</v>
      </c>
      <c r="E59" s="40">
        <v>840.36666666666667</v>
      </c>
      <c r="F59" s="40">
        <v>827.73333333333335</v>
      </c>
      <c r="G59" s="40">
        <v>812.4666666666667</v>
      </c>
      <c r="H59" s="40">
        <v>868.26666666666665</v>
      </c>
      <c r="I59" s="40">
        <v>883.5333333333333</v>
      </c>
      <c r="J59" s="40">
        <v>896.16666666666663</v>
      </c>
      <c r="K59" s="31">
        <v>870.9</v>
      </c>
      <c r="L59" s="31">
        <v>843</v>
      </c>
      <c r="M59" s="31">
        <v>12.22254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643.4</v>
      </c>
      <c r="D60" s="40">
        <v>645.23333333333323</v>
      </c>
      <c r="E60" s="40">
        <v>640.16666666666652</v>
      </c>
      <c r="F60" s="40">
        <v>636.93333333333328</v>
      </c>
      <c r="G60" s="40">
        <v>631.86666666666656</v>
      </c>
      <c r="H60" s="40">
        <v>648.46666666666647</v>
      </c>
      <c r="I60" s="40">
        <v>653.5333333333333</v>
      </c>
      <c r="J60" s="40">
        <v>656.76666666666642</v>
      </c>
      <c r="K60" s="31">
        <v>650.29999999999995</v>
      </c>
      <c r="L60" s="31">
        <v>642</v>
      </c>
      <c r="M60" s="31">
        <v>26.145150000000001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151.6</v>
      </c>
      <c r="D61" s="40">
        <v>152.21666666666667</v>
      </c>
      <c r="E61" s="40">
        <v>150.63333333333333</v>
      </c>
      <c r="F61" s="40">
        <v>149.66666666666666</v>
      </c>
      <c r="G61" s="40">
        <v>148.08333333333331</v>
      </c>
      <c r="H61" s="40">
        <v>153.18333333333334</v>
      </c>
      <c r="I61" s="40">
        <v>154.76666666666665</v>
      </c>
      <c r="J61" s="40">
        <v>155.73333333333335</v>
      </c>
      <c r="K61" s="31">
        <v>153.80000000000001</v>
      </c>
      <c r="L61" s="31">
        <v>151.25</v>
      </c>
      <c r="M61" s="31">
        <v>81.832689999999999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144.35</v>
      </c>
      <c r="D62" s="40">
        <v>144.28333333333333</v>
      </c>
      <c r="E62" s="40">
        <v>143.56666666666666</v>
      </c>
      <c r="F62" s="40">
        <v>142.78333333333333</v>
      </c>
      <c r="G62" s="40">
        <v>142.06666666666666</v>
      </c>
      <c r="H62" s="40">
        <v>145.06666666666666</v>
      </c>
      <c r="I62" s="40">
        <v>145.7833333333333</v>
      </c>
      <c r="J62" s="40">
        <v>146.56666666666666</v>
      </c>
      <c r="K62" s="31">
        <v>145</v>
      </c>
      <c r="L62" s="31">
        <v>143.5</v>
      </c>
      <c r="M62" s="31">
        <v>4.3044700000000002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513.45000000000005</v>
      </c>
      <c r="D63" s="40">
        <v>515.48333333333335</v>
      </c>
      <c r="E63" s="40">
        <v>510.9666666666667</v>
      </c>
      <c r="F63" s="40">
        <v>508.48333333333335</v>
      </c>
      <c r="G63" s="40">
        <v>503.9666666666667</v>
      </c>
      <c r="H63" s="40">
        <v>517.9666666666667</v>
      </c>
      <c r="I63" s="40">
        <v>522.48333333333335</v>
      </c>
      <c r="J63" s="40">
        <v>524.9666666666667</v>
      </c>
      <c r="K63" s="31">
        <v>520</v>
      </c>
      <c r="L63" s="31">
        <v>513</v>
      </c>
      <c r="M63" s="31">
        <v>9.8870799999999992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977.15</v>
      </c>
      <c r="D64" s="40">
        <v>972.2166666666667</v>
      </c>
      <c r="E64" s="40">
        <v>966.03333333333342</v>
      </c>
      <c r="F64" s="40">
        <v>954.91666666666674</v>
      </c>
      <c r="G64" s="40">
        <v>948.73333333333346</v>
      </c>
      <c r="H64" s="40">
        <v>983.33333333333337</v>
      </c>
      <c r="I64" s="40">
        <v>989.51666666666677</v>
      </c>
      <c r="J64" s="40">
        <v>1000.6333333333333</v>
      </c>
      <c r="K64" s="31">
        <v>978.4</v>
      </c>
      <c r="L64" s="31">
        <v>961.1</v>
      </c>
      <c r="M64" s="31">
        <v>17.299939999999999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162.44999999999999</v>
      </c>
      <c r="D65" s="40">
        <v>162.61666666666667</v>
      </c>
      <c r="E65" s="40">
        <v>161.73333333333335</v>
      </c>
      <c r="F65" s="40">
        <v>161.01666666666668</v>
      </c>
      <c r="G65" s="40">
        <v>160.13333333333335</v>
      </c>
      <c r="H65" s="40">
        <v>163.33333333333334</v>
      </c>
      <c r="I65" s="40">
        <v>164.21666666666667</v>
      </c>
      <c r="J65" s="40">
        <v>164.93333333333334</v>
      </c>
      <c r="K65" s="31">
        <v>163.5</v>
      </c>
      <c r="L65" s="31">
        <v>161.9</v>
      </c>
      <c r="M65" s="31">
        <v>14.879759999999999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148.15</v>
      </c>
      <c r="D66" s="40">
        <v>148.26666666666668</v>
      </c>
      <c r="E66" s="40">
        <v>147.13333333333335</v>
      </c>
      <c r="F66" s="40">
        <v>146.11666666666667</v>
      </c>
      <c r="G66" s="40">
        <v>144.98333333333335</v>
      </c>
      <c r="H66" s="40">
        <v>149.28333333333336</v>
      </c>
      <c r="I66" s="40">
        <v>150.41666666666669</v>
      </c>
      <c r="J66" s="40">
        <v>151.43333333333337</v>
      </c>
      <c r="K66" s="31">
        <v>149.4</v>
      </c>
      <c r="L66" s="31">
        <v>147.25</v>
      </c>
      <c r="M66" s="31">
        <v>72.167389999999997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4534.7</v>
      </c>
      <c r="D67" s="40">
        <v>4477.5</v>
      </c>
      <c r="E67" s="40">
        <v>4396.2</v>
      </c>
      <c r="F67" s="40">
        <v>4257.7</v>
      </c>
      <c r="G67" s="40">
        <v>4176.3999999999996</v>
      </c>
      <c r="H67" s="40">
        <v>4616</v>
      </c>
      <c r="I67" s="40">
        <v>4697.2999999999993</v>
      </c>
      <c r="J67" s="40">
        <v>4835.8</v>
      </c>
      <c r="K67" s="31">
        <v>4558.8</v>
      </c>
      <c r="L67" s="31">
        <v>4339</v>
      </c>
      <c r="M67" s="31">
        <v>9.3041400000000003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1728.2</v>
      </c>
      <c r="D68" s="40">
        <v>1733.05</v>
      </c>
      <c r="E68" s="40">
        <v>1716.5</v>
      </c>
      <c r="F68" s="40">
        <v>1704.8</v>
      </c>
      <c r="G68" s="40">
        <v>1688.25</v>
      </c>
      <c r="H68" s="40">
        <v>1744.75</v>
      </c>
      <c r="I68" s="40">
        <v>1761.2999999999997</v>
      </c>
      <c r="J68" s="40">
        <v>1773</v>
      </c>
      <c r="K68" s="31">
        <v>1749.6</v>
      </c>
      <c r="L68" s="31">
        <v>1721.35</v>
      </c>
      <c r="M68" s="31">
        <v>5.8048299999999999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676.3</v>
      </c>
      <c r="D69" s="40">
        <v>677.36666666666667</v>
      </c>
      <c r="E69" s="40">
        <v>669.83333333333337</v>
      </c>
      <c r="F69" s="40">
        <v>663.36666666666667</v>
      </c>
      <c r="G69" s="40">
        <v>655.83333333333337</v>
      </c>
      <c r="H69" s="40">
        <v>683.83333333333337</v>
      </c>
      <c r="I69" s="40">
        <v>691.36666666666667</v>
      </c>
      <c r="J69" s="40">
        <v>697.83333333333337</v>
      </c>
      <c r="K69" s="31">
        <v>684.9</v>
      </c>
      <c r="L69" s="31">
        <v>670.9</v>
      </c>
      <c r="M69" s="31">
        <v>27.634070000000001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891.15</v>
      </c>
      <c r="D70" s="40">
        <v>890.05000000000007</v>
      </c>
      <c r="E70" s="40">
        <v>879.20000000000016</v>
      </c>
      <c r="F70" s="40">
        <v>867.25000000000011</v>
      </c>
      <c r="G70" s="40">
        <v>856.4000000000002</v>
      </c>
      <c r="H70" s="40">
        <v>902.00000000000011</v>
      </c>
      <c r="I70" s="40">
        <v>912.85</v>
      </c>
      <c r="J70" s="40">
        <v>924.80000000000007</v>
      </c>
      <c r="K70" s="31">
        <v>900.9</v>
      </c>
      <c r="L70" s="31">
        <v>878.1</v>
      </c>
      <c r="M70" s="31">
        <v>6.3633699999999997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460.3</v>
      </c>
      <c r="D71" s="40">
        <v>460.48333333333329</v>
      </c>
      <c r="E71" s="40">
        <v>452.96666666666658</v>
      </c>
      <c r="F71" s="40">
        <v>445.63333333333327</v>
      </c>
      <c r="G71" s="40">
        <v>438.11666666666656</v>
      </c>
      <c r="H71" s="40">
        <v>467.81666666666661</v>
      </c>
      <c r="I71" s="40">
        <v>475.33333333333337</v>
      </c>
      <c r="J71" s="40">
        <v>482.66666666666663</v>
      </c>
      <c r="K71" s="31">
        <v>468</v>
      </c>
      <c r="L71" s="31">
        <v>453.15</v>
      </c>
      <c r="M71" s="31">
        <v>15.77948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859.9</v>
      </c>
      <c r="D72" s="40">
        <v>863.88333333333333</v>
      </c>
      <c r="E72" s="40">
        <v>854.01666666666665</v>
      </c>
      <c r="F72" s="40">
        <v>848.13333333333333</v>
      </c>
      <c r="G72" s="40">
        <v>838.26666666666665</v>
      </c>
      <c r="H72" s="40">
        <v>869.76666666666665</v>
      </c>
      <c r="I72" s="40">
        <v>879.63333333333321</v>
      </c>
      <c r="J72" s="40">
        <v>885.51666666666665</v>
      </c>
      <c r="K72" s="31">
        <v>873.75</v>
      </c>
      <c r="L72" s="31">
        <v>858</v>
      </c>
      <c r="M72" s="31">
        <v>7.5764899999999997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311.8</v>
      </c>
      <c r="D73" s="40">
        <v>312.61666666666667</v>
      </c>
      <c r="E73" s="40">
        <v>309.53333333333336</v>
      </c>
      <c r="F73" s="40">
        <v>307.26666666666671</v>
      </c>
      <c r="G73" s="40">
        <v>304.18333333333339</v>
      </c>
      <c r="H73" s="40">
        <v>314.88333333333333</v>
      </c>
      <c r="I73" s="40">
        <v>317.96666666666658</v>
      </c>
      <c r="J73" s="40">
        <v>320.23333333333329</v>
      </c>
      <c r="K73" s="31">
        <v>315.7</v>
      </c>
      <c r="L73" s="31">
        <v>310.35000000000002</v>
      </c>
      <c r="M73" s="31">
        <v>68.412909999999997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585.29999999999995</v>
      </c>
      <c r="D74" s="40">
        <v>585.1</v>
      </c>
      <c r="E74" s="40">
        <v>581.70000000000005</v>
      </c>
      <c r="F74" s="40">
        <v>578.1</v>
      </c>
      <c r="G74" s="40">
        <v>574.70000000000005</v>
      </c>
      <c r="H74" s="40">
        <v>588.70000000000005</v>
      </c>
      <c r="I74" s="40">
        <v>592.09999999999991</v>
      </c>
      <c r="J74" s="40">
        <v>595.70000000000005</v>
      </c>
      <c r="K74" s="31">
        <v>588.5</v>
      </c>
      <c r="L74" s="31">
        <v>581.5</v>
      </c>
      <c r="M74" s="31">
        <v>12.904450000000001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2180.35</v>
      </c>
      <c r="D75" s="40">
        <v>2180.1166666666668</v>
      </c>
      <c r="E75" s="40">
        <v>2150.2333333333336</v>
      </c>
      <c r="F75" s="40">
        <v>2120.1166666666668</v>
      </c>
      <c r="G75" s="40">
        <v>2090.2333333333336</v>
      </c>
      <c r="H75" s="40">
        <v>2210.2333333333336</v>
      </c>
      <c r="I75" s="40">
        <v>2240.1166666666668</v>
      </c>
      <c r="J75" s="40">
        <v>2270.2333333333336</v>
      </c>
      <c r="K75" s="31">
        <v>2210</v>
      </c>
      <c r="L75" s="31">
        <v>2150</v>
      </c>
      <c r="M75" s="31">
        <v>1.3055000000000001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1958.35</v>
      </c>
      <c r="D76" s="40">
        <v>1967.6166666666668</v>
      </c>
      <c r="E76" s="40">
        <v>1935.7333333333336</v>
      </c>
      <c r="F76" s="40">
        <v>1913.1166666666668</v>
      </c>
      <c r="G76" s="40">
        <v>1881.2333333333336</v>
      </c>
      <c r="H76" s="40">
        <v>1990.2333333333336</v>
      </c>
      <c r="I76" s="40">
        <v>2022.1166666666668</v>
      </c>
      <c r="J76" s="40">
        <v>2044.7333333333336</v>
      </c>
      <c r="K76" s="31">
        <v>1999.5</v>
      </c>
      <c r="L76" s="31">
        <v>1945</v>
      </c>
      <c r="M76" s="31">
        <v>14.721410000000001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206.95</v>
      </c>
      <c r="D77" s="40">
        <v>204.08333333333334</v>
      </c>
      <c r="E77" s="40">
        <v>201.2166666666667</v>
      </c>
      <c r="F77" s="40">
        <v>195.48333333333335</v>
      </c>
      <c r="G77" s="40">
        <v>192.6166666666667</v>
      </c>
      <c r="H77" s="40">
        <v>209.81666666666669</v>
      </c>
      <c r="I77" s="40">
        <v>212.68333333333331</v>
      </c>
      <c r="J77" s="40">
        <v>218.41666666666669</v>
      </c>
      <c r="K77" s="31">
        <v>206.95</v>
      </c>
      <c r="L77" s="31">
        <v>198.35</v>
      </c>
      <c r="M77" s="31">
        <v>14.93474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4623.2</v>
      </c>
      <c r="D78" s="40">
        <v>4623.333333333333</v>
      </c>
      <c r="E78" s="40">
        <v>4585.0166666666664</v>
      </c>
      <c r="F78" s="40">
        <v>4546.833333333333</v>
      </c>
      <c r="G78" s="40">
        <v>4508.5166666666664</v>
      </c>
      <c r="H78" s="40">
        <v>4661.5166666666664</v>
      </c>
      <c r="I78" s="40">
        <v>4699.8333333333339</v>
      </c>
      <c r="J78" s="40">
        <v>4738.0166666666664</v>
      </c>
      <c r="K78" s="31">
        <v>4661.6499999999996</v>
      </c>
      <c r="L78" s="31">
        <v>4585.1499999999996</v>
      </c>
      <c r="M78" s="31">
        <v>3.6516999999999999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4593.1000000000004</v>
      </c>
      <c r="D79" s="40">
        <v>4594.5999999999995</v>
      </c>
      <c r="E79" s="40">
        <v>4549.4999999999991</v>
      </c>
      <c r="F79" s="40">
        <v>4505.8999999999996</v>
      </c>
      <c r="G79" s="40">
        <v>4460.7999999999993</v>
      </c>
      <c r="H79" s="40">
        <v>4638.1999999999989</v>
      </c>
      <c r="I79" s="40">
        <v>4683.2999999999993</v>
      </c>
      <c r="J79" s="40">
        <v>4726.8999999999987</v>
      </c>
      <c r="K79" s="31">
        <v>4639.7</v>
      </c>
      <c r="L79" s="31">
        <v>4551</v>
      </c>
      <c r="M79" s="31">
        <v>1.3549599999999999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3462.15</v>
      </c>
      <c r="D80" s="40">
        <v>3449.3666666666668</v>
      </c>
      <c r="E80" s="40">
        <v>3424.7833333333338</v>
      </c>
      <c r="F80" s="40">
        <v>3387.416666666667</v>
      </c>
      <c r="G80" s="40">
        <v>3362.8333333333339</v>
      </c>
      <c r="H80" s="40">
        <v>3486.7333333333336</v>
      </c>
      <c r="I80" s="40">
        <v>3511.3166666666666</v>
      </c>
      <c r="J80" s="40">
        <v>3548.6833333333334</v>
      </c>
      <c r="K80" s="31">
        <v>3473.95</v>
      </c>
      <c r="L80" s="31">
        <v>3412</v>
      </c>
      <c r="M80" s="31">
        <v>1.51135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5390.85</v>
      </c>
      <c r="D81" s="40">
        <v>5405.75</v>
      </c>
      <c r="E81" s="40">
        <v>5352.6</v>
      </c>
      <c r="F81" s="40">
        <v>5314.35</v>
      </c>
      <c r="G81" s="40">
        <v>5261.2000000000007</v>
      </c>
      <c r="H81" s="40">
        <v>5444</v>
      </c>
      <c r="I81" s="40">
        <v>5497.15</v>
      </c>
      <c r="J81" s="40">
        <v>5535.4</v>
      </c>
      <c r="K81" s="31">
        <v>5458.9</v>
      </c>
      <c r="L81" s="31">
        <v>5367.5</v>
      </c>
      <c r="M81" s="31">
        <v>5.0135500000000004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2700</v>
      </c>
      <c r="D82" s="40">
        <v>2700.5333333333333</v>
      </c>
      <c r="E82" s="40">
        <v>2687.0666666666666</v>
      </c>
      <c r="F82" s="40">
        <v>2674.1333333333332</v>
      </c>
      <c r="G82" s="40">
        <v>2660.6666666666665</v>
      </c>
      <c r="H82" s="40">
        <v>2713.4666666666667</v>
      </c>
      <c r="I82" s="40">
        <v>2726.9333333333329</v>
      </c>
      <c r="J82" s="40">
        <v>2739.8666666666668</v>
      </c>
      <c r="K82" s="31">
        <v>2714</v>
      </c>
      <c r="L82" s="31">
        <v>2687.6</v>
      </c>
      <c r="M82" s="31">
        <v>8.3088099999999994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572.1</v>
      </c>
      <c r="D83" s="40">
        <v>567.75</v>
      </c>
      <c r="E83" s="40">
        <v>561.5</v>
      </c>
      <c r="F83" s="40">
        <v>550.9</v>
      </c>
      <c r="G83" s="40">
        <v>544.65</v>
      </c>
      <c r="H83" s="40">
        <v>578.35</v>
      </c>
      <c r="I83" s="40">
        <v>584.6</v>
      </c>
      <c r="J83" s="40">
        <v>595.20000000000005</v>
      </c>
      <c r="K83" s="31">
        <v>574</v>
      </c>
      <c r="L83" s="31">
        <v>557.15</v>
      </c>
      <c r="M83" s="31">
        <v>3.11869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1648</v>
      </c>
      <c r="D84" s="40">
        <v>1647.5833333333333</v>
      </c>
      <c r="E84" s="40">
        <v>1622.3166666666666</v>
      </c>
      <c r="F84" s="40">
        <v>1596.6333333333334</v>
      </c>
      <c r="G84" s="40">
        <v>1571.3666666666668</v>
      </c>
      <c r="H84" s="40">
        <v>1673.2666666666664</v>
      </c>
      <c r="I84" s="40">
        <v>1698.5333333333333</v>
      </c>
      <c r="J84" s="40">
        <v>1724.2166666666662</v>
      </c>
      <c r="K84" s="31">
        <v>1672.85</v>
      </c>
      <c r="L84" s="31">
        <v>1621.9</v>
      </c>
      <c r="M84" s="31">
        <v>1.14591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1193.8</v>
      </c>
      <c r="D85" s="40">
        <v>1195.6166666666668</v>
      </c>
      <c r="E85" s="40">
        <v>1187.2333333333336</v>
      </c>
      <c r="F85" s="40">
        <v>1180.6666666666667</v>
      </c>
      <c r="G85" s="40">
        <v>1172.2833333333335</v>
      </c>
      <c r="H85" s="40">
        <v>1202.1833333333336</v>
      </c>
      <c r="I85" s="40">
        <v>1210.5666666666668</v>
      </c>
      <c r="J85" s="40">
        <v>1217.1333333333337</v>
      </c>
      <c r="K85" s="31">
        <v>1204</v>
      </c>
      <c r="L85" s="31">
        <v>1189.05</v>
      </c>
      <c r="M85" s="31">
        <v>8.3459000000000003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184.15</v>
      </c>
      <c r="D86" s="40">
        <v>184.16666666666666</v>
      </c>
      <c r="E86" s="40">
        <v>183.33333333333331</v>
      </c>
      <c r="F86" s="40">
        <v>182.51666666666665</v>
      </c>
      <c r="G86" s="40">
        <v>181.68333333333331</v>
      </c>
      <c r="H86" s="40">
        <v>184.98333333333332</v>
      </c>
      <c r="I86" s="40">
        <v>185.81666666666663</v>
      </c>
      <c r="J86" s="40">
        <v>186.63333333333333</v>
      </c>
      <c r="K86" s="31">
        <v>185</v>
      </c>
      <c r="L86" s="31">
        <v>183.35</v>
      </c>
      <c r="M86" s="31">
        <v>15.86551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89.85</v>
      </c>
      <c r="D87" s="40">
        <v>89.633333333333326</v>
      </c>
      <c r="E87" s="40">
        <v>88.966666666666654</v>
      </c>
      <c r="F87" s="40">
        <v>88.083333333333329</v>
      </c>
      <c r="G87" s="40">
        <v>87.416666666666657</v>
      </c>
      <c r="H87" s="40">
        <v>90.516666666666652</v>
      </c>
      <c r="I87" s="40">
        <v>91.183333333333337</v>
      </c>
      <c r="J87" s="40">
        <v>92.066666666666649</v>
      </c>
      <c r="K87" s="31">
        <v>90.3</v>
      </c>
      <c r="L87" s="31">
        <v>88.75</v>
      </c>
      <c r="M87" s="31">
        <v>178.50303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239.3</v>
      </c>
      <c r="D88" s="40">
        <v>238.26666666666665</v>
      </c>
      <c r="E88" s="40">
        <v>233.5333333333333</v>
      </c>
      <c r="F88" s="40">
        <v>227.76666666666665</v>
      </c>
      <c r="G88" s="40">
        <v>223.0333333333333</v>
      </c>
      <c r="H88" s="40">
        <v>244.0333333333333</v>
      </c>
      <c r="I88" s="40">
        <v>248.76666666666665</v>
      </c>
      <c r="J88" s="40">
        <v>254.5333333333333</v>
      </c>
      <c r="K88" s="31">
        <v>243</v>
      </c>
      <c r="L88" s="31">
        <v>232.5</v>
      </c>
      <c r="M88" s="31">
        <v>75.106260000000006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147.85</v>
      </c>
      <c r="D89" s="40">
        <v>148.33333333333331</v>
      </c>
      <c r="E89" s="40">
        <v>146.71666666666664</v>
      </c>
      <c r="F89" s="40">
        <v>145.58333333333331</v>
      </c>
      <c r="G89" s="40">
        <v>143.96666666666664</v>
      </c>
      <c r="H89" s="40">
        <v>149.46666666666664</v>
      </c>
      <c r="I89" s="40">
        <v>151.08333333333331</v>
      </c>
      <c r="J89" s="40">
        <v>152.21666666666664</v>
      </c>
      <c r="K89" s="31">
        <v>149.94999999999999</v>
      </c>
      <c r="L89" s="31">
        <v>147.19999999999999</v>
      </c>
      <c r="M89" s="31">
        <v>62.028280000000002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31.1</v>
      </c>
      <c r="D90" s="40">
        <v>31.283333333333331</v>
      </c>
      <c r="E90" s="40">
        <v>30.816666666666663</v>
      </c>
      <c r="F90" s="40">
        <v>30.533333333333331</v>
      </c>
      <c r="G90" s="40">
        <v>30.066666666666663</v>
      </c>
      <c r="H90" s="40">
        <v>31.566666666666663</v>
      </c>
      <c r="I90" s="40">
        <v>32.033333333333331</v>
      </c>
      <c r="J90" s="40">
        <v>32.316666666666663</v>
      </c>
      <c r="K90" s="31">
        <v>31.75</v>
      </c>
      <c r="L90" s="31">
        <v>31</v>
      </c>
      <c r="M90" s="31">
        <v>109.12132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3830.85</v>
      </c>
      <c r="D91" s="40">
        <v>3783.6166666666668</v>
      </c>
      <c r="E91" s="40">
        <v>3698.2333333333336</v>
      </c>
      <c r="F91" s="40">
        <v>3565.6166666666668</v>
      </c>
      <c r="G91" s="40">
        <v>3480.2333333333336</v>
      </c>
      <c r="H91" s="40">
        <v>3916.2333333333336</v>
      </c>
      <c r="I91" s="40">
        <v>4001.6166666666668</v>
      </c>
      <c r="J91" s="40">
        <v>4134.2333333333336</v>
      </c>
      <c r="K91" s="31">
        <v>3869</v>
      </c>
      <c r="L91" s="31">
        <v>3651</v>
      </c>
      <c r="M91" s="31">
        <v>4.7085299999999997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664.25</v>
      </c>
      <c r="D92" s="40">
        <v>662.85</v>
      </c>
      <c r="E92" s="40">
        <v>657.2</v>
      </c>
      <c r="F92" s="40">
        <v>650.15</v>
      </c>
      <c r="G92" s="40">
        <v>644.5</v>
      </c>
      <c r="H92" s="40">
        <v>669.90000000000009</v>
      </c>
      <c r="I92" s="40">
        <v>675.55</v>
      </c>
      <c r="J92" s="40">
        <v>682.60000000000014</v>
      </c>
      <c r="K92" s="31">
        <v>668.5</v>
      </c>
      <c r="L92" s="31">
        <v>655.8</v>
      </c>
      <c r="M92" s="31">
        <v>17.031469999999999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660.5</v>
      </c>
      <c r="D93" s="40">
        <v>659.5</v>
      </c>
      <c r="E93" s="40">
        <v>653.25</v>
      </c>
      <c r="F93" s="40">
        <v>646</v>
      </c>
      <c r="G93" s="40">
        <v>639.75</v>
      </c>
      <c r="H93" s="40">
        <v>666.75</v>
      </c>
      <c r="I93" s="40">
        <v>673</v>
      </c>
      <c r="J93" s="40">
        <v>680.25</v>
      </c>
      <c r="K93" s="31">
        <v>665.75</v>
      </c>
      <c r="L93" s="31">
        <v>652.25</v>
      </c>
      <c r="M93" s="31">
        <v>2.0834800000000002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940.15</v>
      </c>
      <c r="D94" s="40">
        <v>940.76666666666677</v>
      </c>
      <c r="E94" s="40">
        <v>934.78333333333353</v>
      </c>
      <c r="F94" s="40">
        <v>929.41666666666674</v>
      </c>
      <c r="G94" s="40">
        <v>923.43333333333351</v>
      </c>
      <c r="H94" s="40">
        <v>946.13333333333355</v>
      </c>
      <c r="I94" s="40">
        <v>952.1166666666669</v>
      </c>
      <c r="J94" s="40">
        <v>957.48333333333358</v>
      </c>
      <c r="K94" s="31">
        <v>946.75</v>
      </c>
      <c r="L94" s="31">
        <v>935.4</v>
      </c>
      <c r="M94" s="31">
        <v>6.5534999999999997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556.95000000000005</v>
      </c>
      <c r="D95" s="40">
        <v>558.13333333333333</v>
      </c>
      <c r="E95" s="40">
        <v>553.01666666666665</v>
      </c>
      <c r="F95" s="40">
        <v>549.08333333333337</v>
      </c>
      <c r="G95" s="40">
        <v>543.9666666666667</v>
      </c>
      <c r="H95" s="40">
        <v>562.06666666666661</v>
      </c>
      <c r="I95" s="40">
        <v>567.18333333333317</v>
      </c>
      <c r="J95" s="40">
        <v>571.11666666666656</v>
      </c>
      <c r="K95" s="31">
        <v>563.25</v>
      </c>
      <c r="L95" s="31">
        <v>554.20000000000005</v>
      </c>
      <c r="M95" s="31">
        <v>2.6269999999999998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1501.25</v>
      </c>
      <c r="D96" s="40">
        <v>1503.5666666666666</v>
      </c>
      <c r="E96" s="40">
        <v>1488.2333333333331</v>
      </c>
      <c r="F96" s="40">
        <v>1475.2166666666665</v>
      </c>
      <c r="G96" s="40">
        <v>1459.883333333333</v>
      </c>
      <c r="H96" s="40">
        <v>1516.5833333333333</v>
      </c>
      <c r="I96" s="40">
        <v>1531.9166666666667</v>
      </c>
      <c r="J96" s="40">
        <v>1544.9333333333334</v>
      </c>
      <c r="K96" s="31">
        <v>1518.9</v>
      </c>
      <c r="L96" s="31">
        <v>1490.55</v>
      </c>
      <c r="M96" s="31">
        <v>3.4814600000000002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1567.8</v>
      </c>
      <c r="D97" s="40">
        <v>1570.3166666666668</v>
      </c>
      <c r="E97" s="40">
        <v>1560.6333333333337</v>
      </c>
      <c r="F97" s="40">
        <v>1553.4666666666669</v>
      </c>
      <c r="G97" s="40">
        <v>1543.7833333333338</v>
      </c>
      <c r="H97" s="40">
        <v>1577.4833333333336</v>
      </c>
      <c r="I97" s="40">
        <v>1587.1666666666665</v>
      </c>
      <c r="J97" s="40">
        <v>1594.3333333333335</v>
      </c>
      <c r="K97" s="31">
        <v>1580</v>
      </c>
      <c r="L97" s="31">
        <v>1563.15</v>
      </c>
      <c r="M97" s="31">
        <v>7.0248600000000003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682.5</v>
      </c>
      <c r="D98" s="40">
        <v>683.66666666666663</v>
      </c>
      <c r="E98" s="40">
        <v>674.33333333333326</v>
      </c>
      <c r="F98" s="40">
        <v>666.16666666666663</v>
      </c>
      <c r="G98" s="40">
        <v>656.83333333333326</v>
      </c>
      <c r="H98" s="40">
        <v>691.83333333333326</v>
      </c>
      <c r="I98" s="40">
        <v>701.16666666666652</v>
      </c>
      <c r="J98" s="40">
        <v>709.33333333333326</v>
      </c>
      <c r="K98" s="31">
        <v>693</v>
      </c>
      <c r="L98" s="31">
        <v>675.5</v>
      </c>
      <c r="M98" s="31">
        <v>14.32812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322.5</v>
      </c>
      <c r="D99" s="40">
        <v>324.95</v>
      </c>
      <c r="E99" s="40">
        <v>318.09999999999997</v>
      </c>
      <c r="F99" s="40">
        <v>313.7</v>
      </c>
      <c r="G99" s="40">
        <v>306.84999999999997</v>
      </c>
      <c r="H99" s="40">
        <v>329.34999999999997</v>
      </c>
      <c r="I99" s="40">
        <v>336.2</v>
      </c>
      <c r="J99" s="40">
        <v>340.59999999999997</v>
      </c>
      <c r="K99" s="31">
        <v>331.8</v>
      </c>
      <c r="L99" s="31">
        <v>320.55</v>
      </c>
      <c r="M99" s="31">
        <v>3.2319900000000001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989.45</v>
      </c>
      <c r="D100" s="40">
        <v>983.5</v>
      </c>
      <c r="E100" s="40">
        <v>974.05</v>
      </c>
      <c r="F100" s="40">
        <v>958.65</v>
      </c>
      <c r="G100" s="40">
        <v>949.19999999999993</v>
      </c>
      <c r="H100" s="40">
        <v>998.9</v>
      </c>
      <c r="I100" s="40">
        <v>1008.35</v>
      </c>
      <c r="J100" s="40">
        <v>1023.75</v>
      </c>
      <c r="K100" s="31">
        <v>992.95</v>
      </c>
      <c r="L100" s="31">
        <v>968.1</v>
      </c>
      <c r="M100" s="31">
        <v>43.711799999999997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2957.05</v>
      </c>
      <c r="D101" s="40">
        <v>2949.85</v>
      </c>
      <c r="E101" s="40">
        <v>2937.7</v>
      </c>
      <c r="F101" s="40">
        <v>2918.35</v>
      </c>
      <c r="G101" s="40">
        <v>2906.2</v>
      </c>
      <c r="H101" s="40">
        <v>2969.2</v>
      </c>
      <c r="I101" s="40">
        <v>2981.3500000000004</v>
      </c>
      <c r="J101" s="40">
        <v>3000.7</v>
      </c>
      <c r="K101" s="31">
        <v>2962</v>
      </c>
      <c r="L101" s="31">
        <v>2930.5</v>
      </c>
      <c r="M101" s="31">
        <v>1.25421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1499.15</v>
      </c>
      <c r="D102" s="40">
        <v>1499.2</v>
      </c>
      <c r="E102" s="40">
        <v>1491.0500000000002</v>
      </c>
      <c r="F102" s="40">
        <v>1482.95</v>
      </c>
      <c r="G102" s="40">
        <v>1474.8000000000002</v>
      </c>
      <c r="H102" s="40">
        <v>1507.3000000000002</v>
      </c>
      <c r="I102" s="40">
        <v>1515.4500000000003</v>
      </c>
      <c r="J102" s="40">
        <v>1523.5500000000002</v>
      </c>
      <c r="K102" s="31">
        <v>1507.35</v>
      </c>
      <c r="L102" s="31">
        <v>1491.1</v>
      </c>
      <c r="M102" s="31">
        <v>48.94247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688.5</v>
      </c>
      <c r="D103" s="40">
        <v>691.18333333333339</v>
      </c>
      <c r="E103" s="40">
        <v>685.31666666666683</v>
      </c>
      <c r="F103" s="40">
        <v>682.13333333333344</v>
      </c>
      <c r="G103" s="40">
        <v>676.26666666666688</v>
      </c>
      <c r="H103" s="40">
        <v>694.36666666666679</v>
      </c>
      <c r="I103" s="40">
        <v>700.23333333333335</v>
      </c>
      <c r="J103" s="40">
        <v>703.41666666666674</v>
      </c>
      <c r="K103" s="31">
        <v>697.05</v>
      </c>
      <c r="L103" s="31">
        <v>688</v>
      </c>
      <c r="M103" s="31">
        <v>23.038460000000001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1022.7</v>
      </c>
      <c r="D104" s="40">
        <v>1026.2333333333333</v>
      </c>
      <c r="E104" s="40">
        <v>1016.5666666666666</v>
      </c>
      <c r="F104" s="40">
        <v>1010.4333333333333</v>
      </c>
      <c r="G104" s="40">
        <v>1000.7666666666665</v>
      </c>
      <c r="H104" s="40">
        <v>1032.3666666666668</v>
      </c>
      <c r="I104" s="40">
        <v>1042.0333333333333</v>
      </c>
      <c r="J104" s="40">
        <v>1048.1666666666667</v>
      </c>
      <c r="K104" s="31">
        <v>1035.9000000000001</v>
      </c>
      <c r="L104" s="31">
        <v>1020.1</v>
      </c>
      <c r="M104" s="31">
        <v>7.9588900000000002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2900.7</v>
      </c>
      <c r="D105" s="40">
        <v>2905.5666666666671</v>
      </c>
      <c r="E105" s="40">
        <v>2891.1333333333341</v>
      </c>
      <c r="F105" s="40">
        <v>2881.5666666666671</v>
      </c>
      <c r="G105" s="40">
        <v>2867.1333333333341</v>
      </c>
      <c r="H105" s="40">
        <v>2915.1333333333341</v>
      </c>
      <c r="I105" s="40">
        <v>2929.5666666666675</v>
      </c>
      <c r="J105" s="40">
        <v>2939.1333333333341</v>
      </c>
      <c r="K105" s="31">
        <v>2920</v>
      </c>
      <c r="L105" s="31">
        <v>2896</v>
      </c>
      <c r="M105" s="31">
        <v>4.2926399999999996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391.65</v>
      </c>
      <c r="D106" s="40">
        <v>392.34999999999997</v>
      </c>
      <c r="E106" s="40">
        <v>390.29999999999995</v>
      </c>
      <c r="F106" s="40">
        <v>388.95</v>
      </c>
      <c r="G106" s="40">
        <v>386.9</v>
      </c>
      <c r="H106" s="40">
        <v>393.69999999999993</v>
      </c>
      <c r="I106" s="40">
        <v>395.75</v>
      </c>
      <c r="J106" s="40">
        <v>397.09999999999991</v>
      </c>
      <c r="K106" s="31">
        <v>394.4</v>
      </c>
      <c r="L106" s="31">
        <v>391</v>
      </c>
      <c r="M106" s="31">
        <v>33.415570000000002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1106.7</v>
      </c>
      <c r="D107" s="40">
        <v>1112.8999999999999</v>
      </c>
      <c r="E107" s="40">
        <v>1091.2999999999997</v>
      </c>
      <c r="F107" s="40">
        <v>1075.8999999999999</v>
      </c>
      <c r="G107" s="40">
        <v>1054.2999999999997</v>
      </c>
      <c r="H107" s="40">
        <v>1128.2999999999997</v>
      </c>
      <c r="I107" s="40">
        <v>1149.8999999999996</v>
      </c>
      <c r="J107" s="40">
        <v>1165.2999999999997</v>
      </c>
      <c r="K107" s="31">
        <v>1134.5</v>
      </c>
      <c r="L107" s="31">
        <v>1097.5</v>
      </c>
      <c r="M107" s="31">
        <v>4.50305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270.10000000000002</v>
      </c>
      <c r="D108" s="40">
        <v>270.95</v>
      </c>
      <c r="E108" s="40">
        <v>267.39999999999998</v>
      </c>
      <c r="F108" s="40">
        <v>264.7</v>
      </c>
      <c r="G108" s="40">
        <v>261.14999999999998</v>
      </c>
      <c r="H108" s="40">
        <v>273.64999999999998</v>
      </c>
      <c r="I108" s="40">
        <v>277.20000000000005</v>
      </c>
      <c r="J108" s="40">
        <v>279.89999999999998</v>
      </c>
      <c r="K108" s="31">
        <v>274.5</v>
      </c>
      <c r="L108" s="31">
        <v>268.25</v>
      </c>
      <c r="M108" s="31">
        <v>35.299550000000004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2414.85</v>
      </c>
      <c r="D109" s="40">
        <v>2421.7333333333331</v>
      </c>
      <c r="E109" s="40">
        <v>2402.1166666666663</v>
      </c>
      <c r="F109" s="40">
        <v>2389.3833333333332</v>
      </c>
      <c r="G109" s="40">
        <v>2369.7666666666664</v>
      </c>
      <c r="H109" s="40">
        <v>2434.4666666666662</v>
      </c>
      <c r="I109" s="40">
        <v>2454.083333333333</v>
      </c>
      <c r="J109" s="40">
        <v>2466.8166666666662</v>
      </c>
      <c r="K109" s="31">
        <v>2441.35</v>
      </c>
      <c r="L109" s="31">
        <v>2409</v>
      </c>
      <c r="M109" s="31">
        <v>13.77829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335.2</v>
      </c>
      <c r="D110" s="40">
        <v>336.13333333333338</v>
      </c>
      <c r="E110" s="40">
        <v>332.51666666666677</v>
      </c>
      <c r="F110" s="40">
        <v>329.83333333333337</v>
      </c>
      <c r="G110" s="40">
        <v>326.21666666666675</v>
      </c>
      <c r="H110" s="40">
        <v>338.81666666666678</v>
      </c>
      <c r="I110" s="40">
        <v>342.43333333333345</v>
      </c>
      <c r="J110" s="40">
        <v>345.11666666666679</v>
      </c>
      <c r="K110" s="31">
        <v>339.75</v>
      </c>
      <c r="L110" s="31">
        <v>333.45</v>
      </c>
      <c r="M110" s="31">
        <v>9.2954600000000003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2531.1</v>
      </c>
      <c r="D111" s="40">
        <v>2530.6666666666665</v>
      </c>
      <c r="E111" s="40">
        <v>2516.4333333333329</v>
      </c>
      <c r="F111" s="40">
        <v>2501.7666666666664</v>
      </c>
      <c r="G111" s="40">
        <v>2487.5333333333328</v>
      </c>
      <c r="H111" s="40">
        <v>2545.333333333333</v>
      </c>
      <c r="I111" s="40">
        <v>2559.5666666666666</v>
      </c>
      <c r="J111" s="40">
        <v>2574.2333333333331</v>
      </c>
      <c r="K111" s="31">
        <v>2544.9</v>
      </c>
      <c r="L111" s="31">
        <v>2516</v>
      </c>
      <c r="M111" s="31">
        <v>27.2502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664.35</v>
      </c>
      <c r="D112" s="40">
        <v>663.51666666666665</v>
      </c>
      <c r="E112" s="40">
        <v>659.0333333333333</v>
      </c>
      <c r="F112" s="40">
        <v>653.7166666666667</v>
      </c>
      <c r="G112" s="40">
        <v>649.23333333333335</v>
      </c>
      <c r="H112" s="40">
        <v>668.83333333333326</v>
      </c>
      <c r="I112" s="40">
        <v>673.31666666666661</v>
      </c>
      <c r="J112" s="40">
        <v>678.63333333333321</v>
      </c>
      <c r="K112" s="31">
        <v>668</v>
      </c>
      <c r="L112" s="31">
        <v>658.2</v>
      </c>
      <c r="M112" s="31">
        <v>116.48541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1531.65</v>
      </c>
      <c r="D113" s="40">
        <v>1532.3</v>
      </c>
      <c r="E113" s="40">
        <v>1515.35</v>
      </c>
      <c r="F113" s="40">
        <v>1499.05</v>
      </c>
      <c r="G113" s="40">
        <v>1482.1</v>
      </c>
      <c r="H113" s="40">
        <v>1548.6</v>
      </c>
      <c r="I113" s="40">
        <v>1565.5500000000002</v>
      </c>
      <c r="J113" s="40">
        <v>1581.85</v>
      </c>
      <c r="K113" s="31">
        <v>1549.25</v>
      </c>
      <c r="L113" s="31">
        <v>1516</v>
      </c>
      <c r="M113" s="31">
        <v>10.31226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632.04999999999995</v>
      </c>
      <c r="D114" s="40">
        <v>629.7833333333333</v>
      </c>
      <c r="E114" s="40">
        <v>626.51666666666665</v>
      </c>
      <c r="F114" s="40">
        <v>620.98333333333335</v>
      </c>
      <c r="G114" s="40">
        <v>617.7166666666667</v>
      </c>
      <c r="H114" s="40">
        <v>635.31666666666661</v>
      </c>
      <c r="I114" s="40">
        <v>638.58333333333326</v>
      </c>
      <c r="J114" s="40">
        <v>644.11666666666656</v>
      </c>
      <c r="K114" s="31">
        <v>633.04999999999995</v>
      </c>
      <c r="L114" s="31">
        <v>624.25</v>
      </c>
      <c r="M114" s="31">
        <v>10.43356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707.05</v>
      </c>
      <c r="D115" s="40">
        <v>704.73333333333323</v>
      </c>
      <c r="E115" s="40">
        <v>690.46666666666647</v>
      </c>
      <c r="F115" s="40">
        <v>673.88333333333321</v>
      </c>
      <c r="G115" s="40">
        <v>659.61666666666645</v>
      </c>
      <c r="H115" s="40">
        <v>721.31666666666649</v>
      </c>
      <c r="I115" s="40">
        <v>735.58333333333314</v>
      </c>
      <c r="J115" s="40">
        <v>752.16666666666652</v>
      </c>
      <c r="K115" s="31">
        <v>719</v>
      </c>
      <c r="L115" s="31">
        <v>688.15</v>
      </c>
      <c r="M115" s="31">
        <v>8.8334499999999991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53.8</v>
      </c>
      <c r="D116" s="40">
        <v>53.833333333333336</v>
      </c>
      <c r="E116" s="40">
        <v>53.616666666666674</v>
      </c>
      <c r="F116" s="40">
        <v>53.433333333333337</v>
      </c>
      <c r="G116" s="40">
        <v>53.216666666666676</v>
      </c>
      <c r="H116" s="40">
        <v>54.016666666666673</v>
      </c>
      <c r="I116" s="40">
        <v>54.233333333333327</v>
      </c>
      <c r="J116" s="40">
        <v>54.416666666666671</v>
      </c>
      <c r="K116" s="31">
        <v>54.05</v>
      </c>
      <c r="L116" s="31">
        <v>53.65</v>
      </c>
      <c r="M116" s="31">
        <v>113.92522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204.1</v>
      </c>
      <c r="D117" s="40">
        <v>203.65</v>
      </c>
      <c r="E117" s="40">
        <v>202.15</v>
      </c>
      <c r="F117" s="40">
        <v>200.2</v>
      </c>
      <c r="G117" s="40">
        <v>198.7</v>
      </c>
      <c r="H117" s="40">
        <v>205.60000000000002</v>
      </c>
      <c r="I117" s="40">
        <v>207.10000000000002</v>
      </c>
      <c r="J117" s="40">
        <v>209.05000000000004</v>
      </c>
      <c r="K117" s="31">
        <v>205.15</v>
      </c>
      <c r="L117" s="31">
        <v>201.7</v>
      </c>
      <c r="M117" s="31">
        <v>204.80405999999999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270.45</v>
      </c>
      <c r="D118" s="40">
        <v>274.84999999999997</v>
      </c>
      <c r="E118" s="40">
        <v>264.84999999999991</v>
      </c>
      <c r="F118" s="40">
        <v>259.24999999999994</v>
      </c>
      <c r="G118" s="40">
        <v>249.24999999999989</v>
      </c>
      <c r="H118" s="40">
        <v>280.44999999999993</v>
      </c>
      <c r="I118" s="40">
        <v>290.45000000000005</v>
      </c>
      <c r="J118" s="40">
        <v>296.04999999999995</v>
      </c>
      <c r="K118" s="31">
        <v>284.85000000000002</v>
      </c>
      <c r="L118" s="31">
        <v>269.25</v>
      </c>
      <c r="M118" s="31">
        <v>254.03031999999999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7397.7</v>
      </c>
      <c r="D119" s="40">
        <v>7357.2333333333336</v>
      </c>
      <c r="E119" s="40">
        <v>7240.4666666666672</v>
      </c>
      <c r="F119" s="40">
        <v>7083.2333333333336</v>
      </c>
      <c r="G119" s="40">
        <v>6966.4666666666672</v>
      </c>
      <c r="H119" s="40">
        <v>7514.4666666666672</v>
      </c>
      <c r="I119" s="40">
        <v>7631.2333333333336</v>
      </c>
      <c r="J119" s="40">
        <v>7788.4666666666672</v>
      </c>
      <c r="K119" s="31">
        <v>7474</v>
      </c>
      <c r="L119" s="31">
        <v>7200</v>
      </c>
      <c r="M119" s="31">
        <v>1.11517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148.80000000000001</v>
      </c>
      <c r="D120" s="40">
        <v>149.56666666666666</v>
      </c>
      <c r="E120" s="40">
        <v>147.18333333333334</v>
      </c>
      <c r="F120" s="40">
        <v>145.56666666666666</v>
      </c>
      <c r="G120" s="40">
        <v>143.18333333333334</v>
      </c>
      <c r="H120" s="40">
        <v>151.18333333333334</v>
      </c>
      <c r="I120" s="40">
        <v>153.56666666666666</v>
      </c>
      <c r="J120" s="40">
        <v>155.18333333333334</v>
      </c>
      <c r="K120" s="31">
        <v>151.94999999999999</v>
      </c>
      <c r="L120" s="31">
        <v>147.94999999999999</v>
      </c>
      <c r="M120" s="31">
        <v>23.963429999999999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107.1</v>
      </c>
      <c r="D121" s="40">
        <v>107.3</v>
      </c>
      <c r="E121" s="40">
        <v>106.44999999999999</v>
      </c>
      <c r="F121" s="40">
        <v>105.8</v>
      </c>
      <c r="G121" s="40">
        <v>104.94999999999999</v>
      </c>
      <c r="H121" s="40">
        <v>107.94999999999999</v>
      </c>
      <c r="I121" s="40">
        <v>108.79999999999998</v>
      </c>
      <c r="J121" s="40">
        <v>109.44999999999999</v>
      </c>
      <c r="K121" s="31">
        <v>108.15</v>
      </c>
      <c r="L121" s="31">
        <v>106.65</v>
      </c>
      <c r="M121" s="31">
        <v>60.7986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2266.4</v>
      </c>
      <c r="D122" s="40">
        <v>2264.6166666666668</v>
      </c>
      <c r="E122" s="40">
        <v>2247.3333333333335</v>
      </c>
      <c r="F122" s="40">
        <v>2228.2666666666669</v>
      </c>
      <c r="G122" s="40">
        <v>2210.9833333333336</v>
      </c>
      <c r="H122" s="40">
        <v>2283.6833333333334</v>
      </c>
      <c r="I122" s="40">
        <v>2300.9666666666662</v>
      </c>
      <c r="J122" s="40">
        <v>2320.0333333333333</v>
      </c>
      <c r="K122" s="31">
        <v>2281.9</v>
      </c>
      <c r="L122" s="31">
        <v>2245.5500000000002</v>
      </c>
      <c r="M122" s="31">
        <v>6.8235200000000003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560.25</v>
      </c>
      <c r="D123" s="40">
        <v>562.51666666666665</v>
      </c>
      <c r="E123" s="40">
        <v>556.73333333333335</v>
      </c>
      <c r="F123" s="40">
        <v>553.2166666666667</v>
      </c>
      <c r="G123" s="40">
        <v>547.43333333333339</v>
      </c>
      <c r="H123" s="40">
        <v>566.0333333333333</v>
      </c>
      <c r="I123" s="40">
        <v>571.81666666666661</v>
      </c>
      <c r="J123" s="40">
        <v>575.33333333333326</v>
      </c>
      <c r="K123" s="31">
        <v>568.29999999999995</v>
      </c>
      <c r="L123" s="31">
        <v>559</v>
      </c>
      <c r="M123" s="31">
        <v>9.7043800000000005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236.5</v>
      </c>
      <c r="D124" s="40">
        <v>236.58333333333334</v>
      </c>
      <c r="E124" s="40">
        <v>235.26666666666668</v>
      </c>
      <c r="F124" s="40">
        <v>234.03333333333333</v>
      </c>
      <c r="G124" s="40">
        <v>232.71666666666667</v>
      </c>
      <c r="H124" s="40">
        <v>237.81666666666669</v>
      </c>
      <c r="I124" s="40">
        <v>239.13333333333335</v>
      </c>
      <c r="J124" s="40">
        <v>240.3666666666667</v>
      </c>
      <c r="K124" s="31">
        <v>237.9</v>
      </c>
      <c r="L124" s="31">
        <v>235.35</v>
      </c>
      <c r="M124" s="31">
        <v>30.293839999999999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1052.5999999999999</v>
      </c>
      <c r="D125" s="40">
        <v>1053.8666666666666</v>
      </c>
      <c r="E125" s="40">
        <v>1047.2333333333331</v>
      </c>
      <c r="F125" s="40">
        <v>1041.8666666666666</v>
      </c>
      <c r="G125" s="40">
        <v>1035.2333333333331</v>
      </c>
      <c r="H125" s="40">
        <v>1059.2333333333331</v>
      </c>
      <c r="I125" s="40">
        <v>1065.8666666666668</v>
      </c>
      <c r="J125" s="40">
        <v>1071.2333333333331</v>
      </c>
      <c r="K125" s="31">
        <v>1060.5</v>
      </c>
      <c r="L125" s="31">
        <v>1048.5</v>
      </c>
      <c r="M125" s="31">
        <v>15.66799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5206.5</v>
      </c>
      <c r="D126" s="40">
        <v>5201.1166666666668</v>
      </c>
      <c r="E126" s="40">
        <v>5162.3833333333332</v>
      </c>
      <c r="F126" s="40">
        <v>5118.2666666666664</v>
      </c>
      <c r="G126" s="40">
        <v>5079.5333333333328</v>
      </c>
      <c r="H126" s="40">
        <v>5245.2333333333336</v>
      </c>
      <c r="I126" s="40">
        <v>5283.9666666666672</v>
      </c>
      <c r="J126" s="40">
        <v>5328.0833333333339</v>
      </c>
      <c r="K126" s="31">
        <v>5239.8500000000004</v>
      </c>
      <c r="L126" s="31">
        <v>5157</v>
      </c>
      <c r="M126" s="31">
        <v>5.0824299999999996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1576.9</v>
      </c>
      <c r="D127" s="40">
        <v>1565.9333333333332</v>
      </c>
      <c r="E127" s="40">
        <v>1549.0666666666664</v>
      </c>
      <c r="F127" s="40">
        <v>1521.2333333333331</v>
      </c>
      <c r="G127" s="40">
        <v>1504.3666666666663</v>
      </c>
      <c r="H127" s="40">
        <v>1593.7666666666664</v>
      </c>
      <c r="I127" s="40">
        <v>1610.6333333333332</v>
      </c>
      <c r="J127" s="40">
        <v>1638.4666666666665</v>
      </c>
      <c r="K127" s="31">
        <v>1582.8</v>
      </c>
      <c r="L127" s="31">
        <v>1538.1</v>
      </c>
      <c r="M127" s="31">
        <v>56.577159999999999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1822.55</v>
      </c>
      <c r="D128" s="40">
        <v>1820.4166666666667</v>
      </c>
      <c r="E128" s="40">
        <v>1812.2333333333336</v>
      </c>
      <c r="F128" s="40">
        <v>1801.9166666666667</v>
      </c>
      <c r="G128" s="40">
        <v>1793.7333333333336</v>
      </c>
      <c r="H128" s="40">
        <v>1830.7333333333336</v>
      </c>
      <c r="I128" s="40">
        <v>1838.9166666666665</v>
      </c>
      <c r="J128" s="40">
        <v>1849.2333333333336</v>
      </c>
      <c r="K128" s="31">
        <v>1828.6</v>
      </c>
      <c r="L128" s="31">
        <v>1810.1</v>
      </c>
      <c r="M128" s="31">
        <v>5.4333999999999998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2127.3000000000002</v>
      </c>
      <c r="D129" s="40">
        <v>2114.9500000000003</v>
      </c>
      <c r="E129" s="40">
        <v>2080.9000000000005</v>
      </c>
      <c r="F129" s="40">
        <v>2034.5000000000005</v>
      </c>
      <c r="G129" s="40">
        <v>2000.4500000000007</v>
      </c>
      <c r="H129" s="40">
        <v>2161.3500000000004</v>
      </c>
      <c r="I129" s="40">
        <v>2195.4000000000005</v>
      </c>
      <c r="J129" s="40">
        <v>2241.8000000000002</v>
      </c>
      <c r="K129" s="31">
        <v>2149</v>
      </c>
      <c r="L129" s="31">
        <v>2068.5500000000002</v>
      </c>
      <c r="M129" s="31">
        <v>1.7493000000000001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173.25</v>
      </c>
      <c r="D130" s="40">
        <v>171.78333333333333</v>
      </c>
      <c r="E130" s="40">
        <v>168.56666666666666</v>
      </c>
      <c r="F130" s="40">
        <v>163.88333333333333</v>
      </c>
      <c r="G130" s="40">
        <v>160.66666666666666</v>
      </c>
      <c r="H130" s="40">
        <v>176.46666666666667</v>
      </c>
      <c r="I130" s="40">
        <v>179.68333333333331</v>
      </c>
      <c r="J130" s="40">
        <v>184.36666666666667</v>
      </c>
      <c r="K130" s="31">
        <v>175</v>
      </c>
      <c r="L130" s="31">
        <v>167.1</v>
      </c>
      <c r="M130" s="31">
        <v>46.989640000000001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700.4</v>
      </c>
      <c r="D131" s="40">
        <v>700.15</v>
      </c>
      <c r="E131" s="40">
        <v>694.44999999999993</v>
      </c>
      <c r="F131" s="40">
        <v>688.5</v>
      </c>
      <c r="G131" s="40">
        <v>682.8</v>
      </c>
      <c r="H131" s="40">
        <v>706.09999999999991</v>
      </c>
      <c r="I131" s="40">
        <v>711.8</v>
      </c>
      <c r="J131" s="40">
        <v>717.74999999999989</v>
      </c>
      <c r="K131" s="31">
        <v>705.85</v>
      </c>
      <c r="L131" s="31">
        <v>694.2</v>
      </c>
      <c r="M131" s="31">
        <v>59.967970000000001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396.05</v>
      </c>
      <c r="D132" s="40">
        <v>395.9666666666667</v>
      </c>
      <c r="E132" s="40">
        <v>392.53333333333342</v>
      </c>
      <c r="F132" s="40">
        <v>389.01666666666671</v>
      </c>
      <c r="G132" s="40">
        <v>385.58333333333343</v>
      </c>
      <c r="H132" s="40">
        <v>399.48333333333341</v>
      </c>
      <c r="I132" s="40">
        <v>402.91666666666669</v>
      </c>
      <c r="J132" s="40">
        <v>406.43333333333339</v>
      </c>
      <c r="K132" s="31">
        <v>399.4</v>
      </c>
      <c r="L132" s="31">
        <v>392.45</v>
      </c>
      <c r="M132" s="31">
        <v>50.065779999999997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3155.3</v>
      </c>
      <c r="D133" s="40">
        <v>3130.1</v>
      </c>
      <c r="E133" s="40">
        <v>3096.5</v>
      </c>
      <c r="F133" s="40">
        <v>3037.7000000000003</v>
      </c>
      <c r="G133" s="40">
        <v>3004.1000000000004</v>
      </c>
      <c r="H133" s="40">
        <v>3188.8999999999996</v>
      </c>
      <c r="I133" s="40">
        <v>3222.4999999999991</v>
      </c>
      <c r="J133" s="40">
        <v>3281.2999999999993</v>
      </c>
      <c r="K133" s="31">
        <v>3163.7</v>
      </c>
      <c r="L133" s="31">
        <v>3071.3</v>
      </c>
      <c r="M133" s="31">
        <v>3.3842099999999999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1748.15</v>
      </c>
      <c r="D134" s="40">
        <v>1747.2333333333336</v>
      </c>
      <c r="E134" s="40">
        <v>1736.5166666666671</v>
      </c>
      <c r="F134" s="40">
        <v>1724.8833333333334</v>
      </c>
      <c r="G134" s="40">
        <v>1714.166666666667</v>
      </c>
      <c r="H134" s="40">
        <v>1758.8666666666672</v>
      </c>
      <c r="I134" s="40">
        <v>1769.5833333333335</v>
      </c>
      <c r="J134" s="40">
        <v>1781.2166666666674</v>
      </c>
      <c r="K134" s="31">
        <v>1757.95</v>
      </c>
      <c r="L134" s="31">
        <v>1735.6</v>
      </c>
      <c r="M134" s="31">
        <v>21.589839999999999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94.7</v>
      </c>
      <c r="D135" s="40">
        <v>94.783333333333346</v>
      </c>
      <c r="E135" s="40">
        <v>93.766666666666694</v>
      </c>
      <c r="F135" s="40">
        <v>92.833333333333343</v>
      </c>
      <c r="G135" s="40">
        <v>91.816666666666691</v>
      </c>
      <c r="H135" s="40">
        <v>95.716666666666697</v>
      </c>
      <c r="I135" s="40">
        <v>96.733333333333348</v>
      </c>
      <c r="J135" s="40">
        <v>97.6666666666667</v>
      </c>
      <c r="K135" s="31">
        <v>95.8</v>
      </c>
      <c r="L135" s="31">
        <v>93.85</v>
      </c>
      <c r="M135" s="31">
        <v>98.794839999999994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2910.95</v>
      </c>
      <c r="D136" s="40">
        <v>2882.3166666666671</v>
      </c>
      <c r="E136" s="40">
        <v>2829.6333333333341</v>
      </c>
      <c r="F136" s="40">
        <v>2748.3166666666671</v>
      </c>
      <c r="G136" s="40">
        <v>2695.6333333333341</v>
      </c>
      <c r="H136" s="40">
        <v>2963.6333333333341</v>
      </c>
      <c r="I136" s="40">
        <v>3016.3166666666675</v>
      </c>
      <c r="J136" s="40">
        <v>3097.6333333333341</v>
      </c>
      <c r="K136" s="31">
        <v>2935</v>
      </c>
      <c r="L136" s="31">
        <v>2801</v>
      </c>
      <c r="M136" s="31">
        <v>5.8686199999999999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471.55</v>
      </c>
      <c r="D137" s="40">
        <v>468.4666666666667</v>
      </c>
      <c r="E137" s="40">
        <v>464.18333333333339</v>
      </c>
      <c r="F137" s="40">
        <v>456.81666666666672</v>
      </c>
      <c r="G137" s="40">
        <v>452.53333333333342</v>
      </c>
      <c r="H137" s="40">
        <v>475.83333333333337</v>
      </c>
      <c r="I137" s="40">
        <v>480.11666666666667</v>
      </c>
      <c r="J137" s="40">
        <v>487.48333333333335</v>
      </c>
      <c r="K137" s="31">
        <v>472.75</v>
      </c>
      <c r="L137" s="31">
        <v>461.1</v>
      </c>
      <c r="M137" s="31">
        <v>31.52495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4214.75</v>
      </c>
      <c r="D138" s="40">
        <v>4151.8666666666668</v>
      </c>
      <c r="E138" s="40">
        <v>4075.7333333333336</v>
      </c>
      <c r="F138" s="40">
        <v>3936.7166666666667</v>
      </c>
      <c r="G138" s="40">
        <v>3860.5833333333335</v>
      </c>
      <c r="H138" s="40">
        <v>4290.8833333333332</v>
      </c>
      <c r="I138" s="40">
        <v>4367.0166666666664</v>
      </c>
      <c r="J138" s="40">
        <v>4506.0333333333338</v>
      </c>
      <c r="K138" s="31">
        <v>4228</v>
      </c>
      <c r="L138" s="31">
        <v>4012.85</v>
      </c>
      <c r="M138" s="31">
        <v>7.4369199999999998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1544.7</v>
      </c>
      <c r="D139" s="40">
        <v>1534.2</v>
      </c>
      <c r="E139" s="40">
        <v>1518.5</v>
      </c>
      <c r="F139" s="40">
        <v>1492.3</v>
      </c>
      <c r="G139" s="40">
        <v>1476.6</v>
      </c>
      <c r="H139" s="40">
        <v>1560.4</v>
      </c>
      <c r="I139" s="40">
        <v>1576.1000000000004</v>
      </c>
      <c r="J139" s="40">
        <v>1602.3000000000002</v>
      </c>
      <c r="K139" s="31">
        <v>1549.9</v>
      </c>
      <c r="L139" s="31">
        <v>1508</v>
      </c>
      <c r="M139" s="31">
        <v>40.102539999999998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658.1</v>
      </c>
      <c r="D140" s="40">
        <v>660.4666666666667</v>
      </c>
      <c r="E140" s="40">
        <v>648.33333333333337</v>
      </c>
      <c r="F140" s="40">
        <v>638.56666666666672</v>
      </c>
      <c r="G140" s="40">
        <v>626.43333333333339</v>
      </c>
      <c r="H140" s="40">
        <v>670.23333333333335</v>
      </c>
      <c r="I140" s="40">
        <v>682.36666666666656</v>
      </c>
      <c r="J140" s="40">
        <v>692.13333333333333</v>
      </c>
      <c r="K140" s="31">
        <v>672.6</v>
      </c>
      <c r="L140" s="31">
        <v>650.70000000000005</v>
      </c>
      <c r="M140" s="31">
        <v>23.96687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1171.8</v>
      </c>
      <c r="D141" s="40">
        <v>1168.3</v>
      </c>
      <c r="E141" s="40">
        <v>1161.6999999999998</v>
      </c>
      <c r="F141" s="40">
        <v>1151.5999999999999</v>
      </c>
      <c r="G141" s="40">
        <v>1144.9999999999998</v>
      </c>
      <c r="H141" s="40">
        <v>1178.3999999999999</v>
      </c>
      <c r="I141" s="40">
        <v>1184.9999999999998</v>
      </c>
      <c r="J141" s="40">
        <v>1195.0999999999999</v>
      </c>
      <c r="K141" s="31">
        <v>1174.9000000000001</v>
      </c>
      <c r="L141" s="31">
        <v>1158.2</v>
      </c>
      <c r="M141" s="31">
        <v>7.2207100000000004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82806.05</v>
      </c>
      <c r="D142" s="40">
        <v>82847.866666666669</v>
      </c>
      <c r="E142" s="40">
        <v>82338.78333333334</v>
      </c>
      <c r="F142" s="40">
        <v>81871.516666666677</v>
      </c>
      <c r="G142" s="40">
        <v>81362.433333333349</v>
      </c>
      <c r="H142" s="40">
        <v>83315.133333333331</v>
      </c>
      <c r="I142" s="40">
        <v>83824.216666666645</v>
      </c>
      <c r="J142" s="40">
        <v>84291.483333333323</v>
      </c>
      <c r="K142" s="31">
        <v>83356.95</v>
      </c>
      <c r="L142" s="31">
        <v>82380.600000000006</v>
      </c>
      <c r="M142" s="31">
        <v>9.7919999999999993E-2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1169.75</v>
      </c>
      <c r="D143" s="40">
        <v>1182.5833333333333</v>
      </c>
      <c r="E143" s="40">
        <v>1153.1666666666665</v>
      </c>
      <c r="F143" s="40">
        <v>1136.5833333333333</v>
      </c>
      <c r="G143" s="40">
        <v>1107.1666666666665</v>
      </c>
      <c r="H143" s="40">
        <v>1199.1666666666665</v>
      </c>
      <c r="I143" s="40">
        <v>1228.583333333333</v>
      </c>
      <c r="J143" s="40">
        <v>1245.1666666666665</v>
      </c>
      <c r="K143" s="31">
        <v>1212</v>
      </c>
      <c r="L143" s="31">
        <v>1166</v>
      </c>
      <c r="M143" s="31">
        <v>8.4098900000000008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163.35</v>
      </c>
      <c r="D144" s="40">
        <v>163.23333333333332</v>
      </c>
      <c r="E144" s="40">
        <v>162.16666666666663</v>
      </c>
      <c r="F144" s="40">
        <v>160.98333333333332</v>
      </c>
      <c r="G144" s="40">
        <v>159.91666666666663</v>
      </c>
      <c r="H144" s="40">
        <v>164.41666666666663</v>
      </c>
      <c r="I144" s="40">
        <v>165.48333333333329</v>
      </c>
      <c r="J144" s="40">
        <v>166.66666666666663</v>
      </c>
      <c r="K144" s="31">
        <v>164.3</v>
      </c>
      <c r="L144" s="31">
        <v>162.05000000000001</v>
      </c>
      <c r="M144" s="31">
        <v>29.507750000000001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786.15</v>
      </c>
      <c r="D145" s="40">
        <v>783.4</v>
      </c>
      <c r="E145" s="40">
        <v>779.8</v>
      </c>
      <c r="F145" s="40">
        <v>773.44999999999993</v>
      </c>
      <c r="G145" s="40">
        <v>769.84999999999991</v>
      </c>
      <c r="H145" s="40">
        <v>789.75</v>
      </c>
      <c r="I145" s="40">
        <v>793.35000000000014</v>
      </c>
      <c r="J145" s="40">
        <v>799.7</v>
      </c>
      <c r="K145" s="31">
        <v>787</v>
      </c>
      <c r="L145" s="31">
        <v>777.05</v>
      </c>
      <c r="M145" s="31">
        <v>20.675650000000001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186.05</v>
      </c>
      <c r="D146" s="40">
        <v>186.13333333333333</v>
      </c>
      <c r="E146" s="40">
        <v>184.26666666666665</v>
      </c>
      <c r="F146" s="40">
        <v>182.48333333333332</v>
      </c>
      <c r="G146" s="40">
        <v>180.61666666666665</v>
      </c>
      <c r="H146" s="40">
        <v>187.91666666666666</v>
      </c>
      <c r="I146" s="40">
        <v>189.78333333333333</v>
      </c>
      <c r="J146" s="40">
        <v>191.56666666666666</v>
      </c>
      <c r="K146" s="31">
        <v>188</v>
      </c>
      <c r="L146" s="31">
        <v>184.35</v>
      </c>
      <c r="M146" s="31">
        <v>67.173609999999996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532.04999999999995</v>
      </c>
      <c r="D147" s="40">
        <v>531.93333333333328</v>
      </c>
      <c r="E147" s="40">
        <v>528.56666666666661</v>
      </c>
      <c r="F147" s="40">
        <v>525.08333333333337</v>
      </c>
      <c r="G147" s="40">
        <v>521.7166666666667</v>
      </c>
      <c r="H147" s="40">
        <v>535.41666666666652</v>
      </c>
      <c r="I147" s="40">
        <v>538.78333333333308</v>
      </c>
      <c r="J147" s="40">
        <v>542.26666666666642</v>
      </c>
      <c r="K147" s="31">
        <v>535.29999999999995</v>
      </c>
      <c r="L147" s="31">
        <v>528.45000000000005</v>
      </c>
      <c r="M147" s="31">
        <v>13.887639999999999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7326.75</v>
      </c>
      <c r="D148" s="40">
        <v>7361.916666666667</v>
      </c>
      <c r="E148" s="40">
        <v>7274.8333333333339</v>
      </c>
      <c r="F148" s="40">
        <v>7222.916666666667</v>
      </c>
      <c r="G148" s="40">
        <v>7135.8333333333339</v>
      </c>
      <c r="H148" s="40">
        <v>7413.8333333333339</v>
      </c>
      <c r="I148" s="40">
        <v>7500.9166666666679</v>
      </c>
      <c r="J148" s="40">
        <v>7552.8333333333339</v>
      </c>
      <c r="K148" s="31">
        <v>7449</v>
      </c>
      <c r="L148" s="31">
        <v>7310</v>
      </c>
      <c r="M148" s="31">
        <v>4.6017799999999998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1074.45</v>
      </c>
      <c r="D149" s="40">
        <v>1072.55</v>
      </c>
      <c r="E149" s="40">
        <v>1066.0999999999999</v>
      </c>
      <c r="F149" s="40">
        <v>1057.75</v>
      </c>
      <c r="G149" s="40">
        <v>1051.3</v>
      </c>
      <c r="H149" s="40">
        <v>1080.8999999999999</v>
      </c>
      <c r="I149" s="40">
        <v>1087.3500000000001</v>
      </c>
      <c r="J149" s="40">
        <v>1095.6999999999998</v>
      </c>
      <c r="K149" s="31">
        <v>1079</v>
      </c>
      <c r="L149" s="31">
        <v>1064.2</v>
      </c>
      <c r="M149" s="31">
        <v>5.4823199999999996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2703.05</v>
      </c>
      <c r="D150" s="40">
        <v>2661.3333333333335</v>
      </c>
      <c r="E150" s="40">
        <v>2593.7666666666669</v>
      </c>
      <c r="F150" s="40">
        <v>2484.4833333333336</v>
      </c>
      <c r="G150" s="40">
        <v>2416.916666666667</v>
      </c>
      <c r="H150" s="40">
        <v>2770.6166666666668</v>
      </c>
      <c r="I150" s="40">
        <v>2838.1833333333334</v>
      </c>
      <c r="J150" s="40">
        <v>2947.4666666666667</v>
      </c>
      <c r="K150" s="31">
        <v>2728.9</v>
      </c>
      <c r="L150" s="31">
        <v>2552.0500000000002</v>
      </c>
      <c r="M150" s="31">
        <v>83.252380000000002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2375.5</v>
      </c>
      <c r="D151" s="40">
        <v>2324.4500000000003</v>
      </c>
      <c r="E151" s="40">
        <v>2251.2000000000007</v>
      </c>
      <c r="F151" s="40">
        <v>2126.9000000000005</v>
      </c>
      <c r="G151" s="40">
        <v>2053.650000000001</v>
      </c>
      <c r="H151" s="40">
        <v>2448.7500000000005</v>
      </c>
      <c r="I151" s="40">
        <v>2521.9999999999995</v>
      </c>
      <c r="J151" s="40">
        <v>2646.3</v>
      </c>
      <c r="K151" s="31">
        <v>2397.6999999999998</v>
      </c>
      <c r="L151" s="31">
        <v>2200.15</v>
      </c>
      <c r="M151" s="31">
        <v>21.40671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1547.2</v>
      </c>
      <c r="D152" s="40">
        <v>1554.5833333333333</v>
      </c>
      <c r="E152" s="40">
        <v>1536.3666666666666</v>
      </c>
      <c r="F152" s="40">
        <v>1525.5333333333333</v>
      </c>
      <c r="G152" s="40">
        <v>1507.3166666666666</v>
      </c>
      <c r="H152" s="40">
        <v>1565.4166666666665</v>
      </c>
      <c r="I152" s="40">
        <v>1583.6333333333332</v>
      </c>
      <c r="J152" s="40">
        <v>1594.4666666666665</v>
      </c>
      <c r="K152" s="31">
        <v>1572.8</v>
      </c>
      <c r="L152" s="31">
        <v>1543.75</v>
      </c>
      <c r="M152" s="31">
        <v>6.3391500000000001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1089.25</v>
      </c>
      <c r="D153" s="40">
        <v>1096.2833333333333</v>
      </c>
      <c r="E153" s="40">
        <v>1062.9666666666667</v>
      </c>
      <c r="F153" s="40">
        <v>1036.6833333333334</v>
      </c>
      <c r="G153" s="40">
        <v>1003.3666666666668</v>
      </c>
      <c r="H153" s="40">
        <v>1122.5666666666666</v>
      </c>
      <c r="I153" s="40">
        <v>1155.8833333333332</v>
      </c>
      <c r="J153" s="40">
        <v>1182.1666666666665</v>
      </c>
      <c r="K153" s="31">
        <v>1129.5999999999999</v>
      </c>
      <c r="L153" s="31">
        <v>1070</v>
      </c>
      <c r="M153" s="31">
        <v>5.4436999999999998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172.05</v>
      </c>
      <c r="D154" s="40">
        <v>173.45000000000002</v>
      </c>
      <c r="E154" s="40">
        <v>169.90000000000003</v>
      </c>
      <c r="F154" s="40">
        <v>167.75000000000003</v>
      </c>
      <c r="G154" s="40">
        <v>164.20000000000005</v>
      </c>
      <c r="H154" s="40">
        <v>175.60000000000002</v>
      </c>
      <c r="I154" s="40">
        <v>179.15000000000003</v>
      </c>
      <c r="J154" s="40">
        <v>181.3</v>
      </c>
      <c r="K154" s="31">
        <v>177</v>
      </c>
      <c r="L154" s="31">
        <v>171.3</v>
      </c>
      <c r="M154" s="31">
        <v>385.04196999999999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120.75</v>
      </c>
      <c r="D155" s="40">
        <v>120.5</v>
      </c>
      <c r="E155" s="40">
        <v>120.05</v>
      </c>
      <c r="F155" s="40">
        <v>119.35</v>
      </c>
      <c r="G155" s="40">
        <v>118.89999999999999</v>
      </c>
      <c r="H155" s="40">
        <v>121.2</v>
      </c>
      <c r="I155" s="40">
        <v>121.64999999999999</v>
      </c>
      <c r="J155" s="40">
        <v>122.35000000000001</v>
      </c>
      <c r="K155" s="31">
        <v>120.95</v>
      </c>
      <c r="L155" s="31">
        <v>119.8</v>
      </c>
      <c r="M155" s="31">
        <v>95.396109999999993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3892.65</v>
      </c>
      <c r="D156" s="40">
        <v>3877.2333333333336</v>
      </c>
      <c r="E156" s="40">
        <v>3835.4666666666672</v>
      </c>
      <c r="F156" s="40">
        <v>3778.2833333333338</v>
      </c>
      <c r="G156" s="40">
        <v>3736.5166666666673</v>
      </c>
      <c r="H156" s="40">
        <v>3934.416666666667</v>
      </c>
      <c r="I156" s="40">
        <v>3976.1833333333334</v>
      </c>
      <c r="J156" s="40">
        <v>4033.3666666666668</v>
      </c>
      <c r="K156" s="31">
        <v>3919</v>
      </c>
      <c r="L156" s="31">
        <v>3820.05</v>
      </c>
      <c r="M156" s="31">
        <v>1.3642000000000001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17539.7</v>
      </c>
      <c r="D157" s="40">
        <v>17583.866666666669</v>
      </c>
      <c r="E157" s="40">
        <v>17475.833333333336</v>
      </c>
      <c r="F157" s="40">
        <v>17411.966666666667</v>
      </c>
      <c r="G157" s="40">
        <v>17303.933333333334</v>
      </c>
      <c r="H157" s="40">
        <v>17647.733333333337</v>
      </c>
      <c r="I157" s="40">
        <v>17755.76666666667</v>
      </c>
      <c r="J157" s="40">
        <v>17819.633333333339</v>
      </c>
      <c r="K157" s="31">
        <v>17691.900000000001</v>
      </c>
      <c r="L157" s="31">
        <v>17520</v>
      </c>
      <c r="M157" s="31">
        <v>0.50861000000000001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386.2</v>
      </c>
      <c r="D158" s="40">
        <v>385.64999999999992</v>
      </c>
      <c r="E158" s="40">
        <v>379.39999999999986</v>
      </c>
      <c r="F158" s="40">
        <v>372.59999999999997</v>
      </c>
      <c r="G158" s="40">
        <v>366.34999999999991</v>
      </c>
      <c r="H158" s="40">
        <v>392.44999999999982</v>
      </c>
      <c r="I158" s="40">
        <v>398.69999999999993</v>
      </c>
      <c r="J158" s="40">
        <v>405.49999999999977</v>
      </c>
      <c r="K158" s="31">
        <v>391.9</v>
      </c>
      <c r="L158" s="31">
        <v>378.85</v>
      </c>
      <c r="M158" s="31">
        <v>15.13555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686.6</v>
      </c>
      <c r="D159" s="40">
        <v>689.85</v>
      </c>
      <c r="E159" s="40">
        <v>677.35</v>
      </c>
      <c r="F159" s="40">
        <v>668.1</v>
      </c>
      <c r="G159" s="40">
        <v>655.6</v>
      </c>
      <c r="H159" s="40">
        <v>699.1</v>
      </c>
      <c r="I159" s="40">
        <v>711.6</v>
      </c>
      <c r="J159" s="40">
        <v>720.85</v>
      </c>
      <c r="K159" s="31">
        <v>702.35</v>
      </c>
      <c r="L159" s="31">
        <v>680.6</v>
      </c>
      <c r="M159" s="31">
        <v>3.5449899999999999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120.8</v>
      </c>
      <c r="D160" s="40">
        <v>120.88333333333333</v>
      </c>
      <c r="E160" s="40">
        <v>120.01666666666665</v>
      </c>
      <c r="F160" s="40">
        <v>119.23333333333332</v>
      </c>
      <c r="G160" s="40">
        <v>118.36666666666665</v>
      </c>
      <c r="H160" s="40">
        <v>121.66666666666666</v>
      </c>
      <c r="I160" s="40">
        <v>122.53333333333333</v>
      </c>
      <c r="J160" s="40">
        <v>123.31666666666666</v>
      </c>
      <c r="K160" s="31">
        <v>121.75</v>
      </c>
      <c r="L160" s="31">
        <v>120.1</v>
      </c>
      <c r="M160" s="31">
        <v>127.09481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165.85</v>
      </c>
      <c r="D161" s="40">
        <v>167.53333333333333</v>
      </c>
      <c r="E161" s="40">
        <v>163.61666666666667</v>
      </c>
      <c r="F161" s="40">
        <v>161.38333333333335</v>
      </c>
      <c r="G161" s="40">
        <v>157.4666666666667</v>
      </c>
      <c r="H161" s="40">
        <v>169.76666666666665</v>
      </c>
      <c r="I161" s="40">
        <v>173.68333333333334</v>
      </c>
      <c r="J161" s="40">
        <v>175.91666666666663</v>
      </c>
      <c r="K161" s="31">
        <v>171.45</v>
      </c>
      <c r="L161" s="31">
        <v>165.3</v>
      </c>
      <c r="M161" s="31">
        <v>11.508509999999999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2962.15</v>
      </c>
      <c r="D162" s="40">
        <v>2964.9499999999994</v>
      </c>
      <c r="E162" s="40">
        <v>2936.8999999999987</v>
      </c>
      <c r="F162" s="40">
        <v>2911.6499999999992</v>
      </c>
      <c r="G162" s="40">
        <v>2883.5999999999985</v>
      </c>
      <c r="H162" s="40">
        <v>2990.1999999999989</v>
      </c>
      <c r="I162" s="40">
        <v>3018.2499999999991</v>
      </c>
      <c r="J162" s="40">
        <v>3043.4999999999991</v>
      </c>
      <c r="K162" s="31">
        <v>2993</v>
      </c>
      <c r="L162" s="31">
        <v>2939.7</v>
      </c>
      <c r="M162" s="31">
        <v>1.4656400000000001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32887.599999999999</v>
      </c>
      <c r="D163" s="40">
        <v>32811.98333333333</v>
      </c>
      <c r="E163" s="40">
        <v>32644.016666666663</v>
      </c>
      <c r="F163" s="40">
        <v>32400.433333333334</v>
      </c>
      <c r="G163" s="40">
        <v>32232.466666666667</v>
      </c>
      <c r="H163" s="40">
        <v>33055.566666666658</v>
      </c>
      <c r="I163" s="40">
        <v>33223.533333333318</v>
      </c>
      <c r="J163" s="40">
        <v>33467.116666666654</v>
      </c>
      <c r="K163" s="31">
        <v>32979.949999999997</v>
      </c>
      <c r="L163" s="31">
        <v>32568.400000000001</v>
      </c>
      <c r="M163" s="31">
        <v>0.27744000000000002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221.55</v>
      </c>
      <c r="D164" s="40">
        <v>222.16666666666666</v>
      </c>
      <c r="E164" s="40">
        <v>220.7833333333333</v>
      </c>
      <c r="F164" s="40">
        <v>220.01666666666665</v>
      </c>
      <c r="G164" s="40">
        <v>218.6333333333333</v>
      </c>
      <c r="H164" s="40">
        <v>222.93333333333331</v>
      </c>
      <c r="I164" s="40">
        <v>224.31666666666669</v>
      </c>
      <c r="J164" s="40">
        <v>225.08333333333331</v>
      </c>
      <c r="K164" s="31">
        <v>223.55</v>
      </c>
      <c r="L164" s="31">
        <v>221.4</v>
      </c>
      <c r="M164" s="31">
        <v>39.222380000000001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5757.9</v>
      </c>
      <c r="D165" s="40">
        <v>5746.6333333333341</v>
      </c>
      <c r="E165" s="40">
        <v>5718.2666666666682</v>
      </c>
      <c r="F165" s="40">
        <v>5678.6333333333341</v>
      </c>
      <c r="G165" s="40">
        <v>5650.2666666666682</v>
      </c>
      <c r="H165" s="40">
        <v>5786.2666666666682</v>
      </c>
      <c r="I165" s="40">
        <v>5814.633333333335</v>
      </c>
      <c r="J165" s="40">
        <v>5854.2666666666682</v>
      </c>
      <c r="K165" s="31">
        <v>5775</v>
      </c>
      <c r="L165" s="31">
        <v>5707</v>
      </c>
      <c r="M165" s="31">
        <v>0.35054999999999997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2249.35</v>
      </c>
      <c r="D166" s="40">
        <v>2253.1166666666668</v>
      </c>
      <c r="E166" s="40">
        <v>2234.2333333333336</v>
      </c>
      <c r="F166" s="40">
        <v>2219.1166666666668</v>
      </c>
      <c r="G166" s="40">
        <v>2200.2333333333336</v>
      </c>
      <c r="H166" s="40">
        <v>2268.2333333333336</v>
      </c>
      <c r="I166" s="40">
        <v>2287.1166666666668</v>
      </c>
      <c r="J166" s="40">
        <v>2302.2333333333336</v>
      </c>
      <c r="K166" s="31">
        <v>2272</v>
      </c>
      <c r="L166" s="31">
        <v>2238</v>
      </c>
      <c r="M166" s="31">
        <v>3.31982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2289.65</v>
      </c>
      <c r="D167" s="40">
        <v>2298.0499999999997</v>
      </c>
      <c r="E167" s="40">
        <v>2271.6999999999994</v>
      </c>
      <c r="F167" s="40">
        <v>2253.7499999999995</v>
      </c>
      <c r="G167" s="40">
        <v>2227.3999999999992</v>
      </c>
      <c r="H167" s="40">
        <v>2315.9999999999995</v>
      </c>
      <c r="I167" s="40">
        <v>2342.35</v>
      </c>
      <c r="J167" s="40">
        <v>2360.2999999999997</v>
      </c>
      <c r="K167" s="31">
        <v>2324.4</v>
      </c>
      <c r="L167" s="31">
        <v>2280.1</v>
      </c>
      <c r="M167" s="31">
        <v>5.1168300000000002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1903.25</v>
      </c>
      <c r="D168" s="40">
        <v>1909.05</v>
      </c>
      <c r="E168" s="40">
        <v>1890.1999999999998</v>
      </c>
      <c r="F168" s="40">
        <v>1877.1499999999999</v>
      </c>
      <c r="G168" s="40">
        <v>1858.2999999999997</v>
      </c>
      <c r="H168" s="40">
        <v>1922.1</v>
      </c>
      <c r="I168" s="40">
        <v>1940.9499999999998</v>
      </c>
      <c r="J168" s="40">
        <v>1954</v>
      </c>
      <c r="K168" s="31">
        <v>1927.9</v>
      </c>
      <c r="L168" s="31">
        <v>1896</v>
      </c>
      <c r="M168" s="31">
        <v>3.6383999999999999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123.9</v>
      </c>
      <c r="D169" s="40">
        <v>124.25</v>
      </c>
      <c r="E169" s="40">
        <v>123.05</v>
      </c>
      <c r="F169" s="40">
        <v>122.2</v>
      </c>
      <c r="G169" s="40">
        <v>121</v>
      </c>
      <c r="H169" s="40">
        <v>125.1</v>
      </c>
      <c r="I169" s="40">
        <v>126.29999999999998</v>
      </c>
      <c r="J169" s="40">
        <v>127.14999999999999</v>
      </c>
      <c r="K169" s="31">
        <v>125.45</v>
      </c>
      <c r="L169" s="31">
        <v>123.4</v>
      </c>
      <c r="M169" s="31">
        <v>24.23761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229.95</v>
      </c>
      <c r="D170" s="40">
        <v>229.94999999999996</v>
      </c>
      <c r="E170" s="40">
        <v>228.44999999999993</v>
      </c>
      <c r="F170" s="40">
        <v>226.94999999999996</v>
      </c>
      <c r="G170" s="40">
        <v>225.44999999999993</v>
      </c>
      <c r="H170" s="40">
        <v>231.44999999999993</v>
      </c>
      <c r="I170" s="40">
        <v>232.95</v>
      </c>
      <c r="J170" s="40">
        <v>234.44999999999993</v>
      </c>
      <c r="K170" s="31">
        <v>231.45</v>
      </c>
      <c r="L170" s="31">
        <v>228.45</v>
      </c>
      <c r="M170" s="31">
        <v>51.911709999999999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300.25</v>
      </c>
      <c r="D171" s="40">
        <v>301.65000000000003</v>
      </c>
      <c r="E171" s="40">
        <v>297.40000000000009</v>
      </c>
      <c r="F171" s="40">
        <v>294.55000000000007</v>
      </c>
      <c r="G171" s="40">
        <v>290.30000000000013</v>
      </c>
      <c r="H171" s="40">
        <v>304.50000000000006</v>
      </c>
      <c r="I171" s="40">
        <v>308.74999999999994</v>
      </c>
      <c r="J171" s="40">
        <v>311.60000000000002</v>
      </c>
      <c r="K171" s="31">
        <v>305.89999999999998</v>
      </c>
      <c r="L171" s="31">
        <v>298.8</v>
      </c>
      <c r="M171" s="31">
        <v>3.8321800000000001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12964.2</v>
      </c>
      <c r="D172" s="40">
        <v>12998.833333333334</v>
      </c>
      <c r="E172" s="40">
        <v>12900.366666666669</v>
      </c>
      <c r="F172" s="40">
        <v>12836.533333333335</v>
      </c>
      <c r="G172" s="40">
        <v>12738.066666666669</v>
      </c>
      <c r="H172" s="40">
        <v>13062.666666666668</v>
      </c>
      <c r="I172" s="40">
        <v>13161.133333333331</v>
      </c>
      <c r="J172" s="40">
        <v>13224.966666666667</v>
      </c>
      <c r="K172" s="31">
        <v>13097.3</v>
      </c>
      <c r="L172" s="31">
        <v>12935</v>
      </c>
      <c r="M172" s="31">
        <v>6.3700000000000007E-2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40.700000000000003</v>
      </c>
      <c r="D173" s="40">
        <v>40.783333333333339</v>
      </c>
      <c r="E173" s="40">
        <v>40.466666666666676</v>
      </c>
      <c r="F173" s="40">
        <v>40.233333333333334</v>
      </c>
      <c r="G173" s="40">
        <v>39.916666666666671</v>
      </c>
      <c r="H173" s="40">
        <v>41.01666666666668</v>
      </c>
      <c r="I173" s="40">
        <v>41.333333333333343</v>
      </c>
      <c r="J173" s="40">
        <v>41.566666666666684</v>
      </c>
      <c r="K173" s="31">
        <v>41.1</v>
      </c>
      <c r="L173" s="31">
        <v>40.549999999999997</v>
      </c>
      <c r="M173" s="31">
        <v>276.27264000000002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218.75</v>
      </c>
      <c r="D174" s="40">
        <v>219.43333333333331</v>
      </c>
      <c r="E174" s="40">
        <v>217.36666666666662</v>
      </c>
      <c r="F174" s="40">
        <v>215.98333333333332</v>
      </c>
      <c r="G174" s="40">
        <v>213.91666666666663</v>
      </c>
      <c r="H174" s="40">
        <v>220.81666666666661</v>
      </c>
      <c r="I174" s="40">
        <v>222.88333333333327</v>
      </c>
      <c r="J174" s="40">
        <v>224.26666666666659</v>
      </c>
      <c r="K174" s="31">
        <v>221.5</v>
      </c>
      <c r="L174" s="31">
        <v>218.05</v>
      </c>
      <c r="M174" s="31">
        <v>33.651299999999999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147.94999999999999</v>
      </c>
      <c r="D175" s="40">
        <v>147.93333333333331</v>
      </c>
      <c r="E175" s="40">
        <v>146.91666666666663</v>
      </c>
      <c r="F175" s="40">
        <v>145.88333333333333</v>
      </c>
      <c r="G175" s="40">
        <v>144.86666666666665</v>
      </c>
      <c r="H175" s="40">
        <v>148.96666666666661</v>
      </c>
      <c r="I175" s="40">
        <v>149.98333333333332</v>
      </c>
      <c r="J175" s="40">
        <v>151.01666666666659</v>
      </c>
      <c r="K175" s="31">
        <v>148.94999999999999</v>
      </c>
      <c r="L175" s="31">
        <v>146.9</v>
      </c>
      <c r="M175" s="31">
        <v>26.285319999999999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2086</v>
      </c>
      <c r="D176" s="40">
        <v>2091.3666666666668</v>
      </c>
      <c r="E176" s="40">
        <v>2075.8833333333337</v>
      </c>
      <c r="F176" s="40">
        <v>2065.7666666666669</v>
      </c>
      <c r="G176" s="40">
        <v>2050.2833333333338</v>
      </c>
      <c r="H176" s="40">
        <v>2101.4833333333336</v>
      </c>
      <c r="I176" s="40">
        <v>2116.9666666666672</v>
      </c>
      <c r="J176" s="40">
        <v>2127.0833333333335</v>
      </c>
      <c r="K176" s="31">
        <v>2106.85</v>
      </c>
      <c r="L176" s="31">
        <v>2081.25</v>
      </c>
      <c r="M176" s="31">
        <v>39.377679999999998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986.95</v>
      </c>
      <c r="D177" s="40">
        <v>985.65</v>
      </c>
      <c r="E177" s="40">
        <v>981.3</v>
      </c>
      <c r="F177" s="40">
        <v>975.65</v>
      </c>
      <c r="G177" s="40">
        <v>971.3</v>
      </c>
      <c r="H177" s="40">
        <v>991.3</v>
      </c>
      <c r="I177" s="40">
        <v>995.65000000000009</v>
      </c>
      <c r="J177" s="40">
        <v>1001.3</v>
      </c>
      <c r="K177" s="31">
        <v>990</v>
      </c>
      <c r="L177" s="31">
        <v>980</v>
      </c>
      <c r="M177" s="31">
        <v>6.0523800000000003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1052.4000000000001</v>
      </c>
      <c r="D178" s="40">
        <v>1053.4166666666667</v>
      </c>
      <c r="E178" s="40">
        <v>1045.9833333333336</v>
      </c>
      <c r="F178" s="40">
        <v>1039.5666666666668</v>
      </c>
      <c r="G178" s="40">
        <v>1032.1333333333337</v>
      </c>
      <c r="H178" s="40">
        <v>1059.8333333333335</v>
      </c>
      <c r="I178" s="40">
        <v>1067.2666666666664</v>
      </c>
      <c r="J178" s="40">
        <v>1073.6833333333334</v>
      </c>
      <c r="K178" s="31">
        <v>1060.8499999999999</v>
      </c>
      <c r="L178" s="31">
        <v>1047</v>
      </c>
      <c r="M178" s="31">
        <v>15.960459999999999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7581.05</v>
      </c>
      <c r="D179" s="40">
        <v>7593.9333333333334</v>
      </c>
      <c r="E179" s="40">
        <v>7549.6166666666668</v>
      </c>
      <c r="F179" s="40">
        <v>7518.1833333333334</v>
      </c>
      <c r="G179" s="40">
        <v>7473.8666666666668</v>
      </c>
      <c r="H179" s="40">
        <v>7625.3666666666668</v>
      </c>
      <c r="I179" s="40">
        <v>7669.6833333333343</v>
      </c>
      <c r="J179" s="40">
        <v>7701.1166666666668</v>
      </c>
      <c r="K179" s="31">
        <v>7638.25</v>
      </c>
      <c r="L179" s="31">
        <v>7562.5</v>
      </c>
      <c r="M179" s="31">
        <v>0.43525000000000003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8000.15</v>
      </c>
      <c r="D180" s="40">
        <v>8018.7333333333336</v>
      </c>
      <c r="E180" s="40">
        <v>7947.7166666666672</v>
      </c>
      <c r="F180" s="40">
        <v>7895.2833333333338</v>
      </c>
      <c r="G180" s="40">
        <v>7824.2666666666673</v>
      </c>
      <c r="H180" s="40">
        <v>8071.166666666667</v>
      </c>
      <c r="I180" s="40">
        <v>8142.1833333333334</v>
      </c>
      <c r="J180" s="40">
        <v>8194.6166666666668</v>
      </c>
      <c r="K180" s="31">
        <v>8089.75</v>
      </c>
      <c r="L180" s="31">
        <v>7966.3</v>
      </c>
      <c r="M180" s="31">
        <v>0.34077000000000002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28414.7</v>
      </c>
      <c r="D181" s="40">
        <v>28254.983333333334</v>
      </c>
      <c r="E181" s="40">
        <v>28019.966666666667</v>
      </c>
      <c r="F181" s="40">
        <v>27625.233333333334</v>
      </c>
      <c r="G181" s="40">
        <v>27390.216666666667</v>
      </c>
      <c r="H181" s="40">
        <v>28649.716666666667</v>
      </c>
      <c r="I181" s="40">
        <v>28884.733333333337</v>
      </c>
      <c r="J181" s="40">
        <v>29279.466666666667</v>
      </c>
      <c r="K181" s="31">
        <v>28490</v>
      </c>
      <c r="L181" s="31">
        <v>27860.25</v>
      </c>
      <c r="M181" s="31">
        <v>0.38220999999999999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1420.9</v>
      </c>
      <c r="D182" s="40">
        <v>1424.25</v>
      </c>
      <c r="E182" s="40">
        <v>1411.65</v>
      </c>
      <c r="F182" s="40">
        <v>1402.4</v>
      </c>
      <c r="G182" s="40">
        <v>1389.8000000000002</v>
      </c>
      <c r="H182" s="40">
        <v>1433.5</v>
      </c>
      <c r="I182" s="40">
        <v>1446.1</v>
      </c>
      <c r="J182" s="40">
        <v>1455.35</v>
      </c>
      <c r="K182" s="31">
        <v>1436.85</v>
      </c>
      <c r="L182" s="31">
        <v>1415</v>
      </c>
      <c r="M182" s="31">
        <v>12.95492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2000.55</v>
      </c>
      <c r="D183" s="40">
        <v>2006.95</v>
      </c>
      <c r="E183" s="40">
        <v>1988.1000000000001</v>
      </c>
      <c r="F183" s="40">
        <v>1975.65</v>
      </c>
      <c r="G183" s="40">
        <v>1956.8000000000002</v>
      </c>
      <c r="H183" s="40">
        <v>2019.4</v>
      </c>
      <c r="I183" s="40">
        <v>2038.25</v>
      </c>
      <c r="J183" s="40">
        <v>2050.6999999999998</v>
      </c>
      <c r="K183" s="31">
        <v>2025.8</v>
      </c>
      <c r="L183" s="31">
        <v>1994.5</v>
      </c>
      <c r="M183" s="31">
        <v>4.8152400000000002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431.05</v>
      </c>
      <c r="D184" s="40">
        <v>429.91666666666669</v>
      </c>
      <c r="E184" s="40">
        <v>427.53333333333336</v>
      </c>
      <c r="F184" s="40">
        <v>424.01666666666665</v>
      </c>
      <c r="G184" s="40">
        <v>421.63333333333333</v>
      </c>
      <c r="H184" s="40">
        <v>433.43333333333339</v>
      </c>
      <c r="I184" s="40">
        <v>435.81666666666672</v>
      </c>
      <c r="J184" s="40">
        <v>439.33333333333343</v>
      </c>
      <c r="K184" s="31">
        <v>432.3</v>
      </c>
      <c r="L184" s="31">
        <v>426.4</v>
      </c>
      <c r="M184" s="31">
        <v>127.67350999999999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124.5</v>
      </c>
      <c r="D185" s="40">
        <v>125.01666666666665</v>
      </c>
      <c r="E185" s="40">
        <v>123.5833333333333</v>
      </c>
      <c r="F185" s="40">
        <v>122.66666666666664</v>
      </c>
      <c r="G185" s="40">
        <v>121.23333333333329</v>
      </c>
      <c r="H185" s="40">
        <v>125.93333333333331</v>
      </c>
      <c r="I185" s="40">
        <v>127.36666666666665</v>
      </c>
      <c r="J185" s="40">
        <v>128.2833333333333</v>
      </c>
      <c r="K185" s="31">
        <v>126.45</v>
      </c>
      <c r="L185" s="31">
        <v>124.1</v>
      </c>
      <c r="M185" s="31">
        <v>157.09363999999999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685.95</v>
      </c>
      <c r="D186" s="40">
        <v>686.44999999999993</v>
      </c>
      <c r="E186" s="40">
        <v>680.49999999999989</v>
      </c>
      <c r="F186" s="40">
        <v>675.05</v>
      </c>
      <c r="G186" s="40">
        <v>669.09999999999991</v>
      </c>
      <c r="H186" s="40">
        <v>691.89999999999986</v>
      </c>
      <c r="I186" s="40">
        <v>697.84999999999991</v>
      </c>
      <c r="J186" s="40">
        <v>703.29999999999984</v>
      </c>
      <c r="K186" s="31">
        <v>692.4</v>
      </c>
      <c r="L186" s="31">
        <v>681</v>
      </c>
      <c r="M186" s="31">
        <v>26.63467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528.29999999999995</v>
      </c>
      <c r="D187" s="40">
        <v>525.13333333333333</v>
      </c>
      <c r="E187" s="40">
        <v>520.26666666666665</v>
      </c>
      <c r="F187" s="40">
        <v>512.23333333333335</v>
      </c>
      <c r="G187" s="40">
        <v>507.36666666666667</v>
      </c>
      <c r="H187" s="40">
        <v>533.16666666666663</v>
      </c>
      <c r="I187" s="40">
        <v>538.03333333333319</v>
      </c>
      <c r="J187" s="40">
        <v>546.06666666666661</v>
      </c>
      <c r="K187" s="31">
        <v>530</v>
      </c>
      <c r="L187" s="31">
        <v>517.1</v>
      </c>
      <c r="M187" s="31">
        <v>23.413119999999999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581.04999999999995</v>
      </c>
      <c r="D188" s="40">
        <v>581.5333333333333</v>
      </c>
      <c r="E188" s="40">
        <v>577.51666666666665</v>
      </c>
      <c r="F188" s="40">
        <v>573.98333333333335</v>
      </c>
      <c r="G188" s="40">
        <v>569.9666666666667</v>
      </c>
      <c r="H188" s="40">
        <v>585.06666666666661</v>
      </c>
      <c r="I188" s="40">
        <v>589.08333333333326</v>
      </c>
      <c r="J188" s="40">
        <v>592.61666666666656</v>
      </c>
      <c r="K188" s="31">
        <v>585.54999999999995</v>
      </c>
      <c r="L188" s="31">
        <v>578</v>
      </c>
      <c r="M188" s="31">
        <v>2.5398900000000002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613.1</v>
      </c>
      <c r="D189" s="40">
        <v>611.01666666666677</v>
      </c>
      <c r="E189" s="40">
        <v>608.08333333333348</v>
      </c>
      <c r="F189" s="40">
        <v>603.06666666666672</v>
      </c>
      <c r="G189" s="40">
        <v>600.13333333333344</v>
      </c>
      <c r="H189" s="40">
        <v>616.03333333333353</v>
      </c>
      <c r="I189" s="40">
        <v>618.9666666666667</v>
      </c>
      <c r="J189" s="40">
        <v>623.98333333333358</v>
      </c>
      <c r="K189" s="31">
        <v>613.95000000000005</v>
      </c>
      <c r="L189" s="31">
        <v>606</v>
      </c>
      <c r="M189" s="31">
        <v>12.52814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777.3</v>
      </c>
      <c r="D190" s="40">
        <v>781.81666666666661</v>
      </c>
      <c r="E190" s="40">
        <v>771.18333333333317</v>
      </c>
      <c r="F190" s="40">
        <v>765.06666666666661</v>
      </c>
      <c r="G190" s="40">
        <v>754.43333333333317</v>
      </c>
      <c r="H190" s="40">
        <v>787.93333333333317</v>
      </c>
      <c r="I190" s="40">
        <v>798.56666666666661</v>
      </c>
      <c r="J190" s="40">
        <v>804.68333333333317</v>
      </c>
      <c r="K190" s="31">
        <v>792.45</v>
      </c>
      <c r="L190" s="31">
        <v>775.7</v>
      </c>
      <c r="M190" s="31">
        <v>19.524069999999998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3214.55</v>
      </c>
      <c r="D191" s="40">
        <v>3207.1833333333329</v>
      </c>
      <c r="E191" s="40">
        <v>3192.3666666666659</v>
      </c>
      <c r="F191" s="40">
        <v>3170.1833333333329</v>
      </c>
      <c r="G191" s="40">
        <v>3155.3666666666659</v>
      </c>
      <c r="H191" s="40">
        <v>3229.3666666666659</v>
      </c>
      <c r="I191" s="40">
        <v>3244.1833333333325</v>
      </c>
      <c r="J191" s="40">
        <v>3266.3666666666659</v>
      </c>
      <c r="K191" s="31">
        <v>3222</v>
      </c>
      <c r="L191" s="31">
        <v>3185</v>
      </c>
      <c r="M191" s="31">
        <v>20.442789999999999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768.2</v>
      </c>
      <c r="D192" s="40">
        <v>769.43333333333339</v>
      </c>
      <c r="E192" s="40">
        <v>762.16666666666674</v>
      </c>
      <c r="F192" s="40">
        <v>756.13333333333333</v>
      </c>
      <c r="G192" s="40">
        <v>748.86666666666667</v>
      </c>
      <c r="H192" s="40">
        <v>775.46666666666681</v>
      </c>
      <c r="I192" s="40">
        <v>782.73333333333346</v>
      </c>
      <c r="J192" s="40">
        <v>788.76666666666688</v>
      </c>
      <c r="K192" s="31">
        <v>776.7</v>
      </c>
      <c r="L192" s="31">
        <v>763.4</v>
      </c>
      <c r="M192" s="31">
        <v>10.94262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4371.8</v>
      </c>
      <c r="D193" s="40">
        <v>4367.666666666667</v>
      </c>
      <c r="E193" s="40">
        <v>4316.1333333333341</v>
      </c>
      <c r="F193" s="40">
        <v>4260.4666666666672</v>
      </c>
      <c r="G193" s="40">
        <v>4208.9333333333343</v>
      </c>
      <c r="H193" s="40">
        <v>4423.3333333333339</v>
      </c>
      <c r="I193" s="40">
        <v>4474.8666666666668</v>
      </c>
      <c r="J193" s="40">
        <v>4530.5333333333338</v>
      </c>
      <c r="K193" s="31">
        <v>4419.2</v>
      </c>
      <c r="L193" s="31">
        <v>4312</v>
      </c>
      <c r="M193" s="31">
        <v>2.0777700000000001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309.55</v>
      </c>
      <c r="D194" s="40">
        <v>310.5</v>
      </c>
      <c r="E194" s="40">
        <v>307.7</v>
      </c>
      <c r="F194" s="40">
        <v>305.84999999999997</v>
      </c>
      <c r="G194" s="40">
        <v>303.04999999999995</v>
      </c>
      <c r="H194" s="40">
        <v>312.35000000000002</v>
      </c>
      <c r="I194" s="40">
        <v>315.14999999999998</v>
      </c>
      <c r="J194" s="40">
        <v>317.00000000000006</v>
      </c>
      <c r="K194" s="31">
        <v>313.3</v>
      </c>
      <c r="L194" s="31">
        <v>308.64999999999998</v>
      </c>
      <c r="M194" s="31">
        <v>218.63249999999999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124.55</v>
      </c>
      <c r="D195" s="40">
        <v>124.88333333333333</v>
      </c>
      <c r="E195" s="40">
        <v>123.76666666666665</v>
      </c>
      <c r="F195" s="40">
        <v>122.98333333333332</v>
      </c>
      <c r="G195" s="40">
        <v>121.86666666666665</v>
      </c>
      <c r="H195" s="40">
        <v>125.66666666666666</v>
      </c>
      <c r="I195" s="40">
        <v>126.78333333333333</v>
      </c>
      <c r="J195" s="40">
        <v>127.56666666666666</v>
      </c>
      <c r="K195" s="31">
        <v>126</v>
      </c>
      <c r="L195" s="31">
        <v>124.1</v>
      </c>
      <c r="M195" s="31">
        <v>232.76074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1244.7</v>
      </c>
      <c r="D196" s="40">
        <v>1237.1333333333334</v>
      </c>
      <c r="E196" s="40">
        <v>1226.5666666666668</v>
      </c>
      <c r="F196" s="40">
        <v>1208.4333333333334</v>
      </c>
      <c r="G196" s="40">
        <v>1197.8666666666668</v>
      </c>
      <c r="H196" s="40">
        <v>1255.2666666666669</v>
      </c>
      <c r="I196" s="40">
        <v>1265.8333333333335</v>
      </c>
      <c r="J196" s="40">
        <v>1283.9666666666669</v>
      </c>
      <c r="K196" s="31">
        <v>1247.7</v>
      </c>
      <c r="L196" s="31">
        <v>1219</v>
      </c>
      <c r="M196" s="31">
        <v>83.413880000000006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1078.5</v>
      </c>
      <c r="D197" s="40">
        <v>1068.8333333333333</v>
      </c>
      <c r="E197" s="40">
        <v>1057.6666666666665</v>
      </c>
      <c r="F197" s="40">
        <v>1036.8333333333333</v>
      </c>
      <c r="G197" s="40">
        <v>1025.6666666666665</v>
      </c>
      <c r="H197" s="40">
        <v>1089.6666666666665</v>
      </c>
      <c r="I197" s="40">
        <v>1100.833333333333</v>
      </c>
      <c r="J197" s="40">
        <v>1121.6666666666665</v>
      </c>
      <c r="K197" s="31">
        <v>1080</v>
      </c>
      <c r="L197" s="31">
        <v>1048</v>
      </c>
      <c r="M197" s="31">
        <v>31.733260000000001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1109.0999999999999</v>
      </c>
      <c r="D198" s="40">
        <v>1107.2166666666667</v>
      </c>
      <c r="E198" s="40">
        <v>1099.7333333333333</v>
      </c>
      <c r="F198" s="40">
        <v>1090.3666666666666</v>
      </c>
      <c r="G198" s="40">
        <v>1082.8833333333332</v>
      </c>
      <c r="H198" s="40">
        <v>1116.5833333333335</v>
      </c>
      <c r="I198" s="40">
        <v>1124.0666666666671</v>
      </c>
      <c r="J198" s="40">
        <v>1133.4333333333336</v>
      </c>
      <c r="K198" s="31">
        <v>1114.7</v>
      </c>
      <c r="L198" s="31">
        <v>1097.8499999999999</v>
      </c>
      <c r="M198" s="31">
        <v>2.1631900000000002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1710.35</v>
      </c>
      <c r="D199" s="40">
        <v>1714.6499999999999</v>
      </c>
      <c r="E199" s="40">
        <v>1700.6999999999998</v>
      </c>
      <c r="F199" s="40">
        <v>1691.05</v>
      </c>
      <c r="G199" s="40">
        <v>1677.1</v>
      </c>
      <c r="H199" s="40">
        <v>1724.2999999999997</v>
      </c>
      <c r="I199" s="40">
        <v>1738.25</v>
      </c>
      <c r="J199" s="40">
        <v>1747.8999999999996</v>
      </c>
      <c r="K199" s="31">
        <v>1728.6</v>
      </c>
      <c r="L199" s="31">
        <v>1705</v>
      </c>
      <c r="M199" s="31">
        <v>8.9177999999999997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3011.65</v>
      </c>
      <c r="D200" s="40">
        <v>3009.0166666666664</v>
      </c>
      <c r="E200" s="40">
        <v>2989.833333333333</v>
      </c>
      <c r="F200" s="40">
        <v>2968.0166666666664</v>
      </c>
      <c r="G200" s="40">
        <v>2948.833333333333</v>
      </c>
      <c r="H200" s="40">
        <v>3030.833333333333</v>
      </c>
      <c r="I200" s="40">
        <v>3050.0166666666664</v>
      </c>
      <c r="J200" s="40">
        <v>3071.833333333333</v>
      </c>
      <c r="K200" s="31">
        <v>3028.2</v>
      </c>
      <c r="L200" s="31">
        <v>2987.2</v>
      </c>
      <c r="M200" s="31">
        <v>1.214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473.2</v>
      </c>
      <c r="D201" s="40">
        <v>473.15000000000003</v>
      </c>
      <c r="E201" s="40">
        <v>470.55000000000007</v>
      </c>
      <c r="F201" s="40">
        <v>467.90000000000003</v>
      </c>
      <c r="G201" s="40">
        <v>465.30000000000007</v>
      </c>
      <c r="H201" s="40">
        <v>475.80000000000007</v>
      </c>
      <c r="I201" s="40">
        <v>478.40000000000009</v>
      </c>
      <c r="J201" s="40">
        <v>481.05000000000007</v>
      </c>
      <c r="K201" s="31">
        <v>475.75</v>
      </c>
      <c r="L201" s="31">
        <v>470.5</v>
      </c>
      <c r="M201" s="31">
        <v>4.1413700000000002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917.95</v>
      </c>
      <c r="D202" s="40">
        <v>922.76666666666677</v>
      </c>
      <c r="E202" s="40">
        <v>909.48333333333358</v>
      </c>
      <c r="F202" s="40">
        <v>901.01666666666677</v>
      </c>
      <c r="G202" s="40">
        <v>887.73333333333358</v>
      </c>
      <c r="H202" s="40">
        <v>931.23333333333358</v>
      </c>
      <c r="I202" s="40">
        <v>944.51666666666665</v>
      </c>
      <c r="J202" s="40">
        <v>952.98333333333358</v>
      </c>
      <c r="K202" s="31">
        <v>936.05</v>
      </c>
      <c r="L202" s="31">
        <v>914.3</v>
      </c>
      <c r="M202" s="31">
        <v>6.8450699999999998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819.75</v>
      </c>
      <c r="D203" s="40">
        <v>821.7166666666667</v>
      </c>
      <c r="E203" s="40">
        <v>816.03333333333342</v>
      </c>
      <c r="F203" s="40">
        <v>812.31666666666672</v>
      </c>
      <c r="G203" s="40">
        <v>806.63333333333344</v>
      </c>
      <c r="H203" s="40">
        <v>825.43333333333339</v>
      </c>
      <c r="I203" s="40">
        <v>831.11666666666679</v>
      </c>
      <c r="J203" s="40">
        <v>834.83333333333337</v>
      </c>
      <c r="K203" s="31">
        <v>827.4</v>
      </c>
      <c r="L203" s="31">
        <v>818</v>
      </c>
      <c r="M203" s="31">
        <v>24.565670000000001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7118.05</v>
      </c>
      <c r="D204" s="40">
        <v>7140.666666666667</v>
      </c>
      <c r="E204" s="40">
        <v>7042.3833333333341</v>
      </c>
      <c r="F204" s="40">
        <v>6966.7166666666672</v>
      </c>
      <c r="G204" s="40">
        <v>6868.4333333333343</v>
      </c>
      <c r="H204" s="40">
        <v>7216.3333333333339</v>
      </c>
      <c r="I204" s="40">
        <v>7314.6166666666668</v>
      </c>
      <c r="J204" s="40">
        <v>7390.2833333333338</v>
      </c>
      <c r="K204" s="31">
        <v>7238.95</v>
      </c>
      <c r="L204" s="31">
        <v>7065</v>
      </c>
      <c r="M204" s="31">
        <v>3.7975300000000001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36.85</v>
      </c>
      <c r="D205" s="40">
        <v>36.9</v>
      </c>
      <c r="E205" s="40">
        <v>36.699999999999996</v>
      </c>
      <c r="F205" s="40">
        <v>36.549999999999997</v>
      </c>
      <c r="G205" s="40">
        <v>36.349999999999994</v>
      </c>
      <c r="H205" s="40">
        <v>37.049999999999997</v>
      </c>
      <c r="I205" s="40">
        <v>37.25</v>
      </c>
      <c r="J205" s="40">
        <v>37.4</v>
      </c>
      <c r="K205" s="31">
        <v>37.1</v>
      </c>
      <c r="L205" s="31">
        <v>36.75</v>
      </c>
      <c r="M205" s="31">
        <v>60.91675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1420.9</v>
      </c>
      <c r="D206" s="40">
        <v>1422.9833333333333</v>
      </c>
      <c r="E206" s="40">
        <v>1414.2166666666667</v>
      </c>
      <c r="F206" s="40">
        <v>1407.5333333333333</v>
      </c>
      <c r="G206" s="40">
        <v>1398.7666666666667</v>
      </c>
      <c r="H206" s="40">
        <v>1429.6666666666667</v>
      </c>
      <c r="I206" s="40">
        <v>1438.4333333333336</v>
      </c>
      <c r="J206" s="40">
        <v>1445.1166666666668</v>
      </c>
      <c r="K206" s="31">
        <v>1431.75</v>
      </c>
      <c r="L206" s="31">
        <v>1416.3</v>
      </c>
      <c r="M206" s="31">
        <v>1.78406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647.5</v>
      </c>
      <c r="D207" s="40">
        <v>647.4</v>
      </c>
      <c r="E207" s="40">
        <v>640.44999999999993</v>
      </c>
      <c r="F207" s="40">
        <v>633.4</v>
      </c>
      <c r="G207" s="40">
        <v>626.44999999999993</v>
      </c>
      <c r="H207" s="40">
        <v>654.44999999999993</v>
      </c>
      <c r="I207" s="40">
        <v>661.4</v>
      </c>
      <c r="J207" s="40">
        <v>668.44999999999993</v>
      </c>
      <c r="K207" s="31">
        <v>654.35</v>
      </c>
      <c r="L207" s="31">
        <v>640.35</v>
      </c>
      <c r="M207" s="31">
        <v>9.9530600000000007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258.45</v>
      </c>
      <c r="D208" s="40">
        <v>259.2833333333333</v>
      </c>
      <c r="E208" s="40">
        <v>257.16666666666663</v>
      </c>
      <c r="F208" s="40">
        <v>255.88333333333333</v>
      </c>
      <c r="G208" s="40">
        <v>253.76666666666665</v>
      </c>
      <c r="H208" s="40">
        <v>260.56666666666661</v>
      </c>
      <c r="I208" s="40">
        <v>262.68333333333328</v>
      </c>
      <c r="J208" s="40">
        <v>263.96666666666658</v>
      </c>
      <c r="K208" s="31">
        <v>261.39999999999998</v>
      </c>
      <c r="L208" s="31">
        <v>258</v>
      </c>
      <c r="M208" s="31">
        <v>2.84633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777.9</v>
      </c>
      <c r="D209" s="40">
        <v>782.15</v>
      </c>
      <c r="E209" s="40">
        <v>770.75</v>
      </c>
      <c r="F209" s="40">
        <v>763.6</v>
      </c>
      <c r="G209" s="40">
        <v>752.2</v>
      </c>
      <c r="H209" s="40">
        <v>789.3</v>
      </c>
      <c r="I209" s="40">
        <v>800.69999999999982</v>
      </c>
      <c r="J209" s="40">
        <v>807.84999999999991</v>
      </c>
      <c r="K209" s="31">
        <v>793.55</v>
      </c>
      <c r="L209" s="31">
        <v>775</v>
      </c>
      <c r="M209" s="31">
        <v>2.0554600000000001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271.75</v>
      </c>
      <c r="D210" s="40">
        <v>271.7833333333333</v>
      </c>
      <c r="E210" s="40">
        <v>269.66666666666663</v>
      </c>
      <c r="F210" s="40">
        <v>267.58333333333331</v>
      </c>
      <c r="G210" s="40">
        <v>265.46666666666664</v>
      </c>
      <c r="H210" s="40">
        <v>273.86666666666662</v>
      </c>
      <c r="I210" s="40">
        <v>275.98333333333329</v>
      </c>
      <c r="J210" s="40">
        <v>278.06666666666661</v>
      </c>
      <c r="K210" s="31">
        <v>273.89999999999998</v>
      </c>
      <c r="L210" s="31">
        <v>269.7</v>
      </c>
      <c r="M210" s="31">
        <v>29.250599999999999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8.8000000000000007</v>
      </c>
      <c r="D211" s="40">
        <v>8.85</v>
      </c>
      <c r="E211" s="40">
        <v>8.75</v>
      </c>
      <c r="F211" s="40">
        <v>8.7000000000000011</v>
      </c>
      <c r="G211" s="40">
        <v>8.6000000000000014</v>
      </c>
      <c r="H211" s="40">
        <v>8.8999999999999986</v>
      </c>
      <c r="I211" s="40">
        <v>8.9999999999999964</v>
      </c>
      <c r="J211" s="40">
        <v>9.0499999999999972</v>
      </c>
      <c r="K211" s="31">
        <v>8.9499999999999993</v>
      </c>
      <c r="L211" s="31">
        <v>8.8000000000000007</v>
      </c>
      <c r="M211" s="31">
        <v>537.12937999999997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1030.6500000000001</v>
      </c>
      <c r="D212" s="40">
        <v>1034.1499999999999</v>
      </c>
      <c r="E212" s="40">
        <v>1023.4999999999998</v>
      </c>
      <c r="F212" s="40">
        <v>1016.3499999999999</v>
      </c>
      <c r="G212" s="40">
        <v>1005.6999999999998</v>
      </c>
      <c r="H212" s="40">
        <v>1041.2999999999997</v>
      </c>
      <c r="I212" s="40">
        <v>1051.9499999999998</v>
      </c>
      <c r="J212" s="40">
        <v>1059.0999999999997</v>
      </c>
      <c r="K212" s="31">
        <v>1044.8</v>
      </c>
      <c r="L212" s="31">
        <v>1027</v>
      </c>
      <c r="M212" s="31">
        <v>21.980609999999999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2199.65</v>
      </c>
      <c r="D213" s="40">
        <v>2208.3666666666663</v>
      </c>
      <c r="E213" s="40">
        <v>2183.7333333333327</v>
      </c>
      <c r="F213" s="40">
        <v>2167.8166666666662</v>
      </c>
      <c r="G213" s="40">
        <v>2143.1833333333325</v>
      </c>
      <c r="H213" s="40">
        <v>2224.2833333333328</v>
      </c>
      <c r="I213" s="40">
        <v>2248.916666666667</v>
      </c>
      <c r="J213" s="40">
        <v>2264.833333333333</v>
      </c>
      <c r="K213" s="31">
        <v>2233</v>
      </c>
      <c r="L213" s="31">
        <v>2192.4499999999998</v>
      </c>
      <c r="M213" s="31">
        <v>0.74990000000000001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561.70000000000005</v>
      </c>
      <c r="D214" s="40">
        <v>550.19999999999993</v>
      </c>
      <c r="E214" s="40">
        <v>537.09999999999991</v>
      </c>
      <c r="F214" s="40">
        <v>512.5</v>
      </c>
      <c r="G214" s="40">
        <v>499.4</v>
      </c>
      <c r="H214" s="40">
        <v>574.79999999999984</v>
      </c>
      <c r="I214" s="40">
        <v>587.9</v>
      </c>
      <c r="J214" s="40">
        <v>612.49999999999977</v>
      </c>
      <c r="K214" s="40">
        <v>563.29999999999995</v>
      </c>
      <c r="L214" s="40">
        <v>525.6</v>
      </c>
      <c r="M214" s="40">
        <v>293.48083000000003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13.05</v>
      </c>
      <c r="D215" s="40">
        <v>13.033333333333333</v>
      </c>
      <c r="E215" s="40">
        <v>13.016666666666666</v>
      </c>
      <c r="F215" s="40">
        <v>12.983333333333333</v>
      </c>
      <c r="G215" s="40">
        <v>12.966666666666665</v>
      </c>
      <c r="H215" s="40">
        <v>13.066666666666666</v>
      </c>
      <c r="I215" s="40">
        <v>13.083333333333336</v>
      </c>
      <c r="J215" s="40">
        <v>13.116666666666667</v>
      </c>
      <c r="K215" s="40">
        <v>13.05</v>
      </c>
      <c r="L215" s="40">
        <v>13</v>
      </c>
      <c r="M215" s="40">
        <v>369.45483000000002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214.25</v>
      </c>
      <c r="D216" s="40">
        <v>214.06666666666669</v>
      </c>
      <c r="E216" s="40">
        <v>213.18333333333339</v>
      </c>
      <c r="F216" s="40">
        <v>212.1166666666667</v>
      </c>
      <c r="G216" s="40">
        <v>211.23333333333341</v>
      </c>
      <c r="H216" s="40">
        <v>215.13333333333338</v>
      </c>
      <c r="I216" s="40">
        <v>216.01666666666665</v>
      </c>
      <c r="J216" s="40">
        <v>217.08333333333337</v>
      </c>
      <c r="K216" s="40">
        <v>214.95</v>
      </c>
      <c r="L216" s="40">
        <v>213</v>
      </c>
      <c r="M216" s="40">
        <v>39.205680000000001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H23" sqref="H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2"/>
      <c r="B1" s="383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44392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5" t="s">
        <v>16</v>
      </c>
      <c r="B9" s="377" t="s">
        <v>18</v>
      </c>
      <c r="C9" s="381" t="s">
        <v>20</v>
      </c>
      <c r="D9" s="381" t="s">
        <v>21</v>
      </c>
      <c r="E9" s="372" t="s">
        <v>22</v>
      </c>
      <c r="F9" s="373"/>
      <c r="G9" s="374"/>
      <c r="H9" s="372" t="s">
        <v>23</v>
      </c>
      <c r="I9" s="373"/>
      <c r="J9" s="374"/>
      <c r="K9" s="26"/>
      <c r="L9" s="27"/>
      <c r="M9" s="55"/>
      <c r="N9" s="1"/>
      <c r="O9" s="1"/>
    </row>
    <row r="10" spans="1:15" ht="42.75" customHeight="1">
      <c r="A10" s="379"/>
      <c r="B10" s="380"/>
      <c r="C10" s="380"/>
      <c r="D10" s="38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24165.45</v>
      </c>
      <c r="D11" s="40">
        <v>24221.5</v>
      </c>
      <c r="E11" s="40">
        <v>24093.95</v>
      </c>
      <c r="F11" s="40">
        <v>24022.45</v>
      </c>
      <c r="G11" s="40">
        <v>23894.9</v>
      </c>
      <c r="H11" s="40">
        <v>24293</v>
      </c>
      <c r="I11" s="40">
        <v>24420.550000000003</v>
      </c>
      <c r="J11" s="40">
        <v>24492.05</v>
      </c>
      <c r="K11" s="31">
        <v>24349.05</v>
      </c>
      <c r="L11" s="31">
        <v>24150</v>
      </c>
      <c r="M11" s="31">
        <v>9.8300000000000002E-3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1805.5</v>
      </c>
      <c r="D12" s="40">
        <v>1810.3500000000001</v>
      </c>
      <c r="E12" s="40">
        <v>1780.7000000000003</v>
      </c>
      <c r="F12" s="40">
        <v>1755.9</v>
      </c>
      <c r="G12" s="40">
        <v>1726.2500000000002</v>
      </c>
      <c r="H12" s="40">
        <v>1835.1500000000003</v>
      </c>
      <c r="I12" s="40">
        <v>1864.8000000000004</v>
      </c>
      <c r="J12" s="40">
        <v>1889.6000000000004</v>
      </c>
      <c r="K12" s="31">
        <v>1840</v>
      </c>
      <c r="L12" s="31">
        <v>1785.55</v>
      </c>
      <c r="M12" s="31">
        <v>1.5509500000000001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1914.4</v>
      </c>
      <c r="D13" s="40">
        <v>1923.0666666666666</v>
      </c>
      <c r="E13" s="40">
        <v>1892.3333333333333</v>
      </c>
      <c r="F13" s="40">
        <v>1870.2666666666667</v>
      </c>
      <c r="G13" s="40">
        <v>1839.5333333333333</v>
      </c>
      <c r="H13" s="40">
        <v>1945.1333333333332</v>
      </c>
      <c r="I13" s="40">
        <v>1975.8666666666668</v>
      </c>
      <c r="J13" s="40">
        <v>1997.9333333333332</v>
      </c>
      <c r="K13" s="31">
        <v>1953.8</v>
      </c>
      <c r="L13" s="31">
        <v>1901</v>
      </c>
      <c r="M13" s="31">
        <v>0.23305999999999999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2081.5500000000002</v>
      </c>
      <c r="D14" s="40">
        <v>2083.4666666666667</v>
      </c>
      <c r="E14" s="40">
        <v>2068.9833333333336</v>
      </c>
      <c r="F14" s="40">
        <v>2056.416666666667</v>
      </c>
      <c r="G14" s="40">
        <v>2041.9333333333338</v>
      </c>
      <c r="H14" s="40">
        <v>2096.0333333333333</v>
      </c>
      <c r="I14" s="40">
        <v>2110.516666666666</v>
      </c>
      <c r="J14" s="40">
        <v>2123.083333333333</v>
      </c>
      <c r="K14" s="31">
        <v>2097.9499999999998</v>
      </c>
      <c r="L14" s="31">
        <v>2070.9</v>
      </c>
      <c r="M14" s="31">
        <v>3.6377999999999999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2066.5</v>
      </c>
      <c r="D15" s="40">
        <v>2083.8166666666666</v>
      </c>
      <c r="E15" s="40">
        <v>2037.6833333333334</v>
      </c>
      <c r="F15" s="40">
        <v>2008.8666666666668</v>
      </c>
      <c r="G15" s="40">
        <v>1962.7333333333336</v>
      </c>
      <c r="H15" s="40">
        <v>2112.6333333333332</v>
      </c>
      <c r="I15" s="40">
        <v>2158.7666666666664</v>
      </c>
      <c r="J15" s="40">
        <v>2187.583333333333</v>
      </c>
      <c r="K15" s="31">
        <v>2129.9499999999998</v>
      </c>
      <c r="L15" s="31">
        <v>2055</v>
      </c>
      <c r="M15" s="31">
        <v>0.27576000000000001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1447.65</v>
      </c>
      <c r="D16" s="40">
        <v>1463.9333333333334</v>
      </c>
      <c r="E16" s="40">
        <v>1419.8666666666668</v>
      </c>
      <c r="F16" s="40">
        <v>1392.0833333333335</v>
      </c>
      <c r="G16" s="40">
        <v>1348.0166666666669</v>
      </c>
      <c r="H16" s="40">
        <v>1491.7166666666667</v>
      </c>
      <c r="I16" s="40">
        <v>1535.7833333333333</v>
      </c>
      <c r="J16" s="40">
        <v>1563.5666666666666</v>
      </c>
      <c r="K16" s="31">
        <v>1508</v>
      </c>
      <c r="L16" s="31">
        <v>1436.15</v>
      </c>
      <c r="M16" s="31">
        <v>1.8297300000000001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1191.8</v>
      </c>
      <c r="D17" s="40">
        <v>1189.7</v>
      </c>
      <c r="E17" s="40">
        <v>1182.1000000000001</v>
      </c>
      <c r="F17" s="40">
        <v>1172.4000000000001</v>
      </c>
      <c r="G17" s="40">
        <v>1164.8000000000002</v>
      </c>
      <c r="H17" s="40">
        <v>1199.4000000000001</v>
      </c>
      <c r="I17" s="40">
        <v>1207</v>
      </c>
      <c r="J17" s="40">
        <v>1216.7</v>
      </c>
      <c r="K17" s="31">
        <v>1197.3</v>
      </c>
      <c r="L17" s="31">
        <v>1180</v>
      </c>
      <c r="M17" s="31">
        <v>5.61721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712.6</v>
      </c>
      <c r="D18" s="40">
        <v>715.68333333333339</v>
      </c>
      <c r="E18" s="40">
        <v>708.41666666666674</v>
      </c>
      <c r="F18" s="40">
        <v>704.23333333333335</v>
      </c>
      <c r="G18" s="40">
        <v>696.9666666666667</v>
      </c>
      <c r="H18" s="40">
        <v>719.86666666666679</v>
      </c>
      <c r="I18" s="40">
        <v>727.13333333333344</v>
      </c>
      <c r="J18" s="40">
        <v>731.31666666666683</v>
      </c>
      <c r="K18" s="31">
        <v>722.95</v>
      </c>
      <c r="L18" s="31">
        <v>711.5</v>
      </c>
      <c r="M18" s="31">
        <v>1.60816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859.2</v>
      </c>
      <c r="D19" s="40">
        <v>858.73333333333323</v>
      </c>
      <c r="E19" s="40">
        <v>852.46666666666647</v>
      </c>
      <c r="F19" s="40">
        <v>845.73333333333323</v>
      </c>
      <c r="G19" s="40">
        <v>839.46666666666647</v>
      </c>
      <c r="H19" s="40">
        <v>865.46666666666647</v>
      </c>
      <c r="I19" s="40">
        <v>871.73333333333312</v>
      </c>
      <c r="J19" s="40">
        <v>878.46666666666647</v>
      </c>
      <c r="K19" s="31">
        <v>865</v>
      </c>
      <c r="L19" s="31">
        <v>852</v>
      </c>
      <c r="M19" s="31">
        <v>5.8391000000000002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2910.8</v>
      </c>
      <c r="D20" s="40">
        <v>2914.4500000000003</v>
      </c>
      <c r="E20" s="40">
        <v>2885.9500000000007</v>
      </c>
      <c r="F20" s="40">
        <v>2861.1000000000004</v>
      </c>
      <c r="G20" s="40">
        <v>2832.6000000000008</v>
      </c>
      <c r="H20" s="40">
        <v>2939.3000000000006</v>
      </c>
      <c r="I20" s="40">
        <v>2967.7999999999997</v>
      </c>
      <c r="J20" s="40">
        <v>2992.6500000000005</v>
      </c>
      <c r="K20" s="31">
        <v>2942.95</v>
      </c>
      <c r="L20" s="31">
        <v>2889.6</v>
      </c>
      <c r="M20" s="31">
        <v>0.20436000000000001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17388.650000000001</v>
      </c>
      <c r="D21" s="40">
        <v>17402.5</v>
      </c>
      <c r="E21" s="40">
        <v>17306.2</v>
      </c>
      <c r="F21" s="40">
        <v>17223.75</v>
      </c>
      <c r="G21" s="40">
        <v>17127.45</v>
      </c>
      <c r="H21" s="40">
        <v>17484.95</v>
      </c>
      <c r="I21" s="40">
        <v>17581.250000000004</v>
      </c>
      <c r="J21" s="40">
        <v>17663.7</v>
      </c>
      <c r="K21" s="31">
        <v>17498.8</v>
      </c>
      <c r="L21" s="31">
        <v>17320.05</v>
      </c>
      <c r="M21" s="31">
        <v>5.2830000000000002E-2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1402.05</v>
      </c>
      <c r="D22" s="40">
        <v>1416.2833333333335</v>
      </c>
      <c r="E22" s="40">
        <v>1383.5666666666671</v>
      </c>
      <c r="F22" s="40">
        <v>1365.0833333333335</v>
      </c>
      <c r="G22" s="40">
        <v>1332.366666666667</v>
      </c>
      <c r="H22" s="40">
        <v>1434.7666666666671</v>
      </c>
      <c r="I22" s="40">
        <v>1467.4833333333338</v>
      </c>
      <c r="J22" s="40">
        <v>1485.9666666666672</v>
      </c>
      <c r="K22" s="31">
        <v>1449</v>
      </c>
      <c r="L22" s="31">
        <v>1397.8</v>
      </c>
      <c r="M22" s="31">
        <v>38.595289999999999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979.7</v>
      </c>
      <c r="D23" s="40">
        <v>981.56666666666661</v>
      </c>
      <c r="E23" s="40">
        <v>948.13333333333321</v>
      </c>
      <c r="F23" s="40">
        <v>916.56666666666661</v>
      </c>
      <c r="G23" s="40">
        <v>883.13333333333321</v>
      </c>
      <c r="H23" s="40">
        <v>1013.1333333333332</v>
      </c>
      <c r="I23" s="40">
        <v>1046.5666666666666</v>
      </c>
      <c r="J23" s="40">
        <v>1078.1333333333332</v>
      </c>
      <c r="K23" s="31">
        <v>1015</v>
      </c>
      <c r="L23" s="31">
        <v>950</v>
      </c>
      <c r="M23" s="31">
        <v>4.2238499999999997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697.25</v>
      </c>
      <c r="D24" s="40">
        <v>701.36666666666667</v>
      </c>
      <c r="E24" s="40">
        <v>691.23333333333335</v>
      </c>
      <c r="F24" s="40">
        <v>685.2166666666667</v>
      </c>
      <c r="G24" s="40">
        <v>675.08333333333337</v>
      </c>
      <c r="H24" s="40">
        <v>707.38333333333333</v>
      </c>
      <c r="I24" s="40">
        <v>717.51666666666677</v>
      </c>
      <c r="J24" s="40">
        <v>723.5333333333333</v>
      </c>
      <c r="K24" s="31">
        <v>711.5</v>
      </c>
      <c r="L24" s="31">
        <v>695.35</v>
      </c>
      <c r="M24" s="31">
        <v>138.12481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881.25</v>
      </c>
      <c r="D25" s="40">
        <v>896.93333333333339</v>
      </c>
      <c r="E25" s="40">
        <v>861.86666666666679</v>
      </c>
      <c r="F25" s="40">
        <v>842.48333333333335</v>
      </c>
      <c r="G25" s="40">
        <v>807.41666666666674</v>
      </c>
      <c r="H25" s="40">
        <v>916.31666666666683</v>
      </c>
      <c r="I25" s="40">
        <v>951.38333333333344</v>
      </c>
      <c r="J25" s="40">
        <v>970.76666666666688</v>
      </c>
      <c r="K25" s="31">
        <v>932</v>
      </c>
      <c r="L25" s="31">
        <v>877.55</v>
      </c>
      <c r="M25" s="31">
        <v>4.4635800000000003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974.15</v>
      </c>
      <c r="D26" s="40">
        <v>977.7166666666667</v>
      </c>
      <c r="E26" s="40">
        <v>956.43333333333339</v>
      </c>
      <c r="F26" s="40">
        <v>938.7166666666667</v>
      </c>
      <c r="G26" s="40">
        <v>917.43333333333339</v>
      </c>
      <c r="H26" s="40">
        <v>995.43333333333339</v>
      </c>
      <c r="I26" s="40">
        <v>1016.7166666666667</v>
      </c>
      <c r="J26" s="40">
        <v>1034.4333333333334</v>
      </c>
      <c r="K26" s="31">
        <v>999</v>
      </c>
      <c r="L26" s="31">
        <v>960</v>
      </c>
      <c r="M26" s="31">
        <v>3.4868399999999999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120.75</v>
      </c>
      <c r="D27" s="40">
        <v>121.81666666666666</v>
      </c>
      <c r="E27" s="40">
        <v>119.13333333333333</v>
      </c>
      <c r="F27" s="40">
        <v>117.51666666666667</v>
      </c>
      <c r="G27" s="40">
        <v>114.83333333333333</v>
      </c>
      <c r="H27" s="40">
        <v>123.43333333333332</v>
      </c>
      <c r="I27" s="40">
        <v>126.11666666666666</v>
      </c>
      <c r="J27" s="40">
        <v>127.73333333333332</v>
      </c>
      <c r="K27" s="31">
        <v>124.5</v>
      </c>
      <c r="L27" s="31">
        <v>120.2</v>
      </c>
      <c r="M27" s="31">
        <v>29.760100000000001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227.65</v>
      </c>
      <c r="D28" s="40">
        <v>228.1</v>
      </c>
      <c r="E28" s="40">
        <v>224.54999999999998</v>
      </c>
      <c r="F28" s="40">
        <v>221.45</v>
      </c>
      <c r="G28" s="40">
        <v>217.89999999999998</v>
      </c>
      <c r="H28" s="40">
        <v>231.2</v>
      </c>
      <c r="I28" s="40">
        <v>234.75</v>
      </c>
      <c r="J28" s="40">
        <v>237.85</v>
      </c>
      <c r="K28" s="31">
        <v>231.65</v>
      </c>
      <c r="L28" s="31">
        <v>225</v>
      </c>
      <c r="M28" s="31">
        <v>76.074820000000003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415.75</v>
      </c>
      <c r="D29" s="40">
        <v>418.55</v>
      </c>
      <c r="E29" s="40">
        <v>411.1</v>
      </c>
      <c r="F29" s="40">
        <v>406.45</v>
      </c>
      <c r="G29" s="40">
        <v>399</v>
      </c>
      <c r="H29" s="40">
        <v>423.20000000000005</v>
      </c>
      <c r="I29" s="40">
        <v>430.65</v>
      </c>
      <c r="J29" s="40">
        <v>435.30000000000007</v>
      </c>
      <c r="K29" s="31">
        <v>426</v>
      </c>
      <c r="L29" s="31">
        <v>413.9</v>
      </c>
      <c r="M29" s="31">
        <v>5.35175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342.6</v>
      </c>
      <c r="D30" s="40">
        <v>347.43333333333334</v>
      </c>
      <c r="E30" s="40">
        <v>335.86666666666667</v>
      </c>
      <c r="F30" s="40">
        <v>329.13333333333333</v>
      </c>
      <c r="G30" s="40">
        <v>317.56666666666666</v>
      </c>
      <c r="H30" s="40">
        <v>354.16666666666669</v>
      </c>
      <c r="I30" s="40">
        <v>365.73333333333341</v>
      </c>
      <c r="J30" s="40">
        <v>372.4666666666667</v>
      </c>
      <c r="K30" s="31">
        <v>359</v>
      </c>
      <c r="L30" s="31">
        <v>340.7</v>
      </c>
      <c r="M30" s="31">
        <v>15.25291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4399.8999999999996</v>
      </c>
      <c r="D31" s="40">
        <v>4408.1500000000005</v>
      </c>
      <c r="E31" s="40">
        <v>4371.7500000000009</v>
      </c>
      <c r="F31" s="40">
        <v>4343.6000000000004</v>
      </c>
      <c r="G31" s="40">
        <v>4307.2000000000007</v>
      </c>
      <c r="H31" s="40">
        <v>4436.3000000000011</v>
      </c>
      <c r="I31" s="40">
        <v>4472.7000000000007</v>
      </c>
      <c r="J31" s="40">
        <v>4500.8500000000013</v>
      </c>
      <c r="K31" s="31">
        <v>4444.55</v>
      </c>
      <c r="L31" s="31">
        <v>4380</v>
      </c>
      <c r="M31" s="31">
        <v>0.38378000000000001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2140.85</v>
      </c>
      <c r="D32" s="40">
        <v>2141.5500000000002</v>
      </c>
      <c r="E32" s="40">
        <v>2118.6000000000004</v>
      </c>
      <c r="F32" s="40">
        <v>2096.3500000000004</v>
      </c>
      <c r="G32" s="40">
        <v>2073.4000000000005</v>
      </c>
      <c r="H32" s="40">
        <v>2163.8000000000002</v>
      </c>
      <c r="I32" s="40">
        <v>2186.75</v>
      </c>
      <c r="J32" s="40">
        <v>2209</v>
      </c>
      <c r="K32" s="31">
        <v>2164.5</v>
      </c>
      <c r="L32" s="31">
        <v>2119.3000000000002</v>
      </c>
      <c r="M32" s="31">
        <v>0.38029000000000002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2296.5</v>
      </c>
      <c r="D33" s="40">
        <v>2293.2166666666667</v>
      </c>
      <c r="E33" s="40">
        <v>2279.9833333333336</v>
      </c>
      <c r="F33" s="40">
        <v>2263.4666666666667</v>
      </c>
      <c r="G33" s="40">
        <v>2250.2333333333336</v>
      </c>
      <c r="H33" s="40">
        <v>2309.7333333333336</v>
      </c>
      <c r="I33" s="40">
        <v>2322.9666666666662</v>
      </c>
      <c r="J33" s="40">
        <v>2339.4833333333336</v>
      </c>
      <c r="K33" s="31">
        <v>2306.4499999999998</v>
      </c>
      <c r="L33" s="31">
        <v>2276.6999999999998</v>
      </c>
      <c r="M33" s="31">
        <v>5.5169999999999997E-2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129.05000000000001</v>
      </c>
      <c r="D34" s="40">
        <v>128.68333333333334</v>
      </c>
      <c r="E34" s="40">
        <v>127.36666666666667</v>
      </c>
      <c r="F34" s="40">
        <v>125.68333333333334</v>
      </c>
      <c r="G34" s="40">
        <v>124.36666666666667</v>
      </c>
      <c r="H34" s="40">
        <v>130.36666666666667</v>
      </c>
      <c r="I34" s="40">
        <v>131.68333333333334</v>
      </c>
      <c r="J34" s="40">
        <v>133.36666666666667</v>
      </c>
      <c r="K34" s="31">
        <v>130</v>
      </c>
      <c r="L34" s="31">
        <v>127</v>
      </c>
      <c r="M34" s="31">
        <v>7.4999700000000002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967.5</v>
      </c>
      <c r="D35" s="40">
        <v>966.75</v>
      </c>
      <c r="E35" s="40">
        <v>961.55</v>
      </c>
      <c r="F35" s="40">
        <v>955.59999999999991</v>
      </c>
      <c r="G35" s="40">
        <v>950.39999999999986</v>
      </c>
      <c r="H35" s="40">
        <v>972.7</v>
      </c>
      <c r="I35" s="40">
        <v>977.90000000000009</v>
      </c>
      <c r="J35" s="40">
        <v>983.85000000000014</v>
      </c>
      <c r="K35" s="31">
        <v>971.95</v>
      </c>
      <c r="L35" s="31">
        <v>960.8</v>
      </c>
      <c r="M35" s="31">
        <v>1.3668899999999999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3318.1</v>
      </c>
      <c r="D36" s="40">
        <v>3332.0166666666664</v>
      </c>
      <c r="E36" s="40">
        <v>3299.0333333333328</v>
      </c>
      <c r="F36" s="40">
        <v>3279.9666666666662</v>
      </c>
      <c r="G36" s="40">
        <v>3246.9833333333327</v>
      </c>
      <c r="H36" s="40">
        <v>3351.083333333333</v>
      </c>
      <c r="I36" s="40">
        <v>3384.0666666666666</v>
      </c>
      <c r="J36" s="40">
        <v>3403.1333333333332</v>
      </c>
      <c r="K36" s="31">
        <v>3365</v>
      </c>
      <c r="L36" s="31">
        <v>3312.95</v>
      </c>
      <c r="M36" s="31">
        <v>1.26633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3775.75</v>
      </c>
      <c r="D37" s="40">
        <v>3803.5833333333335</v>
      </c>
      <c r="E37" s="40">
        <v>3732.166666666667</v>
      </c>
      <c r="F37" s="40">
        <v>3688.5833333333335</v>
      </c>
      <c r="G37" s="40">
        <v>3617.166666666667</v>
      </c>
      <c r="H37" s="40">
        <v>3847.166666666667</v>
      </c>
      <c r="I37" s="40">
        <v>3918.5833333333339</v>
      </c>
      <c r="J37" s="40">
        <v>3962.166666666667</v>
      </c>
      <c r="K37" s="31">
        <v>3875</v>
      </c>
      <c r="L37" s="31">
        <v>3760</v>
      </c>
      <c r="M37" s="31">
        <v>0.78269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28.4</v>
      </c>
      <c r="D38" s="40">
        <v>28.416666666666668</v>
      </c>
      <c r="E38" s="40">
        <v>27.733333333333334</v>
      </c>
      <c r="F38" s="40">
        <v>27.066666666666666</v>
      </c>
      <c r="G38" s="40">
        <v>26.383333333333333</v>
      </c>
      <c r="H38" s="40">
        <v>29.083333333333336</v>
      </c>
      <c r="I38" s="40">
        <v>29.766666666666666</v>
      </c>
      <c r="J38" s="40">
        <v>30.433333333333337</v>
      </c>
      <c r="K38" s="31">
        <v>29.1</v>
      </c>
      <c r="L38" s="31">
        <v>27.75</v>
      </c>
      <c r="M38" s="31">
        <v>213.84583000000001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737.3</v>
      </c>
      <c r="D39" s="40">
        <v>738.68333333333339</v>
      </c>
      <c r="E39" s="40">
        <v>734.36666666666679</v>
      </c>
      <c r="F39" s="40">
        <v>731.43333333333339</v>
      </c>
      <c r="G39" s="40">
        <v>727.11666666666679</v>
      </c>
      <c r="H39" s="40">
        <v>741.61666666666679</v>
      </c>
      <c r="I39" s="40">
        <v>745.93333333333339</v>
      </c>
      <c r="J39" s="40">
        <v>748.86666666666679</v>
      </c>
      <c r="K39" s="31">
        <v>743</v>
      </c>
      <c r="L39" s="31">
        <v>735.75</v>
      </c>
      <c r="M39" s="31">
        <v>5.5480499999999999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3022.65</v>
      </c>
      <c r="D40" s="40">
        <v>3017.2000000000003</v>
      </c>
      <c r="E40" s="40">
        <v>3000.4500000000007</v>
      </c>
      <c r="F40" s="40">
        <v>2978.2500000000005</v>
      </c>
      <c r="G40" s="40">
        <v>2961.5000000000009</v>
      </c>
      <c r="H40" s="40">
        <v>3039.4000000000005</v>
      </c>
      <c r="I40" s="40">
        <v>3056.1499999999996</v>
      </c>
      <c r="J40" s="40">
        <v>3078.3500000000004</v>
      </c>
      <c r="K40" s="31">
        <v>3033.95</v>
      </c>
      <c r="L40" s="31">
        <v>2995</v>
      </c>
      <c r="M40" s="31">
        <v>0.80786000000000002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373</v>
      </c>
      <c r="D41" s="40">
        <v>372.31666666666666</v>
      </c>
      <c r="E41" s="40">
        <v>368.7833333333333</v>
      </c>
      <c r="F41" s="40">
        <v>364.56666666666666</v>
      </c>
      <c r="G41" s="40">
        <v>361.0333333333333</v>
      </c>
      <c r="H41" s="40">
        <v>376.5333333333333</v>
      </c>
      <c r="I41" s="40">
        <v>380.06666666666672</v>
      </c>
      <c r="J41" s="40">
        <v>384.2833333333333</v>
      </c>
      <c r="K41" s="31">
        <v>375.85</v>
      </c>
      <c r="L41" s="31">
        <v>368.1</v>
      </c>
      <c r="M41" s="31">
        <v>48.779179999999997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1070.25</v>
      </c>
      <c r="D42" s="40">
        <v>1063.7833333333333</v>
      </c>
      <c r="E42" s="40">
        <v>1035.5666666666666</v>
      </c>
      <c r="F42" s="40">
        <v>1000.8833333333332</v>
      </c>
      <c r="G42" s="40">
        <v>972.66666666666652</v>
      </c>
      <c r="H42" s="40">
        <v>1098.4666666666667</v>
      </c>
      <c r="I42" s="40">
        <v>1126.6833333333334</v>
      </c>
      <c r="J42" s="40">
        <v>1161.3666666666668</v>
      </c>
      <c r="K42" s="31">
        <v>1092</v>
      </c>
      <c r="L42" s="31">
        <v>1029.0999999999999</v>
      </c>
      <c r="M42" s="31">
        <v>8.4575399999999998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3754.8</v>
      </c>
      <c r="D43" s="40">
        <v>3746.2333333333336</v>
      </c>
      <c r="E43" s="40">
        <v>3717.4666666666672</v>
      </c>
      <c r="F43" s="40">
        <v>3680.1333333333337</v>
      </c>
      <c r="G43" s="40">
        <v>3651.3666666666672</v>
      </c>
      <c r="H43" s="40">
        <v>3783.5666666666671</v>
      </c>
      <c r="I43" s="40">
        <v>3812.3333333333335</v>
      </c>
      <c r="J43" s="40">
        <v>3849.666666666667</v>
      </c>
      <c r="K43" s="31">
        <v>3775</v>
      </c>
      <c r="L43" s="31">
        <v>3708.9</v>
      </c>
      <c r="M43" s="31">
        <v>3.9527199999999998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240.45</v>
      </c>
      <c r="D44" s="40">
        <v>239.06666666666669</v>
      </c>
      <c r="E44" s="40">
        <v>237.13333333333338</v>
      </c>
      <c r="F44" s="40">
        <v>233.81666666666669</v>
      </c>
      <c r="G44" s="40">
        <v>231.88333333333338</v>
      </c>
      <c r="H44" s="40">
        <v>242.38333333333338</v>
      </c>
      <c r="I44" s="40">
        <v>244.31666666666672</v>
      </c>
      <c r="J44" s="40">
        <v>247.63333333333338</v>
      </c>
      <c r="K44" s="31">
        <v>241</v>
      </c>
      <c r="L44" s="31">
        <v>235.75</v>
      </c>
      <c r="M44" s="31">
        <v>72.465599999999995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378.15</v>
      </c>
      <c r="D45" s="40">
        <v>378.55</v>
      </c>
      <c r="E45" s="40">
        <v>374.95000000000005</v>
      </c>
      <c r="F45" s="40">
        <v>371.75000000000006</v>
      </c>
      <c r="G45" s="40">
        <v>368.15000000000009</v>
      </c>
      <c r="H45" s="40">
        <v>381.75</v>
      </c>
      <c r="I45" s="40">
        <v>385.35</v>
      </c>
      <c r="J45" s="40">
        <v>388.54999999999995</v>
      </c>
      <c r="K45" s="31">
        <v>382.15</v>
      </c>
      <c r="L45" s="31">
        <v>375.35</v>
      </c>
      <c r="M45" s="31">
        <v>0.88641999999999999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127.9</v>
      </c>
      <c r="D46" s="40">
        <v>127.81666666666668</v>
      </c>
      <c r="E46" s="40">
        <v>126.58333333333334</v>
      </c>
      <c r="F46" s="40">
        <v>125.26666666666667</v>
      </c>
      <c r="G46" s="40">
        <v>124.03333333333333</v>
      </c>
      <c r="H46" s="40">
        <v>129.13333333333335</v>
      </c>
      <c r="I46" s="40">
        <v>130.36666666666667</v>
      </c>
      <c r="J46" s="40">
        <v>131.68333333333337</v>
      </c>
      <c r="K46" s="31">
        <v>129.05000000000001</v>
      </c>
      <c r="L46" s="31">
        <v>126.5</v>
      </c>
      <c r="M46" s="31">
        <v>145.54676000000001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109.85</v>
      </c>
      <c r="D47" s="40">
        <v>110.90000000000002</v>
      </c>
      <c r="E47" s="40">
        <v>108.35000000000004</v>
      </c>
      <c r="F47" s="40">
        <v>106.85000000000002</v>
      </c>
      <c r="G47" s="40">
        <v>104.30000000000004</v>
      </c>
      <c r="H47" s="40">
        <v>112.40000000000003</v>
      </c>
      <c r="I47" s="40">
        <v>114.95000000000002</v>
      </c>
      <c r="J47" s="40">
        <v>116.45000000000003</v>
      </c>
      <c r="K47" s="31">
        <v>113.45</v>
      </c>
      <c r="L47" s="31">
        <v>109.4</v>
      </c>
      <c r="M47" s="31">
        <v>21.7376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3001.95</v>
      </c>
      <c r="D48" s="40">
        <v>2997.9666666666667</v>
      </c>
      <c r="E48" s="40">
        <v>2988.1833333333334</v>
      </c>
      <c r="F48" s="40">
        <v>2974.4166666666665</v>
      </c>
      <c r="G48" s="40">
        <v>2964.6333333333332</v>
      </c>
      <c r="H48" s="40">
        <v>3011.7333333333336</v>
      </c>
      <c r="I48" s="40">
        <v>3021.5166666666673</v>
      </c>
      <c r="J48" s="40">
        <v>3035.2833333333338</v>
      </c>
      <c r="K48" s="31">
        <v>3007.75</v>
      </c>
      <c r="L48" s="31">
        <v>2984.2</v>
      </c>
      <c r="M48" s="31">
        <v>4.7074400000000001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163.80000000000001</v>
      </c>
      <c r="D49" s="40">
        <v>165.5</v>
      </c>
      <c r="E49" s="40">
        <v>161</v>
      </c>
      <c r="F49" s="40">
        <v>158.19999999999999</v>
      </c>
      <c r="G49" s="40">
        <v>153.69999999999999</v>
      </c>
      <c r="H49" s="40">
        <v>168.3</v>
      </c>
      <c r="I49" s="40">
        <v>172.8</v>
      </c>
      <c r="J49" s="40">
        <v>175.60000000000002</v>
      </c>
      <c r="K49" s="31">
        <v>170</v>
      </c>
      <c r="L49" s="31">
        <v>162.69999999999999</v>
      </c>
      <c r="M49" s="31">
        <v>10.8148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3554.25</v>
      </c>
      <c r="D50" s="40">
        <v>3565.0666666666671</v>
      </c>
      <c r="E50" s="40">
        <v>3540.1333333333341</v>
      </c>
      <c r="F50" s="40">
        <v>3526.0166666666669</v>
      </c>
      <c r="G50" s="40">
        <v>3501.0833333333339</v>
      </c>
      <c r="H50" s="40">
        <v>3579.1833333333343</v>
      </c>
      <c r="I50" s="40">
        <v>3604.1166666666677</v>
      </c>
      <c r="J50" s="40">
        <v>3618.2333333333345</v>
      </c>
      <c r="K50" s="31">
        <v>3590</v>
      </c>
      <c r="L50" s="31">
        <v>3550.95</v>
      </c>
      <c r="M50" s="31">
        <v>0.1011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2097.9499999999998</v>
      </c>
      <c r="D51" s="40">
        <v>2081.3166666666666</v>
      </c>
      <c r="E51" s="40">
        <v>2062.6333333333332</v>
      </c>
      <c r="F51" s="40">
        <v>2027.3166666666666</v>
      </c>
      <c r="G51" s="40">
        <v>2008.6333333333332</v>
      </c>
      <c r="H51" s="40">
        <v>2116.6333333333332</v>
      </c>
      <c r="I51" s="40">
        <v>2135.3166666666666</v>
      </c>
      <c r="J51" s="40">
        <v>2170.6333333333332</v>
      </c>
      <c r="K51" s="31">
        <v>2100</v>
      </c>
      <c r="L51" s="31">
        <v>2046</v>
      </c>
      <c r="M51" s="31">
        <v>2.3281299999999998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9290.4</v>
      </c>
      <c r="D52" s="40">
        <v>9292.8000000000011</v>
      </c>
      <c r="E52" s="40">
        <v>9247.6000000000022</v>
      </c>
      <c r="F52" s="40">
        <v>9204.8000000000011</v>
      </c>
      <c r="G52" s="40">
        <v>9159.6000000000022</v>
      </c>
      <c r="H52" s="40">
        <v>9335.6000000000022</v>
      </c>
      <c r="I52" s="40">
        <v>9380.8000000000029</v>
      </c>
      <c r="J52" s="40">
        <v>9423.6000000000022</v>
      </c>
      <c r="K52" s="31">
        <v>9338</v>
      </c>
      <c r="L52" s="31">
        <v>9250</v>
      </c>
      <c r="M52" s="31">
        <v>4.4060000000000002E-2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962.95</v>
      </c>
      <c r="D53" s="40">
        <v>966.1</v>
      </c>
      <c r="E53" s="40">
        <v>955.75</v>
      </c>
      <c r="F53" s="40">
        <v>948.55</v>
      </c>
      <c r="G53" s="40">
        <v>938.19999999999993</v>
      </c>
      <c r="H53" s="40">
        <v>973.30000000000007</v>
      </c>
      <c r="I53" s="40">
        <v>983.6500000000002</v>
      </c>
      <c r="J53" s="40">
        <v>990.85000000000014</v>
      </c>
      <c r="K53" s="31">
        <v>976.45</v>
      </c>
      <c r="L53" s="31">
        <v>958.9</v>
      </c>
      <c r="M53" s="31">
        <v>21.20684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639.6</v>
      </c>
      <c r="D54" s="40">
        <v>639.81666666666672</v>
      </c>
      <c r="E54" s="40">
        <v>633.93333333333339</v>
      </c>
      <c r="F54" s="40">
        <v>628.26666666666665</v>
      </c>
      <c r="G54" s="40">
        <v>622.38333333333333</v>
      </c>
      <c r="H54" s="40">
        <v>645.48333333333346</v>
      </c>
      <c r="I54" s="40">
        <v>651.3666666666669</v>
      </c>
      <c r="J54" s="40">
        <v>657.03333333333353</v>
      </c>
      <c r="K54" s="31">
        <v>645.70000000000005</v>
      </c>
      <c r="L54" s="31">
        <v>634.15</v>
      </c>
      <c r="M54" s="31">
        <v>3.68729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3330.05</v>
      </c>
      <c r="D55" s="40">
        <v>3333.0499999999997</v>
      </c>
      <c r="E55" s="40">
        <v>3315.9999999999995</v>
      </c>
      <c r="F55" s="40">
        <v>3301.95</v>
      </c>
      <c r="G55" s="40">
        <v>3284.8999999999996</v>
      </c>
      <c r="H55" s="40">
        <v>3347.0999999999995</v>
      </c>
      <c r="I55" s="40">
        <v>3364.1499999999996</v>
      </c>
      <c r="J55" s="40">
        <v>3378.1999999999994</v>
      </c>
      <c r="K55" s="31">
        <v>3350.1</v>
      </c>
      <c r="L55" s="31">
        <v>3319</v>
      </c>
      <c r="M55" s="31">
        <v>2.5336699999999999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770.05</v>
      </c>
      <c r="D56" s="40">
        <v>769.16666666666663</v>
      </c>
      <c r="E56" s="40">
        <v>764.88333333333321</v>
      </c>
      <c r="F56" s="40">
        <v>759.71666666666658</v>
      </c>
      <c r="G56" s="40">
        <v>755.43333333333317</v>
      </c>
      <c r="H56" s="40">
        <v>774.33333333333326</v>
      </c>
      <c r="I56" s="40">
        <v>778.61666666666679</v>
      </c>
      <c r="J56" s="40">
        <v>783.7833333333333</v>
      </c>
      <c r="K56" s="31">
        <v>773.45</v>
      </c>
      <c r="L56" s="31">
        <v>764</v>
      </c>
      <c r="M56" s="31">
        <v>56.219239999999999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2640.8</v>
      </c>
      <c r="D57" s="40">
        <v>2642.6333333333332</v>
      </c>
      <c r="E57" s="40">
        <v>2620.2666666666664</v>
      </c>
      <c r="F57" s="40">
        <v>2599.7333333333331</v>
      </c>
      <c r="G57" s="40">
        <v>2577.3666666666663</v>
      </c>
      <c r="H57" s="40">
        <v>2663.1666666666665</v>
      </c>
      <c r="I57" s="40">
        <v>2685.5333333333333</v>
      </c>
      <c r="J57" s="40">
        <v>2706.0666666666666</v>
      </c>
      <c r="K57" s="31">
        <v>2665</v>
      </c>
      <c r="L57" s="31">
        <v>2622.1</v>
      </c>
      <c r="M57" s="31">
        <v>0.22491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1313.65</v>
      </c>
      <c r="D58" s="40">
        <v>1321.4833333333333</v>
      </c>
      <c r="E58" s="40">
        <v>1288.1666666666667</v>
      </c>
      <c r="F58" s="40">
        <v>1262.6833333333334</v>
      </c>
      <c r="G58" s="40">
        <v>1229.3666666666668</v>
      </c>
      <c r="H58" s="40">
        <v>1346.9666666666667</v>
      </c>
      <c r="I58" s="40">
        <v>1380.2833333333333</v>
      </c>
      <c r="J58" s="40">
        <v>1405.7666666666667</v>
      </c>
      <c r="K58" s="31">
        <v>1354.8</v>
      </c>
      <c r="L58" s="31">
        <v>1296</v>
      </c>
      <c r="M58" s="31">
        <v>14.96078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1091.25</v>
      </c>
      <c r="D59" s="40">
        <v>1098.0833333333333</v>
      </c>
      <c r="E59" s="40">
        <v>1069.1666666666665</v>
      </c>
      <c r="F59" s="40">
        <v>1047.0833333333333</v>
      </c>
      <c r="G59" s="40">
        <v>1018.1666666666665</v>
      </c>
      <c r="H59" s="40">
        <v>1120.1666666666665</v>
      </c>
      <c r="I59" s="40">
        <v>1149.083333333333</v>
      </c>
      <c r="J59" s="40">
        <v>1171.1666666666665</v>
      </c>
      <c r="K59" s="31">
        <v>1127</v>
      </c>
      <c r="L59" s="31">
        <v>1076</v>
      </c>
      <c r="M59" s="31">
        <v>43.224429999999998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3953.85</v>
      </c>
      <c r="D60" s="40">
        <v>3965.65</v>
      </c>
      <c r="E60" s="40">
        <v>3928.2000000000003</v>
      </c>
      <c r="F60" s="40">
        <v>3902.55</v>
      </c>
      <c r="G60" s="40">
        <v>3865.1000000000004</v>
      </c>
      <c r="H60" s="40">
        <v>3991.3</v>
      </c>
      <c r="I60" s="40">
        <v>4028.75</v>
      </c>
      <c r="J60" s="40">
        <v>4054.4</v>
      </c>
      <c r="K60" s="31">
        <v>4003.1</v>
      </c>
      <c r="L60" s="31">
        <v>3940</v>
      </c>
      <c r="M60" s="31">
        <v>5.2793200000000002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292</v>
      </c>
      <c r="D61" s="40">
        <v>293.06666666666666</v>
      </c>
      <c r="E61" s="40">
        <v>290.13333333333333</v>
      </c>
      <c r="F61" s="40">
        <v>288.26666666666665</v>
      </c>
      <c r="G61" s="40">
        <v>285.33333333333331</v>
      </c>
      <c r="H61" s="40">
        <v>294.93333333333334</v>
      </c>
      <c r="I61" s="40">
        <v>297.86666666666662</v>
      </c>
      <c r="J61" s="40">
        <v>299.73333333333335</v>
      </c>
      <c r="K61" s="31">
        <v>296</v>
      </c>
      <c r="L61" s="31">
        <v>291.2</v>
      </c>
      <c r="M61" s="31">
        <v>5.3514200000000001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1050.25</v>
      </c>
      <c r="D62" s="40">
        <v>1049.6499999999999</v>
      </c>
      <c r="E62" s="40">
        <v>1039.5999999999997</v>
      </c>
      <c r="F62" s="40">
        <v>1028.9499999999998</v>
      </c>
      <c r="G62" s="40">
        <v>1018.8999999999996</v>
      </c>
      <c r="H62" s="40">
        <v>1060.2999999999997</v>
      </c>
      <c r="I62" s="40">
        <v>1070.3499999999999</v>
      </c>
      <c r="J62" s="40">
        <v>1080.9999999999998</v>
      </c>
      <c r="K62" s="31">
        <v>1059.7</v>
      </c>
      <c r="L62" s="31">
        <v>1039</v>
      </c>
      <c r="M62" s="31">
        <v>0.81054999999999999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6133.9</v>
      </c>
      <c r="D63" s="40">
        <v>6145.3</v>
      </c>
      <c r="E63" s="40">
        <v>6108.6</v>
      </c>
      <c r="F63" s="40">
        <v>6083.3</v>
      </c>
      <c r="G63" s="40">
        <v>6046.6</v>
      </c>
      <c r="H63" s="40">
        <v>6170.6</v>
      </c>
      <c r="I63" s="40">
        <v>6207.2999999999993</v>
      </c>
      <c r="J63" s="40">
        <v>6232.6</v>
      </c>
      <c r="K63" s="31">
        <v>6182</v>
      </c>
      <c r="L63" s="31">
        <v>6120</v>
      </c>
      <c r="M63" s="31">
        <v>7.7657400000000001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12991.2</v>
      </c>
      <c r="D64" s="40">
        <v>12958.566666666666</v>
      </c>
      <c r="E64" s="40">
        <v>12884.133333333331</v>
      </c>
      <c r="F64" s="40">
        <v>12777.066666666666</v>
      </c>
      <c r="G64" s="40">
        <v>12702.633333333331</v>
      </c>
      <c r="H64" s="40">
        <v>13065.633333333331</v>
      </c>
      <c r="I64" s="40">
        <v>13140.066666666666</v>
      </c>
      <c r="J64" s="40">
        <v>13247.133333333331</v>
      </c>
      <c r="K64" s="31">
        <v>13033</v>
      </c>
      <c r="L64" s="31">
        <v>12851.5</v>
      </c>
      <c r="M64" s="31">
        <v>2.40151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3898.55</v>
      </c>
      <c r="D65" s="40">
        <v>3890.1833333333329</v>
      </c>
      <c r="E65" s="40">
        <v>3855.3666666666659</v>
      </c>
      <c r="F65" s="40">
        <v>3812.1833333333329</v>
      </c>
      <c r="G65" s="40">
        <v>3777.3666666666659</v>
      </c>
      <c r="H65" s="40">
        <v>3933.3666666666659</v>
      </c>
      <c r="I65" s="40">
        <v>3968.1833333333325</v>
      </c>
      <c r="J65" s="40">
        <v>4011.3666666666659</v>
      </c>
      <c r="K65" s="31">
        <v>3925</v>
      </c>
      <c r="L65" s="31">
        <v>3847</v>
      </c>
      <c r="M65" s="31">
        <v>0.71148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2887.2</v>
      </c>
      <c r="D66" s="40">
        <v>2926.7666666666664</v>
      </c>
      <c r="E66" s="40">
        <v>2840.5333333333328</v>
      </c>
      <c r="F66" s="40">
        <v>2793.8666666666663</v>
      </c>
      <c r="G66" s="40">
        <v>2707.6333333333328</v>
      </c>
      <c r="H66" s="40">
        <v>2973.4333333333329</v>
      </c>
      <c r="I66" s="40">
        <v>3059.6666666666665</v>
      </c>
      <c r="J66" s="40">
        <v>3106.333333333333</v>
      </c>
      <c r="K66" s="31">
        <v>3013</v>
      </c>
      <c r="L66" s="31">
        <v>2880.1</v>
      </c>
      <c r="M66" s="31">
        <v>0.80401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2296.6</v>
      </c>
      <c r="D67" s="40">
        <v>2298.2166666666667</v>
      </c>
      <c r="E67" s="40">
        <v>2286.4333333333334</v>
      </c>
      <c r="F67" s="40">
        <v>2276.2666666666669</v>
      </c>
      <c r="G67" s="40">
        <v>2264.4833333333336</v>
      </c>
      <c r="H67" s="40">
        <v>2308.3833333333332</v>
      </c>
      <c r="I67" s="40">
        <v>2320.166666666667</v>
      </c>
      <c r="J67" s="40">
        <v>2330.333333333333</v>
      </c>
      <c r="K67" s="31">
        <v>2310</v>
      </c>
      <c r="L67" s="31">
        <v>2288.0500000000002</v>
      </c>
      <c r="M67" s="31">
        <v>3.36775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137.6</v>
      </c>
      <c r="D68" s="40">
        <v>138.03333333333333</v>
      </c>
      <c r="E68" s="40">
        <v>137.06666666666666</v>
      </c>
      <c r="F68" s="40">
        <v>136.53333333333333</v>
      </c>
      <c r="G68" s="40">
        <v>135.56666666666666</v>
      </c>
      <c r="H68" s="40">
        <v>138.56666666666666</v>
      </c>
      <c r="I68" s="40">
        <v>139.5333333333333</v>
      </c>
      <c r="J68" s="40">
        <v>140.06666666666666</v>
      </c>
      <c r="K68" s="31">
        <v>139</v>
      </c>
      <c r="L68" s="31">
        <v>137.5</v>
      </c>
      <c r="M68" s="31">
        <v>1.4969300000000001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344.85</v>
      </c>
      <c r="D69" s="40">
        <v>346.61666666666662</v>
      </c>
      <c r="E69" s="40">
        <v>340.23333333333323</v>
      </c>
      <c r="F69" s="40">
        <v>335.61666666666662</v>
      </c>
      <c r="G69" s="40">
        <v>329.23333333333323</v>
      </c>
      <c r="H69" s="40">
        <v>351.23333333333323</v>
      </c>
      <c r="I69" s="40">
        <v>357.61666666666656</v>
      </c>
      <c r="J69" s="40">
        <v>362.23333333333323</v>
      </c>
      <c r="K69" s="31">
        <v>353</v>
      </c>
      <c r="L69" s="31">
        <v>342</v>
      </c>
      <c r="M69" s="31">
        <v>6.34185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317.89999999999998</v>
      </c>
      <c r="D70" s="40">
        <v>317.68333333333334</v>
      </c>
      <c r="E70" s="40">
        <v>316.41666666666669</v>
      </c>
      <c r="F70" s="40">
        <v>314.93333333333334</v>
      </c>
      <c r="G70" s="40">
        <v>313.66666666666669</v>
      </c>
      <c r="H70" s="40">
        <v>319.16666666666669</v>
      </c>
      <c r="I70" s="40">
        <v>320.43333333333334</v>
      </c>
      <c r="J70" s="40">
        <v>321.91666666666669</v>
      </c>
      <c r="K70" s="31">
        <v>318.95</v>
      </c>
      <c r="L70" s="31">
        <v>316.2</v>
      </c>
      <c r="M70" s="31">
        <v>36.495460000000001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84.25</v>
      </c>
      <c r="D71" s="40">
        <v>84.483333333333334</v>
      </c>
      <c r="E71" s="40">
        <v>83.816666666666663</v>
      </c>
      <c r="F71" s="40">
        <v>83.383333333333326</v>
      </c>
      <c r="G71" s="40">
        <v>82.716666666666654</v>
      </c>
      <c r="H71" s="40">
        <v>84.916666666666671</v>
      </c>
      <c r="I71" s="40">
        <v>85.583333333333329</v>
      </c>
      <c r="J71" s="40">
        <v>86.01666666666668</v>
      </c>
      <c r="K71" s="31">
        <v>85.15</v>
      </c>
      <c r="L71" s="31">
        <v>84.05</v>
      </c>
      <c r="M71" s="31">
        <v>348.85926999999998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75.849999999999994</v>
      </c>
      <c r="D72" s="40">
        <v>75.833333333333329</v>
      </c>
      <c r="E72" s="40">
        <v>75.36666666666666</v>
      </c>
      <c r="F72" s="40">
        <v>74.883333333333326</v>
      </c>
      <c r="G72" s="40">
        <v>74.416666666666657</v>
      </c>
      <c r="H72" s="40">
        <v>76.316666666666663</v>
      </c>
      <c r="I72" s="40">
        <v>76.783333333333331</v>
      </c>
      <c r="J72" s="40">
        <v>77.266666666666666</v>
      </c>
      <c r="K72" s="31">
        <v>76.3</v>
      </c>
      <c r="L72" s="31">
        <v>75.349999999999994</v>
      </c>
      <c r="M72" s="31">
        <v>22.303650000000001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24.35</v>
      </c>
      <c r="D73" s="40">
        <v>24.416666666666668</v>
      </c>
      <c r="E73" s="40">
        <v>24.183333333333337</v>
      </c>
      <c r="F73" s="40">
        <v>24.016666666666669</v>
      </c>
      <c r="G73" s="40">
        <v>23.783333333333339</v>
      </c>
      <c r="H73" s="40">
        <v>24.583333333333336</v>
      </c>
      <c r="I73" s="40">
        <v>24.816666666666663</v>
      </c>
      <c r="J73" s="40">
        <v>24.983333333333334</v>
      </c>
      <c r="K73" s="31">
        <v>24.65</v>
      </c>
      <c r="L73" s="31">
        <v>24.25</v>
      </c>
      <c r="M73" s="31">
        <v>51.641550000000002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1588.95</v>
      </c>
      <c r="D74" s="40">
        <v>1586.1500000000003</v>
      </c>
      <c r="E74" s="40">
        <v>1569.9000000000005</v>
      </c>
      <c r="F74" s="40">
        <v>1550.8500000000001</v>
      </c>
      <c r="G74" s="40">
        <v>1534.6000000000004</v>
      </c>
      <c r="H74" s="40">
        <v>1605.2000000000007</v>
      </c>
      <c r="I74" s="40">
        <v>1621.4500000000003</v>
      </c>
      <c r="J74" s="40">
        <v>1640.5000000000009</v>
      </c>
      <c r="K74" s="31">
        <v>1602.4</v>
      </c>
      <c r="L74" s="31">
        <v>1567.1</v>
      </c>
      <c r="M74" s="31">
        <v>8.0562299999999993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5832.5</v>
      </c>
      <c r="D75" s="40">
        <v>5804.7</v>
      </c>
      <c r="E75" s="40">
        <v>5727.7999999999993</v>
      </c>
      <c r="F75" s="40">
        <v>5623.0999999999995</v>
      </c>
      <c r="G75" s="40">
        <v>5546.1999999999989</v>
      </c>
      <c r="H75" s="40">
        <v>5909.4</v>
      </c>
      <c r="I75" s="40">
        <v>5986.2999999999993</v>
      </c>
      <c r="J75" s="40">
        <v>6091</v>
      </c>
      <c r="K75" s="31">
        <v>5881.6</v>
      </c>
      <c r="L75" s="31">
        <v>5700</v>
      </c>
      <c r="M75" s="31">
        <v>0.40637000000000001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838.7</v>
      </c>
      <c r="D76" s="40">
        <v>837.75</v>
      </c>
      <c r="E76" s="40">
        <v>833.25</v>
      </c>
      <c r="F76" s="40">
        <v>827.8</v>
      </c>
      <c r="G76" s="40">
        <v>823.3</v>
      </c>
      <c r="H76" s="40">
        <v>843.2</v>
      </c>
      <c r="I76" s="40">
        <v>847.7</v>
      </c>
      <c r="J76" s="40">
        <v>853.15000000000009</v>
      </c>
      <c r="K76" s="31">
        <v>842.25</v>
      </c>
      <c r="L76" s="31">
        <v>832.3</v>
      </c>
      <c r="M76" s="31">
        <v>3.76355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379.15</v>
      </c>
      <c r="D77" s="40">
        <v>379.73333333333335</v>
      </c>
      <c r="E77" s="40">
        <v>374.91666666666669</v>
      </c>
      <c r="F77" s="40">
        <v>370.68333333333334</v>
      </c>
      <c r="G77" s="40">
        <v>365.86666666666667</v>
      </c>
      <c r="H77" s="40">
        <v>383.9666666666667</v>
      </c>
      <c r="I77" s="40">
        <v>388.7833333333333</v>
      </c>
      <c r="J77" s="40">
        <v>393.01666666666671</v>
      </c>
      <c r="K77" s="31">
        <v>384.55</v>
      </c>
      <c r="L77" s="31">
        <v>375.5</v>
      </c>
      <c r="M77" s="31">
        <v>2.8383799999999999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184.15</v>
      </c>
      <c r="D78" s="40">
        <v>183.20000000000002</v>
      </c>
      <c r="E78" s="40">
        <v>181.75000000000003</v>
      </c>
      <c r="F78" s="40">
        <v>179.35000000000002</v>
      </c>
      <c r="G78" s="40">
        <v>177.90000000000003</v>
      </c>
      <c r="H78" s="40">
        <v>185.60000000000002</v>
      </c>
      <c r="I78" s="40">
        <v>187.05</v>
      </c>
      <c r="J78" s="40">
        <v>189.45000000000002</v>
      </c>
      <c r="K78" s="31">
        <v>184.65</v>
      </c>
      <c r="L78" s="31">
        <v>180.8</v>
      </c>
      <c r="M78" s="31">
        <v>61.410829999999997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812.1</v>
      </c>
      <c r="D79" s="40">
        <v>814.46666666666658</v>
      </c>
      <c r="E79" s="40">
        <v>806.93333333333317</v>
      </c>
      <c r="F79" s="40">
        <v>801.76666666666654</v>
      </c>
      <c r="G79" s="40">
        <v>794.23333333333312</v>
      </c>
      <c r="H79" s="40">
        <v>819.63333333333321</v>
      </c>
      <c r="I79" s="40">
        <v>827.16666666666674</v>
      </c>
      <c r="J79" s="40">
        <v>832.33333333333326</v>
      </c>
      <c r="K79" s="31">
        <v>822</v>
      </c>
      <c r="L79" s="31">
        <v>809.3</v>
      </c>
      <c r="M79" s="31">
        <v>12.54828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65.849999999999994</v>
      </c>
      <c r="D80" s="40">
        <v>66.166666666666671</v>
      </c>
      <c r="E80" s="40">
        <v>65.233333333333348</v>
      </c>
      <c r="F80" s="40">
        <v>64.616666666666674</v>
      </c>
      <c r="G80" s="40">
        <v>63.683333333333351</v>
      </c>
      <c r="H80" s="40">
        <v>66.783333333333346</v>
      </c>
      <c r="I80" s="40">
        <v>67.716666666666654</v>
      </c>
      <c r="J80" s="40">
        <v>68.333333333333343</v>
      </c>
      <c r="K80" s="31">
        <v>67.099999999999994</v>
      </c>
      <c r="L80" s="31">
        <v>65.55</v>
      </c>
      <c r="M80" s="31">
        <v>250.01862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448.7</v>
      </c>
      <c r="D81" s="40">
        <v>450</v>
      </c>
      <c r="E81" s="40">
        <v>446.9</v>
      </c>
      <c r="F81" s="40">
        <v>445.09999999999997</v>
      </c>
      <c r="G81" s="40">
        <v>441.99999999999994</v>
      </c>
      <c r="H81" s="40">
        <v>451.8</v>
      </c>
      <c r="I81" s="40">
        <v>454.90000000000003</v>
      </c>
      <c r="J81" s="40">
        <v>456.70000000000005</v>
      </c>
      <c r="K81" s="31">
        <v>453.1</v>
      </c>
      <c r="L81" s="31">
        <v>448.2</v>
      </c>
      <c r="M81" s="31">
        <v>24.68262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13618.35</v>
      </c>
      <c r="D82" s="40">
        <v>13690.183333333334</v>
      </c>
      <c r="E82" s="40">
        <v>13516.716666666669</v>
      </c>
      <c r="F82" s="40">
        <v>13415.083333333334</v>
      </c>
      <c r="G82" s="40">
        <v>13241.616666666669</v>
      </c>
      <c r="H82" s="40">
        <v>13791.816666666669</v>
      </c>
      <c r="I82" s="40">
        <v>13965.283333333336</v>
      </c>
      <c r="J82" s="40">
        <v>14066.91666666667</v>
      </c>
      <c r="K82" s="31">
        <v>13863.65</v>
      </c>
      <c r="L82" s="31">
        <v>13588.55</v>
      </c>
      <c r="M82" s="31">
        <v>1.8440000000000002E-2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530.04999999999995</v>
      </c>
      <c r="D83" s="40">
        <v>529.36666666666667</v>
      </c>
      <c r="E83" s="40">
        <v>527.33333333333337</v>
      </c>
      <c r="F83" s="40">
        <v>524.61666666666667</v>
      </c>
      <c r="G83" s="40">
        <v>522.58333333333337</v>
      </c>
      <c r="H83" s="40">
        <v>532.08333333333337</v>
      </c>
      <c r="I83" s="40">
        <v>534.11666666666667</v>
      </c>
      <c r="J83" s="40">
        <v>536.83333333333337</v>
      </c>
      <c r="K83" s="31">
        <v>531.4</v>
      </c>
      <c r="L83" s="31">
        <v>526.65</v>
      </c>
      <c r="M83" s="31">
        <v>65.439959999999999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399.35</v>
      </c>
      <c r="D84" s="40">
        <v>395.2166666666667</v>
      </c>
      <c r="E84" s="40">
        <v>390.28333333333342</v>
      </c>
      <c r="F84" s="40">
        <v>381.2166666666667</v>
      </c>
      <c r="G84" s="40">
        <v>376.28333333333342</v>
      </c>
      <c r="H84" s="40">
        <v>404.28333333333342</v>
      </c>
      <c r="I84" s="40">
        <v>409.2166666666667</v>
      </c>
      <c r="J84" s="40">
        <v>418.28333333333342</v>
      </c>
      <c r="K84" s="31">
        <v>400.15</v>
      </c>
      <c r="L84" s="31">
        <v>386.15</v>
      </c>
      <c r="M84" s="31">
        <v>39.47672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1310.3</v>
      </c>
      <c r="D85" s="40">
        <v>1317.2166666666665</v>
      </c>
      <c r="E85" s="40">
        <v>1289.083333333333</v>
      </c>
      <c r="F85" s="40">
        <v>1267.8666666666666</v>
      </c>
      <c r="G85" s="40">
        <v>1239.7333333333331</v>
      </c>
      <c r="H85" s="40">
        <v>1338.4333333333329</v>
      </c>
      <c r="I85" s="40">
        <v>1366.5666666666666</v>
      </c>
      <c r="J85" s="40">
        <v>1387.7833333333328</v>
      </c>
      <c r="K85" s="31">
        <v>1345.35</v>
      </c>
      <c r="L85" s="31">
        <v>1296</v>
      </c>
      <c r="M85" s="31">
        <v>0.66471000000000002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391.05</v>
      </c>
      <c r="D86" s="40">
        <v>391.61666666666662</v>
      </c>
      <c r="E86" s="40">
        <v>383.73333333333323</v>
      </c>
      <c r="F86" s="40">
        <v>376.41666666666663</v>
      </c>
      <c r="G86" s="40">
        <v>368.53333333333325</v>
      </c>
      <c r="H86" s="40">
        <v>398.93333333333322</v>
      </c>
      <c r="I86" s="40">
        <v>406.81666666666655</v>
      </c>
      <c r="J86" s="40">
        <v>414.13333333333321</v>
      </c>
      <c r="K86" s="31">
        <v>399.5</v>
      </c>
      <c r="L86" s="31">
        <v>384.3</v>
      </c>
      <c r="M86" s="31">
        <v>28.69023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113.5</v>
      </c>
      <c r="D87" s="40">
        <v>113.64999999999999</v>
      </c>
      <c r="E87" s="40">
        <v>112.84999999999998</v>
      </c>
      <c r="F87" s="40">
        <v>112.19999999999999</v>
      </c>
      <c r="G87" s="40">
        <v>111.39999999999998</v>
      </c>
      <c r="H87" s="40">
        <v>114.29999999999998</v>
      </c>
      <c r="I87" s="40">
        <v>115.1</v>
      </c>
      <c r="J87" s="40">
        <v>115.74999999999999</v>
      </c>
      <c r="K87" s="31">
        <v>114.45</v>
      </c>
      <c r="L87" s="31">
        <v>113</v>
      </c>
      <c r="M87" s="31">
        <v>1.5816300000000001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5906.95</v>
      </c>
      <c r="D88" s="40">
        <v>5926.6500000000005</v>
      </c>
      <c r="E88" s="40">
        <v>5869.3000000000011</v>
      </c>
      <c r="F88" s="40">
        <v>5831.6500000000005</v>
      </c>
      <c r="G88" s="40">
        <v>5774.3000000000011</v>
      </c>
      <c r="H88" s="40">
        <v>5964.3000000000011</v>
      </c>
      <c r="I88" s="40">
        <v>6021.6500000000015</v>
      </c>
      <c r="J88" s="40">
        <v>6059.3000000000011</v>
      </c>
      <c r="K88" s="31">
        <v>5984</v>
      </c>
      <c r="L88" s="31">
        <v>5889</v>
      </c>
      <c r="M88" s="31">
        <v>0.23985999999999999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865.15</v>
      </c>
      <c r="D89" s="40">
        <v>865.71666666666658</v>
      </c>
      <c r="E89" s="40">
        <v>856.48333333333312</v>
      </c>
      <c r="F89" s="40">
        <v>847.81666666666649</v>
      </c>
      <c r="G89" s="40">
        <v>838.58333333333303</v>
      </c>
      <c r="H89" s="40">
        <v>874.38333333333321</v>
      </c>
      <c r="I89" s="40">
        <v>883.61666666666656</v>
      </c>
      <c r="J89" s="40">
        <v>892.2833333333333</v>
      </c>
      <c r="K89" s="31">
        <v>874.95</v>
      </c>
      <c r="L89" s="31">
        <v>857.05</v>
      </c>
      <c r="M89" s="31">
        <v>0.61355000000000004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1316.65</v>
      </c>
      <c r="D90" s="40">
        <v>1324.1666666666667</v>
      </c>
      <c r="E90" s="40">
        <v>1305.8333333333335</v>
      </c>
      <c r="F90" s="40">
        <v>1295.0166666666667</v>
      </c>
      <c r="G90" s="40">
        <v>1276.6833333333334</v>
      </c>
      <c r="H90" s="40">
        <v>1334.9833333333336</v>
      </c>
      <c r="I90" s="40">
        <v>1353.3166666666671</v>
      </c>
      <c r="J90" s="40">
        <v>1364.1333333333337</v>
      </c>
      <c r="K90" s="31">
        <v>1342.5</v>
      </c>
      <c r="L90" s="31">
        <v>1313.35</v>
      </c>
      <c r="M90" s="31">
        <v>0.69167999999999996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15371.15</v>
      </c>
      <c r="D91" s="40">
        <v>15330.4</v>
      </c>
      <c r="E91" s="40">
        <v>15260.8</v>
      </c>
      <c r="F91" s="40">
        <v>15150.449999999999</v>
      </c>
      <c r="G91" s="40">
        <v>15080.849999999999</v>
      </c>
      <c r="H91" s="40">
        <v>15440.75</v>
      </c>
      <c r="I91" s="40">
        <v>15510.350000000002</v>
      </c>
      <c r="J91" s="40">
        <v>15620.7</v>
      </c>
      <c r="K91" s="31">
        <v>15400</v>
      </c>
      <c r="L91" s="31">
        <v>15220.05</v>
      </c>
      <c r="M91" s="31">
        <v>0.29264000000000001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328</v>
      </c>
      <c r="D92" s="40">
        <v>329.03333333333336</v>
      </c>
      <c r="E92" s="40">
        <v>323.9666666666667</v>
      </c>
      <c r="F92" s="40">
        <v>319.93333333333334</v>
      </c>
      <c r="G92" s="40">
        <v>314.86666666666667</v>
      </c>
      <c r="H92" s="40">
        <v>333.06666666666672</v>
      </c>
      <c r="I92" s="40">
        <v>338.13333333333344</v>
      </c>
      <c r="J92" s="40">
        <v>342.16666666666674</v>
      </c>
      <c r="K92" s="31">
        <v>334.1</v>
      </c>
      <c r="L92" s="31">
        <v>325</v>
      </c>
      <c r="M92" s="31">
        <v>4.2457799999999999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3485.75</v>
      </c>
      <c r="D93" s="40">
        <v>3476.0166666666664</v>
      </c>
      <c r="E93" s="40">
        <v>3463.8833333333328</v>
      </c>
      <c r="F93" s="40">
        <v>3442.0166666666664</v>
      </c>
      <c r="G93" s="40">
        <v>3429.8833333333328</v>
      </c>
      <c r="H93" s="40">
        <v>3497.8833333333328</v>
      </c>
      <c r="I93" s="40">
        <v>3510.016666666666</v>
      </c>
      <c r="J93" s="40">
        <v>3531.8833333333328</v>
      </c>
      <c r="K93" s="31">
        <v>3488.15</v>
      </c>
      <c r="L93" s="31">
        <v>3454.15</v>
      </c>
      <c r="M93" s="31">
        <v>4.58955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168.05</v>
      </c>
      <c r="D94" s="40">
        <v>169.9</v>
      </c>
      <c r="E94" s="40">
        <v>165.4</v>
      </c>
      <c r="F94" s="40">
        <v>162.75</v>
      </c>
      <c r="G94" s="40">
        <v>158.25</v>
      </c>
      <c r="H94" s="40">
        <v>172.55</v>
      </c>
      <c r="I94" s="40">
        <v>177.05</v>
      </c>
      <c r="J94" s="40">
        <v>179.70000000000002</v>
      </c>
      <c r="K94" s="31">
        <v>174.4</v>
      </c>
      <c r="L94" s="31">
        <v>167.25</v>
      </c>
      <c r="M94" s="31">
        <v>29.7529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388.4</v>
      </c>
      <c r="D95" s="40">
        <v>386.58333333333331</v>
      </c>
      <c r="E95" s="40">
        <v>383.11666666666662</v>
      </c>
      <c r="F95" s="40">
        <v>377.83333333333331</v>
      </c>
      <c r="G95" s="40">
        <v>374.36666666666662</v>
      </c>
      <c r="H95" s="40">
        <v>391.86666666666662</v>
      </c>
      <c r="I95" s="40">
        <v>395.33333333333331</v>
      </c>
      <c r="J95" s="40">
        <v>400.61666666666662</v>
      </c>
      <c r="K95" s="31">
        <v>390.05</v>
      </c>
      <c r="L95" s="31">
        <v>381.3</v>
      </c>
      <c r="M95" s="31">
        <v>3.0944799999999999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853</v>
      </c>
      <c r="D96" s="40">
        <v>855.63333333333333</v>
      </c>
      <c r="E96" s="40">
        <v>840.36666666666667</v>
      </c>
      <c r="F96" s="40">
        <v>827.73333333333335</v>
      </c>
      <c r="G96" s="40">
        <v>812.4666666666667</v>
      </c>
      <c r="H96" s="40">
        <v>868.26666666666665</v>
      </c>
      <c r="I96" s="40">
        <v>883.5333333333333</v>
      </c>
      <c r="J96" s="40">
        <v>896.16666666666663</v>
      </c>
      <c r="K96" s="31">
        <v>870.9</v>
      </c>
      <c r="L96" s="31">
        <v>843</v>
      </c>
      <c r="M96" s="31">
        <v>12.22254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2675.5</v>
      </c>
      <c r="D97" s="40">
        <v>2723.5666666666666</v>
      </c>
      <c r="E97" s="40">
        <v>2587.1833333333334</v>
      </c>
      <c r="F97" s="40">
        <v>2498.8666666666668</v>
      </c>
      <c r="G97" s="40">
        <v>2362.4833333333336</v>
      </c>
      <c r="H97" s="40">
        <v>2811.8833333333332</v>
      </c>
      <c r="I97" s="40">
        <v>2948.2666666666664</v>
      </c>
      <c r="J97" s="40">
        <v>3036.583333333333</v>
      </c>
      <c r="K97" s="31">
        <v>2859.95</v>
      </c>
      <c r="L97" s="31">
        <v>2635.25</v>
      </c>
      <c r="M97" s="31">
        <v>1.1792199999999999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347.6</v>
      </c>
      <c r="D98" s="40">
        <v>349.26666666666665</v>
      </c>
      <c r="E98" s="40">
        <v>343.63333333333333</v>
      </c>
      <c r="F98" s="40">
        <v>339.66666666666669</v>
      </c>
      <c r="G98" s="40">
        <v>334.03333333333336</v>
      </c>
      <c r="H98" s="40">
        <v>353.23333333333329</v>
      </c>
      <c r="I98" s="40">
        <v>358.86666666666662</v>
      </c>
      <c r="J98" s="40">
        <v>362.83333333333326</v>
      </c>
      <c r="K98" s="31">
        <v>354.9</v>
      </c>
      <c r="L98" s="31">
        <v>345.3</v>
      </c>
      <c r="M98" s="31">
        <v>2.7393900000000002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643.4</v>
      </c>
      <c r="D99" s="40">
        <v>645.23333333333323</v>
      </c>
      <c r="E99" s="40">
        <v>640.16666666666652</v>
      </c>
      <c r="F99" s="40">
        <v>636.93333333333328</v>
      </c>
      <c r="G99" s="40">
        <v>631.86666666666656</v>
      </c>
      <c r="H99" s="40">
        <v>648.46666666666647</v>
      </c>
      <c r="I99" s="40">
        <v>653.5333333333333</v>
      </c>
      <c r="J99" s="40">
        <v>656.76666666666642</v>
      </c>
      <c r="K99" s="31">
        <v>650.29999999999995</v>
      </c>
      <c r="L99" s="31">
        <v>642</v>
      </c>
      <c r="M99" s="31">
        <v>26.145150000000001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548.85</v>
      </c>
      <c r="D100" s="40">
        <v>547.13333333333333</v>
      </c>
      <c r="E100" s="40">
        <v>541.9666666666667</v>
      </c>
      <c r="F100" s="40">
        <v>535.08333333333337</v>
      </c>
      <c r="G100" s="40">
        <v>529.91666666666674</v>
      </c>
      <c r="H100" s="40">
        <v>554.01666666666665</v>
      </c>
      <c r="I100" s="40">
        <v>559.18333333333339</v>
      </c>
      <c r="J100" s="40">
        <v>566.06666666666661</v>
      </c>
      <c r="K100" s="31">
        <v>552.29999999999995</v>
      </c>
      <c r="L100" s="31">
        <v>540.25</v>
      </c>
      <c r="M100" s="31">
        <v>8.6829699999999992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151.6</v>
      </c>
      <c r="D101" s="40">
        <v>152.21666666666667</v>
      </c>
      <c r="E101" s="40">
        <v>150.63333333333333</v>
      </c>
      <c r="F101" s="40">
        <v>149.66666666666666</v>
      </c>
      <c r="G101" s="40">
        <v>148.08333333333331</v>
      </c>
      <c r="H101" s="40">
        <v>153.18333333333334</v>
      </c>
      <c r="I101" s="40">
        <v>154.76666666666665</v>
      </c>
      <c r="J101" s="40">
        <v>155.73333333333335</v>
      </c>
      <c r="K101" s="31">
        <v>153.80000000000001</v>
      </c>
      <c r="L101" s="31">
        <v>151.25</v>
      </c>
      <c r="M101" s="31">
        <v>81.832689999999999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690.25</v>
      </c>
      <c r="D102" s="40">
        <v>693.58333333333337</v>
      </c>
      <c r="E102" s="40">
        <v>682.66666666666674</v>
      </c>
      <c r="F102" s="40">
        <v>675.08333333333337</v>
      </c>
      <c r="G102" s="40">
        <v>664.16666666666674</v>
      </c>
      <c r="H102" s="40">
        <v>701.16666666666674</v>
      </c>
      <c r="I102" s="40">
        <v>712.08333333333348</v>
      </c>
      <c r="J102" s="40">
        <v>719.66666666666674</v>
      </c>
      <c r="K102" s="31">
        <v>704.5</v>
      </c>
      <c r="L102" s="31">
        <v>686</v>
      </c>
      <c r="M102" s="31">
        <v>5.0699500000000004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531.85</v>
      </c>
      <c r="D103" s="40">
        <v>531.13333333333333</v>
      </c>
      <c r="E103" s="40">
        <v>526.81666666666661</v>
      </c>
      <c r="F103" s="40">
        <v>521.7833333333333</v>
      </c>
      <c r="G103" s="40">
        <v>517.46666666666658</v>
      </c>
      <c r="H103" s="40">
        <v>536.16666666666663</v>
      </c>
      <c r="I103" s="40">
        <v>540.48333333333346</v>
      </c>
      <c r="J103" s="40">
        <v>545.51666666666665</v>
      </c>
      <c r="K103" s="31">
        <v>535.45000000000005</v>
      </c>
      <c r="L103" s="31">
        <v>526.1</v>
      </c>
      <c r="M103" s="31">
        <v>0.51727999999999996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640.6</v>
      </c>
      <c r="D104" s="40">
        <v>642.80000000000007</v>
      </c>
      <c r="E104" s="40">
        <v>629.65000000000009</v>
      </c>
      <c r="F104" s="40">
        <v>618.70000000000005</v>
      </c>
      <c r="G104" s="40">
        <v>605.55000000000007</v>
      </c>
      <c r="H104" s="40">
        <v>653.75000000000011</v>
      </c>
      <c r="I104" s="40">
        <v>666.9</v>
      </c>
      <c r="J104" s="40">
        <v>677.85000000000014</v>
      </c>
      <c r="K104" s="31">
        <v>655.95</v>
      </c>
      <c r="L104" s="31">
        <v>631.85</v>
      </c>
      <c r="M104" s="31">
        <v>1.2940799999999999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144.35</v>
      </c>
      <c r="D105" s="40">
        <v>144.28333333333333</v>
      </c>
      <c r="E105" s="40">
        <v>143.56666666666666</v>
      </c>
      <c r="F105" s="40">
        <v>142.78333333333333</v>
      </c>
      <c r="G105" s="40">
        <v>142.06666666666666</v>
      </c>
      <c r="H105" s="40">
        <v>145.06666666666666</v>
      </c>
      <c r="I105" s="40">
        <v>145.7833333333333</v>
      </c>
      <c r="J105" s="40">
        <v>146.56666666666666</v>
      </c>
      <c r="K105" s="31">
        <v>145</v>
      </c>
      <c r="L105" s="31">
        <v>143.5</v>
      </c>
      <c r="M105" s="31">
        <v>4.3044700000000002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1423.65</v>
      </c>
      <c r="D106" s="40">
        <v>1408.55</v>
      </c>
      <c r="E106" s="40">
        <v>1372.1</v>
      </c>
      <c r="F106" s="40">
        <v>1320.55</v>
      </c>
      <c r="G106" s="40">
        <v>1284.0999999999999</v>
      </c>
      <c r="H106" s="40">
        <v>1460.1</v>
      </c>
      <c r="I106" s="40">
        <v>1496.5500000000002</v>
      </c>
      <c r="J106" s="40">
        <v>1548.1</v>
      </c>
      <c r="K106" s="31">
        <v>1445</v>
      </c>
      <c r="L106" s="31">
        <v>1357</v>
      </c>
      <c r="M106" s="31">
        <v>16.83466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25.65</v>
      </c>
      <c r="D107" s="40">
        <v>25.866666666666664</v>
      </c>
      <c r="E107" s="40">
        <v>24.783333333333328</v>
      </c>
      <c r="F107" s="40">
        <v>23.916666666666664</v>
      </c>
      <c r="G107" s="40">
        <v>22.833333333333329</v>
      </c>
      <c r="H107" s="40">
        <v>26.733333333333327</v>
      </c>
      <c r="I107" s="40">
        <v>27.816666666666663</v>
      </c>
      <c r="J107" s="40">
        <v>28.683333333333326</v>
      </c>
      <c r="K107" s="31">
        <v>26.95</v>
      </c>
      <c r="L107" s="31">
        <v>25</v>
      </c>
      <c r="M107" s="31">
        <v>169.50414000000001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1304.3499999999999</v>
      </c>
      <c r="D108" s="40">
        <v>1283.6166666666666</v>
      </c>
      <c r="E108" s="40">
        <v>1237.833333333333</v>
      </c>
      <c r="F108" s="40">
        <v>1171.3166666666664</v>
      </c>
      <c r="G108" s="40">
        <v>1125.5333333333328</v>
      </c>
      <c r="H108" s="40">
        <v>1350.1333333333332</v>
      </c>
      <c r="I108" s="40">
        <v>1395.9166666666665</v>
      </c>
      <c r="J108" s="40">
        <v>1462.4333333333334</v>
      </c>
      <c r="K108" s="31">
        <v>1329.4</v>
      </c>
      <c r="L108" s="31">
        <v>1217.0999999999999</v>
      </c>
      <c r="M108" s="31">
        <v>43.107080000000003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420.7</v>
      </c>
      <c r="D109" s="40">
        <v>422.93333333333339</v>
      </c>
      <c r="E109" s="40">
        <v>413.36666666666679</v>
      </c>
      <c r="F109" s="40">
        <v>406.03333333333342</v>
      </c>
      <c r="G109" s="40">
        <v>396.46666666666681</v>
      </c>
      <c r="H109" s="40">
        <v>430.26666666666677</v>
      </c>
      <c r="I109" s="40">
        <v>439.83333333333337</v>
      </c>
      <c r="J109" s="40">
        <v>447.16666666666674</v>
      </c>
      <c r="K109" s="31">
        <v>432.5</v>
      </c>
      <c r="L109" s="31">
        <v>415.6</v>
      </c>
      <c r="M109" s="31">
        <v>2.5349300000000001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710.2</v>
      </c>
      <c r="D110" s="40">
        <v>710.5</v>
      </c>
      <c r="E110" s="40">
        <v>701.1</v>
      </c>
      <c r="F110" s="40">
        <v>692</v>
      </c>
      <c r="G110" s="40">
        <v>682.6</v>
      </c>
      <c r="H110" s="40">
        <v>719.6</v>
      </c>
      <c r="I110" s="40">
        <v>729.00000000000011</v>
      </c>
      <c r="J110" s="40">
        <v>738.1</v>
      </c>
      <c r="K110" s="31">
        <v>719.9</v>
      </c>
      <c r="L110" s="31">
        <v>701.4</v>
      </c>
      <c r="M110" s="31">
        <v>6.4072399999999998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4496.2</v>
      </c>
      <c r="D111" s="40">
        <v>4477.7499999999991</v>
      </c>
      <c r="E111" s="40">
        <v>4420.5999999999985</v>
      </c>
      <c r="F111" s="40">
        <v>4344.9999999999991</v>
      </c>
      <c r="G111" s="40">
        <v>4287.8499999999985</v>
      </c>
      <c r="H111" s="40">
        <v>4553.3499999999985</v>
      </c>
      <c r="I111" s="40">
        <v>4610.4999999999982</v>
      </c>
      <c r="J111" s="40">
        <v>4686.0999999999985</v>
      </c>
      <c r="K111" s="31">
        <v>4534.8999999999996</v>
      </c>
      <c r="L111" s="31">
        <v>4402.1499999999996</v>
      </c>
      <c r="M111" s="31">
        <v>0.19492000000000001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187.7</v>
      </c>
      <c r="D112" s="40">
        <v>188.86666666666667</v>
      </c>
      <c r="E112" s="40">
        <v>185.43333333333334</v>
      </c>
      <c r="F112" s="40">
        <v>183.16666666666666</v>
      </c>
      <c r="G112" s="40">
        <v>179.73333333333332</v>
      </c>
      <c r="H112" s="40">
        <v>191.13333333333335</v>
      </c>
      <c r="I112" s="40">
        <v>194.56666666666669</v>
      </c>
      <c r="J112" s="40">
        <v>196.83333333333337</v>
      </c>
      <c r="K112" s="31">
        <v>192.3</v>
      </c>
      <c r="L112" s="31">
        <v>186.6</v>
      </c>
      <c r="M112" s="31">
        <v>5.1377199999999998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306</v>
      </c>
      <c r="D113" s="40">
        <v>305.11666666666667</v>
      </c>
      <c r="E113" s="40">
        <v>303.03333333333336</v>
      </c>
      <c r="F113" s="40">
        <v>300.06666666666666</v>
      </c>
      <c r="G113" s="40">
        <v>297.98333333333335</v>
      </c>
      <c r="H113" s="40">
        <v>308.08333333333337</v>
      </c>
      <c r="I113" s="40">
        <v>310.16666666666663</v>
      </c>
      <c r="J113" s="40">
        <v>313.13333333333338</v>
      </c>
      <c r="K113" s="31">
        <v>307.2</v>
      </c>
      <c r="L113" s="31">
        <v>302.14999999999998</v>
      </c>
      <c r="M113" s="31">
        <v>6.9986600000000001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641.75</v>
      </c>
      <c r="D114" s="40">
        <v>644.23333333333335</v>
      </c>
      <c r="E114" s="40">
        <v>635.51666666666665</v>
      </c>
      <c r="F114" s="40">
        <v>629.2833333333333</v>
      </c>
      <c r="G114" s="40">
        <v>620.56666666666661</v>
      </c>
      <c r="H114" s="40">
        <v>650.4666666666667</v>
      </c>
      <c r="I114" s="40">
        <v>659.18333333333339</v>
      </c>
      <c r="J114" s="40">
        <v>665.41666666666674</v>
      </c>
      <c r="K114" s="31">
        <v>652.95000000000005</v>
      </c>
      <c r="L114" s="31">
        <v>638</v>
      </c>
      <c r="M114" s="31">
        <v>0.15149000000000001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513.45000000000005</v>
      </c>
      <c r="D115" s="40">
        <v>515.48333333333335</v>
      </c>
      <c r="E115" s="40">
        <v>510.9666666666667</v>
      </c>
      <c r="F115" s="40">
        <v>508.48333333333335</v>
      </c>
      <c r="G115" s="40">
        <v>503.9666666666667</v>
      </c>
      <c r="H115" s="40">
        <v>517.9666666666667</v>
      </c>
      <c r="I115" s="40">
        <v>522.48333333333335</v>
      </c>
      <c r="J115" s="40">
        <v>524.9666666666667</v>
      </c>
      <c r="K115" s="31">
        <v>520</v>
      </c>
      <c r="L115" s="31">
        <v>513</v>
      </c>
      <c r="M115" s="31">
        <v>9.8870799999999992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977.15</v>
      </c>
      <c r="D116" s="40">
        <v>972.2166666666667</v>
      </c>
      <c r="E116" s="40">
        <v>966.03333333333342</v>
      </c>
      <c r="F116" s="40">
        <v>954.91666666666674</v>
      </c>
      <c r="G116" s="40">
        <v>948.73333333333346</v>
      </c>
      <c r="H116" s="40">
        <v>983.33333333333337</v>
      </c>
      <c r="I116" s="40">
        <v>989.51666666666677</v>
      </c>
      <c r="J116" s="40">
        <v>1000.6333333333333</v>
      </c>
      <c r="K116" s="31">
        <v>978.4</v>
      </c>
      <c r="L116" s="31">
        <v>961.1</v>
      </c>
      <c r="M116" s="31">
        <v>17.299939999999999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162.44999999999999</v>
      </c>
      <c r="D117" s="40">
        <v>162.61666666666667</v>
      </c>
      <c r="E117" s="40">
        <v>161.73333333333335</v>
      </c>
      <c r="F117" s="40">
        <v>161.01666666666668</v>
      </c>
      <c r="G117" s="40">
        <v>160.13333333333335</v>
      </c>
      <c r="H117" s="40">
        <v>163.33333333333334</v>
      </c>
      <c r="I117" s="40">
        <v>164.21666666666667</v>
      </c>
      <c r="J117" s="40">
        <v>164.93333333333334</v>
      </c>
      <c r="K117" s="31">
        <v>163.5</v>
      </c>
      <c r="L117" s="31">
        <v>161.9</v>
      </c>
      <c r="M117" s="31">
        <v>14.879759999999999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148.15</v>
      </c>
      <c r="D118" s="40">
        <v>148.26666666666668</v>
      </c>
      <c r="E118" s="40">
        <v>147.13333333333335</v>
      </c>
      <c r="F118" s="40">
        <v>146.11666666666667</v>
      </c>
      <c r="G118" s="40">
        <v>144.98333333333335</v>
      </c>
      <c r="H118" s="40">
        <v>149.28333333333336</v>
      </c>
      <c r="I118" s="40">
        <v>150.41666666666669</v>
      </c>
      <c r="J118" s="40">
        <v>151.43333333333337</v>
      </c>
      <c r="K118" s="31">
        <v>149.4</v>
      </c>
      <c r="L118" s="31">
        <v>147.25</v>
      </c>
      <c r="M118" s="31">
        <v>72.167389999999997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389.65</v>
      </c>
      <c r="D119" s="40">
        <v>391.05</v>
      </c>
      <c r="E119" s="40">
        <v>387.25</v>
      </c>
      <c r="F119" s="40">
        <v>384.84999999999997</v>
      </c>
      <c r="G119" s="40">
        <v>381.04999999999995</v>
      </c>
      <c r="H119" s="40">
        <v>393.45000000000005</v>
      </c>
      <c r="I119" s="40">
        <v>397.25000000000011</v>
      </c>
      <c r="J119" s="40">
        <v>399.65000000000009</v>
      </c>
      <c r="K119" s="31">
        <v>394.85</v>
      </c>
      <c r="L119" s="31">
        <v>388.65</v>
      </c>
      <c r="M119" s="31">
        <v>3.7917100000000001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4534.7</v>
      </c>
      <c r="D120" s="40">
        <v>4477.5</v>
      </c>
      <c r="E120" s="40">
        <v>4396.2</v>
      </c>
      <c r="F120" s="40">
        <v>4257.7</v>
      </c>
      <c r="G120" s="40">
        <v>4176.3999999999996</v>
      </c>
      <c r="H120" s="40">
        <v>4616</v>
      </c>
      <c r="I120" s="40">
        <v>4697.2999999999993</v>
      </c>
      <c r="J120" s="40">
        <v>4835.8</v>
      </c>
      <c r="K120" s="31">
        <v>4558.8</v>
      </c>
      <c r="L120" s="31">
        <v>4339</v>
      </c>
      <c r="M120" s="31">
        <v>9.3041400000000003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1728.2</v>
      </c>
      <c r="D121" s="40">
        <v>1733.05</v>
      </c>
      <c r="E121" s="40">
        <v>1716.5</v>
      </c>
      <c r="F121" s="40">
        <v>1704.8</v>
      </c>
      <c r="G121" s="40">
        <v>1688.25</v>
      </c>
      <c r="H121" s="40">
        <v>1744.75</v>
      </c>
      <c r="I121" s="40">
        <v>1761.2999999999997</v>
      </c>
      <c r="J121" s="40">
        <v>1773</v>
      </c>
      <c r="K121" s="31">
        <v>1749.6</v>
      </c>
      <c r="L121" s="31">
        <v>1721.35</v>
      </c>
      <c r="M121" s="31">
        <v>5.8048299999999999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3455.95</v>
      </c>
      <c r="D122" s="40">
        <v>3340.1666666666665</v>
      </c>
      <c r="E122" s="40">
        <v>3080.333333333333</v>
      </c>
      <c r="F122" s="40">
        <v>2704.7166666666667</v>
      </c>
      <c r="G122" s="40">
        <v>2444.8833333333332</v>
      </c>
      <c r="H122" s="40">
        <v>3715.7833333333328</v>
      </c>
      <c r="I122" s="40">
        <v>3975.6166666666659</v>
      </c>
      <c r="J122" s="40">
        <v>4351.2333333333327</v>
      </c>
      <c r="K122" s="31">
        <v>3600</v>
      </c>
      <c r="L122" s="31">
        <v>2964.55</v>
      </c>
      <c r="M122" s="31">
        <v>19.102129999999999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676.3</v>
      </c>
      <c r="D123" s="40">
        <v>677.36666666666667</v>
      </c>
      <c r="E123" s="40">
        <v>669.83333333333337</v>
      </c>
      <c r="F123" s="40">
        <v>663.36666666666667</v>
      </c>
      <c r="G123" s="40">
        <v>655.83333333333337</v>
      </c>
      <c r="H123" s="40">
        <v>683.83333333333337</v>
      </c>
      <c r="I123" s="40">
        <v>691.36666666666667</v>
      </c>
      <c r="J123" s="40">
        <v>697.83333333333337</v>
      </c>
      <c r="K123" s="31">
        <v>684.9</v>
      </c>
      <c r="L123" s="31">
        <v>670.9</v>
      </c>
      <c r="M123" s="31">
        <v>27.634070000000001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891.15</v>
      </c>
      <c r="D124" s="40">
        <v>890.05000000000007</v>
      </c>
      <c r="E124" s="40">
        <v>879.20000000000016</v>
      </c>
      <c r="F124" s="40">
        <v>867.25000000000011</v>
      </c>
      <c r="G124" s="40">
        <v>856.4000000000002</v>
      </c>
      <c r="H124" s="40">
        <v>902.00000000000011</v>
      </c>
      <c r="I124" s="40">
        <v>912.85</v>
      </c>
      <c r="J124" s="40">
        <v>924.80000000000007</v>
      </c>
      <c r="K124" s="31">
        <v>900.9</v>
      </c>
      <c r="L124" s="31">
        <v>878.1</v>
      </c>
      <c r="M124" s="31">
        <v>6.3633699999999997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723.15</v>
      </c>
      <c r="D125" s="40">
        <v>721.01666666666677</v>
      </c>
      <c r="E125" s="40">
        <v>712.13333333333355</v>
      </c>
      <c r="F125" s="40">
        <v>701.11666666666679</v>
      </c>
      <c r="G125" s="40">
        <v>692.23333333333358</v>
      </c>
      <c r="H125" s="40">
        <v>732.03333333333353</v>
      </c>
      <c r="I125" s="40">
        <v>740.91666666666674</v>
      </c>
      <c r="J125" s="40">
        <v>751.93333333333351</v>
      </c>
      <c r="K125" s="31">
        <v>729.9</v>
      </c>
      <c r="L125" s="31">
        <v>710</v>
      </c>
      <c r="M125" s="31">
        <v>3.1737700000000002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460.3</v>
      </c>
      <c r="D126" s="40">
        <v>460.48333333333329</v>
      </c>
      <c r="E126" s="40">
        <v>452.96666666666658</v>
      </c>
      <c r="F126" s="40">
        <v>445.63333333333327</v>
      </c>
      <c r="G126" s="40">
        <v>438.11666666666656</v>
      </c>
      <c r="H126" s="40">
        <v>467.81666666666661</v>
      </c>
      <c r="I126" s="40">
        <v>475.33333333333337</v>
      </c>
      <c r="J126" s="40">
        <v>482.66666666666663</v>
      </c>
      <c r="K126" s="31">
        <v>468</v>
      </c>
      <c r="L126" s="31">
        <v>453.15</v>
      </c>
      <c r="M126" s="31">
        <v>15.77948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859.9</v>
      </c>
      <c r="D127" s="40">
        <v>863.88333333333333</v>
      </c>
      <c r="E127" s="40">
        <v>854.01666666666665</v>
      </c>
      <c r="F127" s="40">
        <v>848.13333333333333</v>
      </c>
      <c r="G127" s="40">
        <v>838.26666666666665</v>
      </c>
      <c r="H127" s="40">
        <v>869.76666666666665</v>
      </c>
      <c r="I127" s="40">
        <v>879.63333333333321</v>
      </c>
      <c r="J127" s="40">
        <v>885.51666666666665</v>
      </c>
      <c r="K127" s="31">
        <v>873.75</v>
      </c>
      <c r="L127" s="31">
        <v>858</v>
      </c>
      <c r="M127" s="31">
        <v>7.5764899999999997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874</v>
      </c>
      <c r="D128" s="40">
        <v>869.05000000000007</v>
      </c>
      <c r="E128" s="40">
        <v>858.40000000000009</v>
      </c>
      <c r="F128" s="40">
        <v>842.80000000000007</v>
      </c>
      <c r="G128" s="40">
        <v>832.15000000000009</v>
      </c>
      <c r="H128" s="40">
        <v>884.65000000000009</v>
      </c>
      <c r="I128" s="40">
        <v>895.3</v>
      </c>
      <c r="J128" s="40">
        <v>910.90000000000009</v>
      </c>
      <c r="K128" s="31">
        <v>879.7</v>
      </c>
      <c r="L128" s="31">
        <v>853.45</v>
      </c>
      <c r="M128" s="31">
        <v>5.6460299999999997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107.05</v>
      </c>
      <c r="D129" s="40">
        <v>106.91666666666667</v>
      </c>
      <c r="E129" s="40">
        <v>105.33333333333334</v>
      </c>
      <c r="F129" s="40">
        <v>103.61666666666667</v>
      </c>
      <c r="G129" s="40">
        <v>102.03333333333335</v>
      </c>
      <c r="H129" s="40">
        <v>108.63333333333334</v>
      </c>
      <c r="I129" s="40">
        <v>110.21666666666668</v>
      </c>
      <c r="J129" s="40">
        <v>111.93333333333334</v>
      </c>
      <c r="K129" s="31">
        <v>108.5</v>
      </c>
      <c r="L129" s="31">
        <v>105.2</v>
      </c>
      <c r="M129" s="31">
        <v>12.132540000000001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903.9</v>
      </c>
      <c r="D130" s="40">
        <v>902.71666666666658</v>
      </c>
      <c r="E130" s="40">
        <v>891.48333333333312</v>
      </c>
      <c r="F130" s="40">
        <v>879.06666666666649</v>
      </c>
      <c r="G130" s="40">
        <v>867.83333333333303</v>
      </c>
      <c r="H130" s="40">
        <v>915.13333333333321</v>
      </c>
      <c r="I130" s="40">
        <v>926.36666666666656</v>
      </c>
      <c r="J130" s="40">
        <v>938.7833333333333</v>
      </c>
      <c r="K130" s="31">
        <v>913.95</v>
      </c>
      <c r="L130" s="31">
        <v>890.3</v>
      </c>
      <c r="M130" s="31">
        <v>3.74735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311.8</v>
      </c>
      <c r="D131" s="40">
        <v>312.61666666666667</v>
      </c>
      <c r="E131" s="40">
        <v>309.53333333333336</v>
      </c>
      <c r="F131" s="40">
        <v>307.26666666666671</v>
      </c>
      <c r="G131" s="40">
        <v>304.18333333333339</v>
      </c>
      <c r="H131" s="40">
        <v>314.88333333333333</v>
      </c>
      <c r="I131" s="40">
        <v>317.96666666666658</v>
      </c>
      <c r="J131" s="40">
        <v>320.23333333333329</v>
      </c>
      <c r="K131" s="31">
        <v>315.7</v>
      </c>
      <c r="L131" s="31">
        <v>310.35000000000002</v>
      </c>
      <c r="M131" s="31">
        <v>68.412909999999997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585.29999999999995</v>
      </c>
      <c r="D132" s="40">
        <v>585.1</v>
      </c>
      <c r="E132" s="40">
        <v>581.70000000000005</v>
      </c>
      <c r="F132" s="40">
        <v>578.1</v>
      </c>
      <c r="G132" s="40">
        <v>574.70000000000005</v>
      </c>
      <c r="H132" s="40">
        <v>588.70000000000005</v>
      </c>
      <c r="I132" s="40">
        <v>592.09999999999991</v>
      </c>
      <c r="J132" s="40">
        <v>595.70000000000005</v>
      </c>
      <c r="K132" s="31">
        <v>588.5</v>
      </c>
      <c r="L132" s="31">
        <v>581.5</v>
      </c>
      <c r="M132" s="31">
        <v>12.904450000000001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2180.35</v>
      </c>
      <c r="D133" s="40">
        <v>2180.1166666666668</v>
      </c>
      <c r="E133" s="40">
        <v>2150.2333333333336</v>
      </c>
      <c r="F133" s="40">
        <v>2120.1166666666668</v>
      </c>
      <c r="G133" s="40">
        <v>2090.2333333333336</v>
      </c>
      <c r="H133" s="40">
        <v>2210.2333333333336</v>
      </c>
      <c r="I133" s="40">
        <v>2240.1166666666668</v>
      </c>
      <c r="J133" s="40">
        <v>2270.2333333333336</v>
      </c>
      <c r="K133" s="31">
        <v>2210</v>
      </c>
      <c r="L133" s="31">
        <v>2150</v>
      </c>
      <c r="M133" s="31">
        <v>1.3055000000000001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1958.35</v>
      </c>
      <c r="D134" s="40">
        <v>1967.6166666666668</v>
      </c>
      <c r="E134" s="40">
        <v>1935.7333333333336</v>
      </c>
      <c r="F134" s="40">
        <v>1913.1166666666668</v>
      </c>
      <c r="G134" s="40">
        <v>1881.2333333333336</v>
      </c>
      <c r="H134" s="40">
        <v>1990.2333333333336</v>
      </c>
      <c r="I134" s="40">
        <v>2022.1166666666668</v>
      </c>
      <c r="J134" s="40">
        <v>2044.7333333333336</v>
      </c>
      <c r="K134" s="31">
        <v>1999.5</v>
      </c>
      <c r="L134" s="31">
        <v>1945</v>
      </c>
      <c r="M134" s="31">
        <v>14.721410000000001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185.4</v>
      </c>
      <c r="D135" s="40">
        <v>186.76666666666665</v>
      </c>
      <c r="E135" s="40">
        <v>183.1333333333333</v>
      </c>
      <c r="F135" s="40">
        <v>180.86666666666665</v>
      </c>
      <c r="G135" s="40">
        <v>177.23333333333329</v>
      </c>
      <c r="H135" s="40">
        <v>189.0333333333333</v>
      </c>
      <c r="I135" s="40">
        <v>192.66666666666663</v>
      </c>
      <c r="J135" s="40">
        <v>194.93333333333331</v>
      </c>
      <c r="K135" s="31">
        <v>190.4</v>
      </c>
      <c r="L135" s="31">
        <v>184.5</v>
      </c>
      <c r="M135" s="31">
        <v>16.609490000000001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206.95</v>
      </c>
      <c r="D136" s="40">
        <v>204.08333333333334</v>
      </c>
      <c r="E136" s="40">
        <v>201.2166666666667</v>
      </c>
      <c r="F136" s="40">
        <v>195.48333333333335</v>
      </c>
      <c r="G136" s="40">
        <v>192.6166666666667</v>
      </c>
      <c r="H136" s="40">
        <v>209.81666666666669</v>
      </c>
      <c r="I136" s="40">
        <v>212.68333333333331</v>
      </c>
      <c r="J136" s="40">
        <v>218.41666666666669</v>
      </c>
      <c r="K136" s="31">
        <v>206.95</v>
      </c>
      <c r="L136" s="31">
        <v>198.35</v>
      </c>
      <c r="M136" s="31">
        <v>14.93474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1000.15</v>
      </c>
      <c r="D137" s="40">
        <v>1001.0666666666666</v>
      </c>
      <c r="E137" s="40">
        <v>992.13333333333321</v>
      </c>
      <c r="F137" s="40">
        <v>984.11666666666656</v>
      </c>
      <c r="G137" s="40">
        <v>975.18333333333317</v>
      </c>
      <c r="H137" s="40">
        <v>1009.0833333333333</v>
      </c>
      <c r="I137" s="40">
        <v>1018.0166666666667</v>
      </c>
      <c r="J137" s="40">
        <v>1026.0333333333333</v>
      </c>
      <c r="K137" s="31">
        <v>1010</v>
      </c>
      <c r="L137" s="31">
        <v>993.05</v>
      </c>
      <c r="M137" s="31">
        <v>0.55227000000000004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585.35</v>
      </c>
      <c r="D138" s="40">
        <v>589.51666666666665</v>
      </c>
      <c r="E138" s="40">
        <v>577.0333333333333</v>
      </c>
      <c r="F138" s="40">
        <v>568.7166666666667</v>
      </c>
      <c r="G138" s="40">
        <v>556.23333333333335</v>
      </c>
      <c r="H138" s="40">
        <v>597.83333333333326</v>
      </c>
      <c r="I138" s="40">
        <v>610.31666666666661</v>
      </c>
      <c r="J138" s="40">
        <v>618.63333333333321</v>
      </c>
      <c r="K138" s="31">
        <v>602</v>
      </c>
      <c r="L138" s="31">
        <v>581.20000000000005</v>
      </c>
      <c r="M138" s="31">
        <v>3.2624200000000001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14.35</v>
      </c>
      <c r="D139" s="40">
        <v>14.6</v>
      </c>
      <c r="E139" s="40">
        <v>14.049999999999999</v>
      </c>
      <c r="F139" s="40">
        <v>13.75</v>
      </c>
      <c r="G139" s="40">
        <v>13.2</v>
      </c>
      <c r="H139" s="40">
        <v>14.899999999999999</v>
      </c>
      <c r="I139" s="40">
        <v>15.45</v>
      </c>
      <c r="J139" s="40">
        <v>15.749999999999998</v>
      </c>
      <c r="K139" s="31">
        <v>15.15</v>
      </c>
      <c r="L139" s="31">
        <v>14.3</v>
      </c>
      <c r="M139" s="31">
        <v>90.437560000000005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203.45</v>
      </c>
      <c r="D140" s="40">
        <v>204.75</v>
      </c>
      <c r="E140" s="40">
        <v>200.7</v>
      </c>
      <c r="F140" s="40">
        <v>197.95</v>
      </c>
      <c r="G140" s="40">
        <v>193.89999999999998</v>
      </c>
      <c r="H140" s="40">
        <v>207.5</v>
      </c>
      <c r="I140" s="40">
        <v>211.55</v>
      </c>
      <c r="J140" s="40">
        <v>214.3</v>
      </c>
      <c r="K140" s="31">
        <v>208.8</v>
      </c>
      <c r="L140" s="31">
        <v>202</v>
      </c>
      <c r="M140" s="31">
        <v>2.8871199999999999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4623.2</v>
      </c>
      <c r="D141" s="40">
        <v>4623.333333333333</v>
      </c>
      <c r="E141" s="40">
        <v>4585.0166666666664</v>
      </c>
      <c r="F141" s="40">
        <v>4546.833333333333</v>
      </c>
      <c r="G141" s="40">
        <v>4508.5166666666664</v>
      </c>
      <c r="H141" s="40">
        <v>4661.5166666666664</v>
      </c>
      <c r="I141" s="40">
        <v>4699.8333333333339</v>
      </c>
      <c r="J141" s="40">
        <v>4738.0166666666664</v>
      </c>
      <c r="K141" s="31">
        <v>4661.6499999999996</v>
      </c>
      <c r="L141" s="31">
        <v>4585.1499999999996</v>
      </c>
      <c r="M141" s="31">
        <v>3.6516999999999999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4593.1000000000004</v>
      </c>
      <c r="D142" s="40">
        <v>4594.5999999999995</v>
      </c>
      <c r="E142" s="40">
        <v>4549.4999999999991</v>
      </c>
      <c r="F142" s="40">
        <v>4505.8999999999996</v>
      </c>
      <c r="G142" s="40">
        <v>4460.7999999999993</v>
      </c>
      <c r="H142" s="40">
        <v>4638.1999999999989</v>
      </c>
      <c r="I142" s="40">
        <v>4683.2999999999993</v>
      </c>
      <c r="J142" s="40">
        <v>4726.8999999999987</v>
      </c>
      <c r="K142" s="31">
        <v>4639.7</v>
      </c>
      <c r="L142" s="31">
        <v>4551</v>
      </c>
      <c r="M142" s="31">
        <v>1.3549599999999999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3462.15</v>
      </c>
      <c r="D143" s="40">
        <v>3449.3666666666668</v>
      </c>
      <c r="E143" s="40">
        <v>3424.7833333333338</v>
      </c>
      <c r="F143" s="40">
        <v>3387.416666666667</v>
      </c>
      <c r="G143" s="40">
        <v>3362.8333333333339</v>
      </c>
      <c r="H143" s="40">
        <v>3486.7333333333336</v>
      </c>
      <c r="I143" s="40">
        <v>3511.3166666666666</v>
      </c>
      <c r="J143" s="40">
        <v>3548.6833333333334</v>
      </c>
      <c r="K143" s="31">
        <v>3473.95</v>
      </c>
      <c r="L143" s="31">
        <v>3412</v>
      </c>
      <c r="M143" s="31">
        <v>1.51135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5390.85</v>
      </c>
      <c r="D144" s="40">
        <v>5405.75</v>
      </c>
      <c r="E144" s="40">
        <v>5352.6</v>
      </c>
      <c r="F144" s="40">
        <v>5314.35</v>
      </c>
      <c r="G144" s="40">
        <v>5261.2000000000007</v>
      </c>
      <c r="H144" s="40">
        <v>5444</v>
      </c>
      <c r="I144" s="40">
        <v>5497.15</v>
      </c>
      <c r="J144" s="40">
        <v>5535.4</v>
      </c>
      <c r="K144" s="31">
        <v>5458.9</v>
      </c>
      <c r="L144" s="31">
        <v>5367.5</v>
      </c>
      <c r="M144" s="31">
        <v>5.0135500000000004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406.45</v>
      </c>
      <c r="D145" s="40">
        <v>408.23333333333335</v>
      </c>
      <c r="E145" s="40">
        <v>403.4666666666667</v>
      </c>
      <c r="F145" s="40">
        <v>400.48333333333335</v>
      </c>
      <c r="G145" s="40">
        <v>395.7166666666667</v>
      </c>
      <c r="H145" s="40">
        <v>411.2166666666667</v>
      </c>
      <c r="I145" s="40">
        <v>415.98333333333335</v>
      </c>
      <c r="J145" s="40">
        <v>418.9666666666667</v>
      </c>
      <c r="K145" s="31">
        <v>413</v>
      </c>
      <c r="L145" s="31">
        <v>405.25</v>
      </c>
      <c r="M145" s="31">
        <v>3.7875200000000002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116.65</v>
      </c>
      <c r="D146" s="40">
        <v>117.05</v>
      </c>
      <c r="E146" s="40">
        <v>115.69999999999999</v>
      </c>
      <c r="F146" s="40">
        <v>114.74999999999999</v>
      </c>
      <c r="G146" s="40">
        <v>113.39999999999998</v>
      </c>
      <c r="H146" s="40">
        <v>118</v>
      </c>
      <c r="I146" s="40">
        <v>119.35</v>
      </c>
      <c r="J146" s="40">
        <v>120.30000000000001</v>
      </c>
      <c r="K146" s="31">
        <v>118.4</v>
      </c>
      <c r="L146" s="31">
        <v>116.1</v>
      </c>
      <c r="M146" s="31">
        <v>2.7368000000000001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259.95</v>
      </c>
      <c r="D147" s="40">
        <v>261.64999999999998</v>
      </c>
      <c r="E147" s="40">
        <v>257.39999999999998</v>
      </c>
      <c r="F147" s="40">
        <v>254.85000000000002</v>
      </c>
      <c r="G147" s="40">
        <v>250.60000000000002</v>
      </c>
      <c r="H147" s="40">
        <v>264.19999999999993</v>
      </c>
      <c r="I147" s="40">
        <v>268.44999999999993</v>
      </c>
      <c r="J147" s="40">
        <v>270.99999999999989</v>
      </c>
      <c r="K147" s="31">
        <v>265.89999999999998</v>
      </c>
      <c r="L147" s="31">
        <v>259.10000000000002</v>
      </c>
      <c r="M147" s="31">
        <v>2.3182900000000002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94.55</v>
      </c>
      <c r="D148" s="40">
        <v>96.666666666666671</v>
      </c>
      <c r="E148" s="40">
        <v>92.433333333333337</v>
      </c>
      <c r="F148" s="40">
        <v>90.316666666666663</v>
      </c>
      <c r="G148" s="40">
        <v>86.083333333333329</v>
      </c>
      <c r="H148" s="40">
        <v>98.783333333333346</v>
      </c>
      <c r="I148" s="40">
        <v>103.01666666666667</v>
      </c>
      <c r="J148" s="40">
        <v>105.13333333333335</v>
      </c>
      <c r="K148" s="31">
        <v>100.9</v>
      </c>
      <c r="L148" s="31">
        <v>94.55</v>
      </c>
      <c r="M148" s="31">
        <v>60.087009999999999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2700</v>
      </c>
      <c r="D149" s="40">
        <v>2700.5333333333333</v>
      </c>
      <c r="E149" s="40">
        <v>2687.0666666666666</v>
      </c>
      <c r="F149" s="40">
        <v>2674.1333333333332</v>
      </c>
      <c r="G149" s="40">
        <v>2660.6666666666665</v>
      </c>
      <c r="H149" s="40">
        <v>2713.4666666666667</v>
      </c>
      <c r="I149" s="40">
        <v>2726.9333333333329</v>
      </c>
      <c r="J149" s="40">
        <v>2739.8666666666668</v>
      </c>
      <c r="K149" s="31">
        <v>2714</v>
      </c>
      <c r="L149" s="31">
        <v>2687.6</v>
      </c>
      <c r="M149" s="31">
        <v>8.3088099999999994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218.65</v>
      </c>
      <c r="D150" s="40">
        <v>219.79999999999998</v>
      </c>
      <c r="E150" s="40">
        <v>216.84999999999997</v>
      </c>
      <c r="F150" s="40">
        <v>215.04999999999998</v>
      </c>
      <c r="G150" s="40">
        <v>212.09999999999997</v>
      </c>
      <c r="H150" s="40">
        <v>221.59999999999997</v>
      </c>
      <c r="I150" s="40">
        <v>224.54999999999995</v>
      </c>
      <c r="J150" s="40">
        <v>226.34999999999997</v>
      </c>
      <c r="K150" s="31">
        <v>222.75</v>
      </c>
      <c r="L150" s="31">
        <v>218</v>
      </c>
      <c r="M150" s="31">
        <v>1.91144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572.1</v>
      </c>
      <c r="D151" s="40">
        <v>567.75</v>
      </c>
      <c r="E151" s="40">
        <v>561.5</v>
      </c>
      <c r="F151" s="40">
        <v>550.9</v>
      </c>
      <c r="G151" s="40">
        <v>544.65</v>
      </c>
      <c r="H151" s="40">
        <v>578.35</v>
      </c>
      <c r="I151" s="40">
        <v>584.6</v>
      </c>
      <c r="J151" s="40">
        <v>595.20000000000005</v>
      </c>
      <c r="K151" s="31">
        <v>574</v>
      </c>
      <c r="L151" s="31">
        <v>557.15</v>
      </c>
      <c r="M151" s="31">
        <v>3.11869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1648</v>
      </c>
      <c r="D152" s="40">
        <v>1647.5833333333333</v>
      </c>
      <c r="E152" s="40">
        <v>1622.3166666666666</v>
      </c>
      <c r="F152" s="40">
        <v>1596.6333333333334</v>
      </c>
      <c r="G152" s="40">
        <v>1571.3666666666668</v>
      </c>
      <c r="H152" s="40">
        <v>1673.2666666666664</v>
      </c>
      <c r="I152" s="40">
        <v>1698.5333333333333</v>
      </c>
      <c r="J152" s="40">
        <v>1724.2166666666662</v>
      </c>
      <c r="K152" s="31">
        <v>1672.85</v>
      </c>
      <c r="L152" s="31">
        <v>1621.9</v>
      </c>
      <c r="M152" s="31">
        <v>1.14591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76.95</v>
      </c>
      <c r="D153" s="40">
        <v>77.483333333333334</v>
      </c>
      <c r="E153" s="40">
        <v>76.316666666666663</v>
      </c>
      <c r="F153" s="40">
        <v>75.683333333333323</v>
      </c>
      <c r="G153" s="40">
        <v>74.516666666666652</v>
      </c>
      <c r="H153" s="40">
        <v>78.116666666666674</v>
      </c>
      <c r="I153" s="40">
        <v>79.283333333333331</v>
      </c>
      <c r="J153" s="40">
        <v>79.916666666666686</v>
      </c>
      <c r="K153" s="31">
        <v>78.650000000000006</v>
      </c>
      <c r="L153" s="31">
        <v>76.849999999999994</v>
      </c>
      <c r="M153" s="31">
        <v>26.546130000000002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127.75</v>
      </c>
      <c r="D154" s="40">
        <v>127.60000000000001</v>
      </c>
      <c r="E154" s="40">
        <v>125.20000000000002</v>
      </c>
      <c r="F154" s="40">
        <v>122.65</v>
      </c>
      <c r="G154" s="40">
        <v>120.25000000000001</v>
      </c>
      <c r="H154" s="40">
        <v>130.15000000000003</v>
      </c>
      <c r="I154" s="40">
        <v>132.55000000000001</v>
      </c>
      <c r="J154" s="40">
        <v>135.10000000000002</v>
      </c>
      <c r="K154" s="31">
        <v>130</v>
      </c>
      <c r="L154" s="31">
        <v>125.05</v>
      </c>
      <c r="M154" s="31">
        <v>33.775289999999998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766.1</v>
      </c>
      <c r="D155" s="40">
        <v>769.4666666666667</v>
      </c>
      <c r="E155" s="40">
        <v>760.23333333333335</v>
      </c>
      <c r="F155" s="40">
        <v>754.36666666666667</v>
      </c>
      <c r="G155" s="40">
        <v>745.13333333333333</v>
      </c>
      <c r="H155" s="40">
        <v>775.33333333333337</v>
      </c>
      <c r="I155" s="40">
        <v>784.56666666666672</v>
      </c>
      <c r="J155" s="40">
        <v>790.43333333333339</v>
      </c>
      <c r="K155" s="31">
        <v>778.7</v>
      </c>
      <c r="L155" s="31">
        <v>763.6</v>
      </c>
      <c r="M155" s="31">
        <v>0.87778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1193.8</v>
      </c>
      <c r="D156" s="40">
        <v>1195.6166666666668</v>
      </c>
      <c r="E156" s="40">
        <v>1187.2333333333336</v>
      </c>
      <c r="F156" s="40">
        <v>1180.6666666666667</v>
      </c>
      <c r="G156" s="40">
        <v>1172.2833333333335</v>
      </c>
      <c r="H156" s="40">
        <v>1202.1833333333336</v>
      </c>
      <c r="I156" s="40">
        <v>1210.5666666666668</v>
      </c>
      <c r="J156" s="40">
        <v>1217.1333333333337</v>
      </c>
      <c r="K156" s="31">
        <v>1204</v>
      </c>
      <c r="L156" s="31">
        <v>1189.05</v>
      </c>
      <c r="M156" s="31">
        <v>8.3459000000000003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184.15</v>
      </c>
      <c r="D157" s="40">
        <v>184.16666666666666</v>
      </c>
      <c r="E157" s="40">
        <v>183.33333333333331</v>
      </c>
      <c r="F157" s="40">
        <v>182.51666666666665</v>
      </c>
      <c r="G157" s="40">
        <v>181.68333333333331</v>
      </c>
      <c r="H157" s="40">
        <v>184.98333333333332</v>
      </c>
      <c r="I157" s="40">
        <v>185.81666666666663</v>
      </c>
      <c r="J157" s="40">
        <v>186.63333333333333</v>
      </c>
      <c r="K157" s="31">
        <v>185</v>
      </c>
      <c r="L157" s="31">
        <v>183.35</v>
      </c>
      <c r="M157" s="31">
        <v>15.86551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373.85</v>
      </c>
      <c r="D158" s="40">
        <v>375.66666666666669</v>
      </c>
      <c r="E158" s="40">
        <v>370.18333333333339</v>
      </c>
      <c r="F158" s="40">
        <v>366.51666666666671</v>
      </c>
      <c r="G158" s="40">
        <v>361.03333333333342</v>
      </c>
      <c r="H158" s="40">
        <v>379.33333333333337</v>
      </c>
      <c r="I158" s="40">
        <v>384.81666666666661</v>
      </c>
      <c r="J158" s="40">
        <v>388.48333333333335</v>
      </c>
      <c r="K158" s="31">
        <v>381.15</v>
      </c>
      <c r="L158" s="31">
        <v>372</v>
      </c>
      <c r="M158" s="31">
        <v>1.3440399999999999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89.85</v>
      </c>
      <c r="D159" s="40">
        <v>89.633333333333326</v>
      </c>
      <c r="E159" s="40">
        <v>88.966666666666654</v>
      </c>
      <c r="F159" s="40">
        <v>88.083333333333329</v>
      </c>
      <c r="G159" s="40">
        <v>87.416666666666657</v>
      </c>
      <c r="H159" s="40">
        <v>90.516666666666652</v>
      </c>
      <c r="I159" s="40">
        <v>91.183333333333337</v>
      </c>
      <c r="J159" s="40">
        <v>92.066666666666649</v>
      </c>
      <c r="K159" s="31">
        <v>90.3</v>
      </c>
      <c r="L159" s="31">
        <v>88.75</v>
      </c>
      <c r="M159" s="31">
        <v>178.50303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3013.35</v>
      </c>
      <c r="D160" s="40">
        <v>3022.3166666666671</v>
      </c>
      <c r="E160" s="40">
        <v>2991.5333333333342</v>
      </c>
      <c r="F160" s="40">
        <v>2969.7166666666672</v>
      </c>
      <c r="G160" s="40">
        <v>2938.9333333333343</v>
      </c>
      <c r="H160" s="40">
        <v>3044.1333333333341</v>
      </c>
      <c r="I160" s="40">
        <v>3074.916666666667</v>
      </c>
      <c r="J160" s="40">
        <v>3096.733333333334</v>
      </c>
      <c r="K160" s="31">
        <v>3053.1</v>
      </c>
      <c r="L160" s="31">
        <v>3000.5</v>
      </c>
      <c r="M160" s="31">
        <v>0.14077000000000001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546.35</v>
      </c>
      <c r="D161" s="40">
        <v>545.16666666666663</v>
      </c>
      <c r="E161" s="40">
        <v>536.43333333333328</v>
      </c>
      <c r="F161" s="40">
        <v>526.51666666666665</v>
      </c>
      <c r="G161" s="40">
        <v>517.7833333333333</v>
      </c>
      <c r="H161" s="40">
        <v>555.08333333333326</v>
      </c>
      <c r="I161" s="40">
        <v>563.81666666666661</v>
      </c>
      <c r="J161" s="40">
        <v>573.73333333333323</v>
      </c>
      <c r="K161" s="31">
        <v>553.9</v>
      </c>
      <c r="L161" s="31">
        <v>535.25</v>
      </c>
      <c r="M161" s="31">
        <v>4.2836400000000001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179.2</v>
      </c>
      <c r="D162" s="40">
        <v>179.01666666666665</v>
      </c>
      <c r="E162" s="40">
        <v>177.68333333333331</v>
      </c>
      <c r="F162" s="40">
        <v>176.16666666666666</v>
      </c>
      <c r="G162" s="40">
        <v>174.83333333333331</v>
      </c>
      <c r="H162" s="40">
        <v>180.5333333333333</v>
      </c>
      <c r="I162" s="40">
        <v>181.86666666666667</v>
      </c>
      <c r="J162" s="40">
        <v>183.3833333333333</v>
      </c>
      <c r="K162" s="31">
        <v>180.35</v>
      </c>
      <c r="L162" s="31">
        <v>177.5</v>
      </c>
      <c r="M162" s="31">
        <v>9.7447999999999997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196.85</v>
      </c>
      <c r="D163" s="40">
        <v>197.01666666666665</v>
      </c>
      <c r="E163" s="40">
        <v>195.23333333333329</v>
      </c>
      <c r="F163" s="40">
        <v>193.61666666666665</v>
      </c>
      <c r="G163" s="40">
        <v>191.83333333333329</v>
      </c>
      <c r="H163" s="40">
        <v>198.6333333333333</v>
      </c>
      <c r="I163" s="40">
        <v>200.41666666666666</v>
      </c>
      <c r="J163" s="40">
        <v>202.0333333333333</v>
      </c>
      <c r="K163" s="31">
        <v>198.8</v>
      </c>
      <c r="L163" s="31">
        <v>195.4</v>
      </c>
      <c r="M163" s="31">
        <v>30.788309999999999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239.3</v>
      </c>
      <c r="D164" s="40">
        <v>238.26666666666665</v>
      </c>
      <c r="E164" s="40">
        <v>233.5333333333333</v>
      </c>
      <c r="F164" s="40">
        <v>227.76666666666665</v>
      </c>
      <c r="G164" s="40">
        <v>223.0333333333333</v>
      </c>
      <c r="H164" s="40">
        <v>244.0333333333333</v>
      </c>
      <c r="I164" s="40">
        <v>248.76666666666665</v>
      </c>
      <c r="J164" s="40">
        <v>254.5333333333333</v>
      </c>
      <c r="K164" s="31">
        <v>243</v>
      </c>
      <c r="L164" s="31">
        <v>232.5</v>
      </c>
      <c r="M164" s="31">
        <v>75.106260000000006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9.1999999999999993</v>
      </c>
      <c r="D165" s="40">
        <v>9.25</v>
      </c>
      <c r="E165" s="40">
        <v>9.1</v>
      </c>
      <c r="F165" s="40">
        <v>9</v>
      </c>
      <c r="G165" s="40">
        <v>8.85</v>
      </c>
      <c r="H165" s="40">
        <v>9.35</v>
      </c>
      <c r="I165" s="40">
        <v>9.4999999999999982</v>
      </c>
      <c r="J165" s="40">
        <v>9.6</v>
      </c>
      <c r="K165" s="31">
        <v>9.4</v>
      </c>
      <c r="L165" s="31">
        <v>9.15</v>
      </c>
      <c r="M165" s="31">
        <v>65.449010000000001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63.25</v>
      </c>
      <c r="D166" s="40">
        <v>63.949999999999996</v>
      </c>
      <c r="E166" s="40">
        <v>61.899999999999991</v>
      </c>
      <c r="F166" s="40">
        <v>60.55</v>
      </c>
      <c r="G166" s="40">
        <v>58.499999999999993</v>
      </c>
      <c r="H166" s="40">
        <v>65.299999999999983</v>
      </c>
      <c r="I166" s="40">
        <v>67.349999999999994</v>
      </c>
      <c r="J166" s="40">
        <v>68.699999999999989</v>
      </c>
      <c r="K166" s="31">
        <v>66</v>
      </c>
      <c r="L166" s="31">
        <v>62.6</v>
      </c>
      <c r="M166" s="31">
        <v>21.697109999999999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147.85</v>
      </c>
      <c r="D167" s="40">
        <v>148.33333333333331</v>
      </c>
      <c r="E167" s="40">
        <v>146.71666666666664</v>
      </c>
      <c r="F167" s="40">
        <v>145.58333333333331</v>
      </c>
      <c r="G167" s="40">
        <v>143.96666666666664</v>
      </c>
      <c r="H167" s="40">
        <v>149.46666666666664</v>
      </c>
      <c r="I167" s="40">
        <v>151.08333333333331</v>
      </c>
      <c r="J167" s="40">
        <v>152.21666666666664</v>
      </c>
      <c r="K167" s="31">
        <v>149.94999999999999</v>
      </c>
      <c r="L167" s="31">
        <v>147.19999999999999</v>
      </c>
      <c r="M167" s="31">
        <v>62.028280000000002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336.05</v>
      </c>
      <c r="D168" s="40">
        <v>338.05</v>
      </c>
      <c r="E168" s="40">
        <v>333</v>
      </c>
      <c r="F168" s="40">
        <v>329.95</v>
      </c>
      <c r="G168" s="40">
        <v>324.89999999999998</v>
      </c>
      <c r="H168" s="40">
        <v>341.1</v>
      </c>
      <c r="I168" s="40">
        <v>346.15000000000009</v>
      </c>
      <c r="J168" s="40">
        <v>349.20000000000005</v>
      </c>
      <c r="K168" s="31">
        <v>343.1</v>
      </c>
      <c r="L168" s="31">
        <v>335</v>
      </c>
      <c r="M168" s="31">
        <v>1.2436199999999999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4706.45</v>
      </c>
      <c r="D169" s="40">
        <v>4720.4833333333336</v>
      </c>
      <c r="E169" s="40">
        <v>4680.9666666666672</v>
      </c>
      <c r="F169" s="40">
        <v>4655.4833333333336</v>
      </c>
      <c r="G169" s="40">
        <v>4615.9666666666672</v>
      </c>
      <c r="H169" s="40">
        <v>4745.9666666666672</v>
      </c>
      <c r="I169" s="40">
        <v>4785.4833333333336</v>
      </c>
      <c r="J169" s="40">
        <v>4810.9666666666672</v>
      </c>
      <c r="K169" s="31">
        <v>4760</v>
      </c>
      <c r="L169" s="31">
        <v>4695</v>
      </c>
      <c r="M169" s="31">
        <v>0.21187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31.1</v>
      </c>
      <c r="D170" s="40">
        <v>31.283333333333331</v>
      </c>
      <c r="E170" s="40">
        <v>30.816666666666663</v>
      </c>
      <c r="F170" s="40">
        <v>30.533333333333331</v>
      </c>
      <c r="G170" s="40">
        <v>30.066666666666663</v>
      </c>
      <c r="H170" s="40">
        <v>31.566666666666663</v>
      </c>
      <c r="I170" s="40">
        <v>32.033333333333331</v>
      </c>
      <c r="J170" s="40">
        <v>32.316666666666663</v>
      </c>
      <c r="K170" s="31">
        <v>31.75</v>
      </c>
      <c r="L170" s="31">
        <v>31</v>
      </c>
      <c r="M170" s="31">
        <v>109.12132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3188.25</v>
      </c>
      <c r="D171" s="40">
        <v>3201.9166666666665</v>
      </c>
      <c r="E171" s="40">
        <v>3153.833333333333</v>
      </c>
      <c r="F171" s="40">
        <v>3119.4166666666665</v>
      </c>
      <c r="G171" s="40">
        <v>3071.333333333333</v>
      </c>
      <c r="H171" s="40">
        <v>3236.333333333333</v>
      </c>
      <c r="I171" s="40">
        <v>3284.4166666666661</v>
      </c>
      <c r="J171" s="40">
        <v>3318.833333333333</v>
      </c>
      <c r="K171" s="31">
        <v>3250</v>
      </c>
      <c r="L171" s="31">
        <v>3167.5</v>
      </c>
      <c r="M171" s="31">
        <v>0.47178999999999999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205.55</v>
      </c>
      <c r="D172" s="40">
        <v>205.35</v>
      </c>
      <c r="E172" s="40">
        <v>201.5</v>
      </c>
      <c r="F172" s="40">
        <v>197.45000000000002</v>
      </c>
      <c r="G172" s="40">
        <v>193.60000000000002</v>
      </c>
      <c r="H172" s="40">
        <v>209.39999999999998</v>
      </c>
      <c r="I172" s="40">
        <v>213.24999999999994</v>
      </c>
      <c r="J172" s="40">
        <v>217.29999999999995</v>
      </c>
      <c r="K172" s="31">
        <v>209.2</v>
      </c>
      <c r="L172" s="31">
        <v>201.3</v>
      </c>
      <c r="M172" s="31">
        <v>4.5987499999999999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3447.4</v>
      </c>
      <c r="D173" s="40">
        <v>3451.5499999999997</v>
      </c>
      <c r="E173" s="40">
        <v>3416.9999999999995</v>
      </c>
      <c r="F173" s="40">
        <v>3386.6</v>
      </c>
      <c r="G173" s="40">
        <v>3352.0499999999997</v>
      </c>
      <c r="H173" s="40">
        <v>3481.9499999999994</v>
      </c>
      <c r="I173" s="40">
        <v>3516.4999999999995</v>
      </c>
      <c r="J173" s="40">
        <v>3546.8999999999992</v>
      </c>
      <c r="K173" s="31">
        <v>3486.1</v>
      </c>
      <c r="L173" s="31">
        <v>3421.15</v>
      </c>
      <c r="M173" s="31">
        <v>0.19645000000000001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187.35</v>
      </c>
      <c r="D174" s="40">
        <v>188.45000000000002</v>
      </c>
      <c r="E174" s="40">
        <v>185.15000000000003</v>
      </c>
      <c r="F174" s="40">
        <v>182.95000000000002</v>
      </c>
      <c r="G174" s="40">
        <v>179.65000000000003</v>
      </c>
      <c r="H174" s="40">
        <v>190.65000000000003</v>
      </c>
      <c r="I174" s="40">
        <v>193.95000000000005</v>
      </c>
      <c r="J174" s="40">
        <v>196.15000000000003</v>
      </c>
      <c r="K174" s="31">
        <v>191.75</v>
      </c>
      <c r="L174" s="31">
        <v>186.25</v>
      </c>
      <c r="M174" s="31">
        <v>6.0617099999999997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5947.45</v>
      </c>
      <c r="D175" s="40">
        <v>5931.8166666666666</v>
      </c>
      <c r="E175" s="40">
        <v>5864.6333333333332</v>
      </c>
      <c r="F175" s="40">
        <v>5781.8166666666666</v>
      </c>
      <c r="G175" s="40">
        <v>5714.6333333333332</v>
      </c>
      <c r="H175" s="40">
        <v>6014.6333333333332</v>
      </c>
      <c r="I175" s="40">
        <v>6081.8166666666657</v>
      </c>
      <c r="J175" s="40">
        <v>6164.6333333333332</v>
      </c>
      <c r="K175" s="31">
        <v>5999</v>
      </c>
      <c r="L175" s="31">
        <v>5849</v>
      </c>
      <c r="M175" s="31">
        <v>0.16117000000000001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3830.85</v>
      </c>
      <c r="D176" s="40">
        <v>3783.6166666666668</v>
      </c>
      <c r="E176" s="40">
        <v>3698.2333333333336</v>
      </c>
      <c r="F176" s="40">
        <v>3565.6166666666668</v>
      </c>
      <c r="G176" s="40">
        <v>3480.2333333333336</v>
      </c>
      <c r="H176" s="40">
        <v>3916.2333333333336</v>
      </c>
      <c r="I176" s="40">
        <v>4001.6166666666668</v>
      </c>
      <c r="J176" s="40">
        <v>4134.2333333333336</v>
      </c>
      <c r="K176" s="31">
        <v>3869</v>
      </c>
      <c r="L176" s="31">
        <v>3651</v>
      </c>
      <c r="M176" s="31">
        <v>4.7085299999999997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1542.15</v>
      </c>
      <c r="D177" s="40">
        <v>1539.0666666666666</v>
      </c>
      <c r="E177" s="40">
        <v>1519.1333333333332</v>
      </c>
      <c r="F177" s="40">
        <v>1496.1166666666666</v>
      </c>
      <c r="G177" s="40">
        <v>1476.1833333333332</v>
      </c>
      <c r="H177" s="40">
        <v>1562.0833333333333</v>
      </c>
      <c r="I177" s="40">
        <v>1582.0166666666667</v>
      </c>
      <c r="J177" s="40">
        <v>1605.0333333333333</v>
      </c>
      <c r="K177" s="31">
        <v>1559</v>
      </c>
      <c r="L177" s="31">
        <v>1516.05</v>
      </c>
      <c r="M177" s="31">
        <v>1.0023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664.25</v>
      </c>
      <c r="D178" s="40">
        <v>662.85</v>
      </c>
      <c r="E178" s="40">
        <v>657.2</v>
      </c>
      <c r="F178" s="40">
        <v>650.15</v>
      </c>
      <c r="G178" s="40">
        <v>644.5</v>
      </c>
      <c r="H178" s="40">
        <v>669.90000000000009</v>
      </c>
      <c r="I178" s="40">
        <v>675.55</v>
      </c>
      <c r="J178" s="40">
        <v>682.60000000000014</v>
      </c>
      <c r="K178" s="31">
        <v>668.5</v>
      </c>
      <c r="L178" s="31">
        <v>655.8</v>
      </c>
      <c r="M178" s="31">
        <v>17.031469999999999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1055.9000000000001</v>
      </c>
      <c r="D179" s="40">
        <v>1063.6166666666668</v>
      </c>
      <c r="E179" s="40">
        <v>1042.2333333333336</v>
      </c>
      <c r="F179" s="40">
        <v>1028.5666666666668</v>
      </c>
      <c r="G179" s="40">
        <v>1007.1833333333336</v>
      </c>
      <c r="H179" s="40">
        <v>1077.2833333333335</v>
      </c>
      <c r="I179" s="40">
        <v>1098.6666666666667</v>
      </c>
      <c r="J179" s="40">
        <v>1112.3333333333335</v>
      </c>
      <c r="K179" s="31">
        <v>1085</v>
      </c>
      <c r="L179" s="31">
        <v>1049.95</v>
      </c>
      <c r="M179" s="31">
        <v>2.2246600000000001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660.5</v>
      </c>
      <c r="D180" s="40">
        <v>659.5</v>
      </c>
      <c r="E180" s="40">
        <v>653.25</v>
      </c>
      <c r="F180" s="40">
        <v>646</v>
      </c>
      <c r="G180" s="40">
        <v>639.75</v>
      </c>
      <c r="H180" s="40">
        <v>666.75</v>
      </c>
      <c r="I180" s="40">
        <v>673</v>
      </c>
      <c r="J180" s="40">
        <v>680.25</v>
      </c>
      <c r="K180" s="31">
        <v>665.75</v>
      </c>
      <c r="L180" s="31">
        <v>652.25</v>
      </c>
      <c r="M180" s="31">
        <v>2.0834800000000002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940.15</v>
      </c>
      <c r="D181" s="40">
        <v>940.76666666666677</v>
      </c>
      <c r="E181" s="40">
        <v>934.78333333333353</v>
      </c>
      <c r="F181" s="40">
        <v>929.41666666666674</v>
      </c>
      <c r="G181" s="40">
        <v>923.43333333333351</v>
      </c>
      <c r="H181" s="40">
        <v>946.13333333333355</v>
      </c>
      <c r="I181" s="40">
        <v>952.1166666666669</v>
      </c>
      <c r="J181" s="40">
        <v>957.48333333333358</v>
      </c>
      <c r="K181" s="31">
        <v>946.75</v>
      </c>
      <c r="L181" s="31">
        <v>935.4</v>
      </c>
      <c r="M181" s="31">
        <v>6.5534999999999997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556.95000000000005</v>
      </c>
      <c r="D182" s="40">
        <v>558.13333333333333</v>
      </c>
      <c r="E182" s="40">
        <v>553.01666666666665</v>
      </c>
      <c r="F182" s="40">
        <v>549.08333333333337</v>
      </c>
      <c r="G182" s="40">
        <v>543.9666666666667</v>
      </c>
      <c r="H182" s="40">
        <v>562.06666666666661</v>
      </c>
      <c r="I182" s="40">
        <v>567.18333333333317</v>
      </c>
      <c r="J182" s="40">
        <v>571.11666666666656</v>
      </c>
      <c r="K182" s="31">
        <v>563.25</v>
      </c>
      <c r="L182" s="31">
        <v>554.20000000000005</v>
      </c>
      <c r="M182" s="31">
        <v>2.6269999999999998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1501.25</v>
      </c>
      <c r="D183" s="40">
        <v>1503.5666666666666</v>
      </c>
      <c r="E183" s="40">
        <v>1488.2333333333331</v>
      </c>
      <c r="F183" s="40">
        <v>1475.2166666666665</v>
      </c>
      <c r="G183" s="40">
        <v>1459.883333333333</v>
      </c>
      <c r="H183" s="40">
        <v>1516.5833333333333</v>
      </c>
      <c r="I183" s="40">
        <v>1531.9166666666667</v>
      </c>
      <c r="J183" s="40">
        <v>1544.9333333333334</v>
      </c>
      <c r="K183" s="31">
        <v>1518.9</v>
      </c>
      <c r="L183" s="31">
        <v>1490.55</v>
      </c>
      <c r="M183" s="31">
        <v>3.4814600000000002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372</v>
      </c>
      <c r="D184" s="40">
        <v>371.34999999999997</v>
      </c>
      <c r="E184" s="40">
        <v>368.64999999999992</v>
      </c>
      <c r="F184" s="40">
        <v>365.29999999999995</v>
      </c>
      <c r="G184" s="40">
        <v>362.59999999999991</v>
      </c>
      <c r="H184" s="40">
        <v>374.69999999999993</v>
      </c>
      <c r="I184" s="40">
        <v>377.4</v>
      </c>
      <c r="J184" s="40">
        <v>380.74999999999994</v>
      </c>
      <c r="K184" s="31">
        <v>374.05</v>
      </c>
      <c r="L184" s="31">
        <v>368</v>
      </c>
      <c r="M184" s="31">
        <v>30.715299999999999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639.79999999999995</v>
      </c>
      <c r="D185" s="40">
        <v>637.76666666666654</v>
      </c>
      <c r="E185" s="40">
        <v>633.1333333333331</v>
      </c>
      <c r="F185" s="40">
        <v>626.46666666666658</v>
      </c>
      <c r="G185" s="40">
        <v>621.83333333333314</v>
      </c>
      <c r="H185" s="40">
        <v>644.43333333333305</v>
      </c>
      <c r="I185" s="40">
        <v>649.06666666666649</v>
      </c>
      <c r="J185" s="40">
        <v>655.73333333333301</v>
      </c>
      <c r="K185" s="31">
        <v>642.4</v>
      </c>
      <c r="L185" s="31">
        <v>631.1</v>
      </c>
      <c r="M185" s="31">
        <v>4.6030800000000003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1567.8</v>
      </c>
      <c r="D186" s="40">
        <v>1570.3166666666668</v>
      </c>
      <c r="E186" s="40">
        <v>1560.6333333333337</v>
      </c>
      <c r="F186" s="40">
        <v>1553.4666666666669</v>
      </c>
      <c r="G186" s="40">
        <v>1543.7833333333338</v>
      </c>
      <c r="H186" s="40">
        <v>1577.4833333333336</v>
      </c>
      <c r="I186" s="40">
        <v>1587.1666666666665</v>
      </c>
      <c r="J186" s="40">
        <v>1594.3333333333335</v>
      </c>
      <c r="K186" s="31">
        <v>1580</v>
      </c>
      <c r="L186" s="31">
        <v>1563.15</v>
      </c>
      <c r="M186" s="31">
        <v>7.0248600000000003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379.1</v>
      </c>
      <c r="D187" s="40">
        <v>378.59999999999997</v>
      </c>
      <c r="E187" s="40">
        <v>369.29999999999995</v>
      </c>
      <c r="F187" s="40">
        <v>359.5</v>
      </c>
      <c r="G187" s="40">
        <v>350.2</v>
      </c>
      <c r="H187" s="40">
        <v>388.39999999999992</v>
      </c>
      <c r="I187" s="40">
        <v>397.7</v>
      </c>
      <c r="J187" s="40">
        <v>407.49999999999989</v>
      </c>
      <c r="K187" s="31">
        <v>387.9</v>
      </c>
      <c r="L187" s="31">
        <v>368.8</v>
      </c>
      <c r="M187" s="31">
        <v>10.413930000000001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176.65</v>
      </c>
      <c r="D188" s="40">
        <v>178</v>
      </c>
      <c r="E188" s="40">
        <v>174</v>
      </c>
      <c r="F188" s="40">
        <v>171.35</v>
      </c>
      <c r="G188" s="40">
        <v>167.35</v>
      </c>
      <c r="H188" s="40">
        <v>180.65</v>
      </c>
      <c r="I188" s="40">
        <v>184.65</v>
      </c>
      <c r="J188" s="40">
        <v>187.3</v>
      </c>
      <c r="K188" s="31">
        <v>182</v>
      </c>
      <c r="L188" s="31">
        <v>175.35</v>
      </c>
      <c r="M188" s="31">
        <v>103.02185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1349.05</v>
      </c>
      <c r="D189" s="40">
        <v>1330.6833333333334</v>
      </c>
      <c r="E189" s="40">
        <v>1303.3666666666668</v>
      </c>
      <c r="F189" s="40">
        <v>1257.6833333333334</v>
      </c>
      <c r="G189" s="40">
        <v>1230.3666666666668</v>
      </c>
      <c r="H189" s="40">
        <v>1376.3666666666668</v>
      </c>
      <c r="I189" s="40">
        <v>1403.6833333333334</v>
      </c>
      <c r="J189" s="40">
        <v>1449.3666666666668</v>
      </c>
      <c r="K189" s="31">
        <v>1358</v>
      </c>
      <c r="L189" s="31">
        <v>1285</v>
      </c>
      <c r="M189" s="31">
        <v>1.88259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464.35</v>
      </c>
      <c r="D190" s="40">
        <v>467.65000000000003</v>
      </c>
      <c r="E190" s="40">
        <v>459.20000000000005</v>
      </c>
      <c r="F190" s="40">
        <v>454.05</v>
      </c>
      <c r="G190" s="40">
        <v>445.6</v>
      </c>
      <c r="H190" s="40">
        <v>472.80000000000007</v>
      </c>
      <c r="I190" s="40">
        <v>481.25</v>
      </c>
      <c r="J190" s="40">
        <v>486.40000000000009</v>
      </c>
      <c r="K190" s="31">
        <v>476.1</v>
      </c>
      <c r="L190" s="31">
        <v>462.5</v>
      </c>
      <c r="M190" s="31">
        <v>6.4155100000000003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190.6</v>
      </c>
      <c r="D191" s="40">
        <v>190.76666666666665</v>
      </c>
      <c r="E191" s="40">
        <v>188.0333333333333</v>
      </c>
      <c r="F191" s="40">
        <v>185.46666666666664</v>
      </c>
      <c r="G191" s="40">
        <v>182.73333333333329</v>
      </c>
      <c r="H191" s="40">
        <v>193.33333333333331</v>
      </c>
      <c r="I191" s="40">
        <v>196.06666666666666</v>
      </c>
      <c r="J191" s="40">
        <v>198.63333333333333</v>
      </c>
      <c r="K191" s="31">
        <v>193.5</v>
      </c>
      <c r="L191" s="31">
        <v>188.2</v>
      </c>
      <c r="M191" s="31">
        <v>8.0955700000000004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1409.25</v>
      </c>
      <c r="D192" s="40">
        <v>1384.0166666666667</v>
      </c>
      <c r="E192" s="40">
        <v>1335.2333333333333</v>
      </c>
      <c r="F192" s="40">
        <v>1261.2166666666667</v>
      </c>
      <c r="G192" s="40">
        <v>1212.4333333333334</v>
      </c>
      <c r="H192" s="40">
        <v>1458.0333333333333</v>
      </c>
      <c r="I192" s="40">
        <v>1506.8166666666666</v>
      </c>
      <c r="J192" s="40">
        <v>1580.8333333333333</v>
      </c>
      <c r="K192" s="31">
        <v>1432.8</v>
      </c>
      <c r="L192" s="31">
        <v>1310</v>
      </c>
      <c r="M192" s="31">
        <v>5.0053900000000002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682.5</v>
      </c>
      <c r="D193" s="40">
        <v>683.66666666666663</v>
      </c>
      <c r="E193" s="40">
        <v>674.33333333333326</v>
      </c>
      <c r="F193" s="40">
        <v>666.16666666666663</v>
      </c>
      <c r="G193" s="40">
        <v>656.83333333333326</v>
      </c>
      <c r="H193" s="40">
        <v>691.83333333333326</v>
      </c>
      <c r="I193" s="40">
        <v>701.16666666666652</v>
      </c>
      <c r="J193" s="40">
        <v>709.33333333333326</v>
      </c>
      <c r="K193" s="31">
        <v>693</v>
      </c>
      <c r="L193" s="31">
        <v>675.5</v>
      </c>
      <c r="M193" s="31">
        <v>14.32812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358.8</v>
      </c>
      <c r="D194" s="40">
        <v>361.18333333333339</v>
      </c>
      <c r="E194" s="40">
        <v>355.71666666666681</v>
      </c>
      <c r="F194" s="40">
        <v>352.63333333333344</v>
      </c>
      <c r="G194" s="40">
        <v>347.16666666666686</v>
      </c>
      <c r="H194" s="40">
        <v>364.26666666666677</v>
      </c>
      <c r="I194" s="40">
        <v>369.73333333333335</v>
      </c>
      <c r="J194" s="40">
        <v>372.81666666666672</v>
      </c>
      <c r="K194" s="31">
        <v>366.65</v>
      </c>
      <c r="L194" s="31">
        <v>358.1</v>
      </c>
      <c r="M194" s="31">
        <v>5.4969099999999997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109.4</v>
      </c>
      <c r="D195" s="40">
        <v>110.03333333333335</v>
      </c>
      <c r="E195" s="40">
        <v>108.16666666666669</v>
      </c>
      <c r="F195" s="40">
        <v>106.93333333333334</v>
      </c>
      <c r="G195" s="40">
        <v>105.06666666666668</v>
      </c>
      <c r="H195" s="40">
        <v>111.26666666666669</v>
      </c>
      <c r="I195" s="40">
        <v>113.13333333333334</v>
      </c>
      <c r="J195" s="40">
        <v>114.3666666666667</v>
      </c>
      <c r="K195" s="31">
        <v>111.9</v>
      </c>
      <c r="L195" s="31">
        <v>108.8</v>
      </c>
      <c r="M195" s="31">
        <v>5.15442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112.55</v>
      </c>
      <c r="D196" s="40">
        <v>113.16666666666667</v>
      </c>
      <c r="E196" s="40">
        <v>111.38333333333334</v>
      </c>
      <c r="F196" s="40">
        <v>110.21666666666667</v>
      </c>
      <c r="G196" s="40">
        <v>108.43333333333334</v>
      </c>
      <c r="H196" s="40">
        <v>114.33333333333334</v>
      </c>
      <c r="I196" s="40">
        <v>116.11666666666667</v>
      </c>
      <c r="J196" s="40">
        <v>117.28333333333335</v>
      </c>
      <c r="K196" s="31">
        <v>114.95</v>
      </c>
      <c r="L196" s="31">
        <v>112</v>
      </c>
      <c r="M196" s="31">
        <v>14.952199999999999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322.5</v>
      </c>
      <c r="D197" s="40">
        <v>324.95</v>
      </c>
      <c r="E197" s="40">
        <v>318.09999999999997</v>
      </c>
      <c r="F197" s="40">
        <v>313.7</v>
      </c>
      <c r="G197" s="40">
        <v>306.84999999999997</v>
      </c>
      <c r="H197" s="40">
        <v>329.34999999999997</v>
      </c>
      <c r="I197" s="40">
        <v>336.2</v>
      </c>
      <c r="J197" s="40">
        <v>340.59999999999997</v>
      </c>
      <c r="K197" s="31">
        <v>331.8</v>
      </c>
      <c r="L197" s="31">
        <v>320.55</v>
      </c>
      <c r="M197" s="31">
        <v>3.2319900000000001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669.9</v>
      </c>
      <c r="D198" s="40">
        <v>672.63333333333333</v>
      </c>
      <c r="E198" s="40">
        <v>665.26666666666665</v>
      </c>
      <c r="F198" s="40">
        <v>660.63333333333333</v>
      </c>
      <c r="G198" s="40">
        <v>653.26666666666665</v>
      </c>
      <c r="H198" s="40">
        <v>677.26666666666665</v>
      </c>
      <c r="I198" s="40">
        <v>684.63333333333321</v>
      </c>
      <c r="J198" s="40">
        <v>689.26666666666665</v>
      </c>
      <c r="K198" s="31">
        <v>680</v>
      </c>
      <c r="L198" s="31">
        <v>668</v>
      </c>
      <c r="M198" s="31">
        <v>0.99243999999999999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2225.25</v>
      </c>
      <c r="D199" s="40">
        <v>2231.0833333333335</v>
      </c>
      <c r="E199" s="40">
        <v>2214.166666666667</v>
      </c>
      <c r="F199" s="40">
        <v>2203.0833333333335</v>
      </c>
      <c r="G199" s="40">
        <v>2186.166666666667</v>
      </c>
      <c r="H199" s="40">
        <v>2242.166666666667</v>
      </c>
      <c r="I199" s="40">
        <v>2259.0833333333339</v>
      </c>
      <c r="J199" s="40">
        <v>2270.166666666667</v>
      </c>
      <c r="K199" s="31">
        <v>2248</v>
      </c>
      <c r="L199" s="31">
        <v>2220</v>
      </c>
      <c r="M199" s="31">
        <v>0.93459999999999999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989.45</v>
      </c>
      <c r="D200" s="40">
        <v>983.5</v>
      </c>
      <c r="E200" s="40">
        <v>974.05</v>
      </c>
      <c r="F200" s="40">
        <v>958.65</v>
      </c>
      <c r="G200" s="40">
        <v>949.19999999999993</v>
      </c>
      <c r="H200" s="40">
        <v>998.9</v>
      </c>
      <c r="I200" s="40">
        <v>1008.35</v>
      </c>
      <c r="J200" s="40">
        <v>1023.75</v>
      </c>
      <c r="K200" s="31">
        <v>992.95</v>
      </c>
      <c r="L200" s="31">
        <v>968.1</v>
      </c>
      <c r="M200" s="31">
        <v>43.711799999999997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2957.05</v>
      </c>
      <c r="D201" s="40">
        <v>2949.85</v>
      </c>
      <c r="E201" s="40">
        <v>2937.7</v>
      </c>
      <c r="F201" s="40">
        <v>2918.35</v>
      </c>
      <c r="G201" s="40">
        <v>2906.2</v>
      </c>
      <c r="H201" s="40">
        <v>2969.2</v>
      </c>
      <c r="I201" s="40">
        <v>2981.3500000000004</v>
      </c>
      <c r="J201" s="40">
        <v>3000.7</v>
      </c>
      <c r="K201" s="31">
        <v>2962</v>
      </c>
      <c r="L201" s="31">
        <v>2930.5</v>
      </c>
      <c r="M201" s="31">
        <v>1.25421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1499.15</v>
      </c>
      <c r="D202" s="40">
        <v>1499.2</v>
      </c>
      <c r="E202" s="40">
        <v>1491.0500000000002</v>
      </c>
      <c r="F202" s="40">
        <v>1482.95</v>
      </c>
      <c r="G202" s="40">
        <v>1474.8000000000002</v>
      </c>
      <c r="H202" s="40">
        <v>1507.3000000000002</v>
      </c>
      <c r="I202" s="40">
        <v>1515.4500000000003</v>
      </c>
      <c r="J202" s="40">
        <v>1523.5500000000002</v>
      </c>
      <c r="K202" s="31">
        <v>1507.35</v>
      </c>
      <c r="L202" s="31">
        <v>1491.1</v>
      </c>
      <c r="M202" s="31">
        <v>48.94247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688.5</v>
      </c>
      <c r="D203" s="40">
        <v>691.18333333333339</v>
      </c>
      <c r="E203" s="40">
        <v>685.31666666666683</v>
      </c>
      <c r="F203" s="40">
        <v>682.13333333333344</v>
      </c>
      <c r="G203" s="40">
        <v>676.26666666666688</v>
      </c>
      <c r="H203" s="40">
        <v>694.36666666666679</v>
      </c>
      <c r="I203" s="40">
        <v>700.23333333333335</v>
      </c>
      <c r="J203" s="40">
        <v>703.41666666666674</v>
      </c>
      <c r="K203" s="31">
        <v>697.05</v>
      </c>
      <c r="L203" s="31">
        <v>688</v>
      </c>
      <c r="M203" s="31">
        <v>23.038460000000001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82.55</v>
      </c>
      <c r="D204" s="40">
        <v>83.716666666666669</v>
      </c>
      <c r="E204" s="40">
        <v>80.933333333333337</v>
      </c>
      <c r="F204" s="40">
        <v>79.316666666666663</v>
      </c>
      <c r="G204" s="40">
        <v>76.533333333333331</v>
      </c>
      <c r="H204" s="40">
        <v>85.333333333333343</v>
      </c>
      <c r="I204" s="40">
        <v>88.116666666666674</v>
      </c>
      <c r="J204" s="40">
        <v>89.733333333333348</v>
      </c>
      <c r="K204" s="31">
        <v>86.5</v>
      </c>
      <c r="L204" s="31">
        <v>82.1</v>
      </c>
      <c r="M204" s="31">
        <v>62.824660000000002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1308.5</v>
      </c>
      <c r="D205" s="40">
        <v>1275.5</v>
      </c>
      <c r="E205" s="40">
        <v>1228</v>
      </c>
      <c r="F205" s="40">
        <v>1147.5</v>
      </c>
      <c r="G205" s="40">
        <v>1100</v>
      </c>
      <c r="H205" s="40">
        <v>1356</v>
      </c>
      <c r="I205" s="40">
        <v>1403.5</v>
      </c>
      <c r="J205" s="40">
        <v>1484</v>
      </c>
      <c r="K205" s="31">
        <v>1323</v>
      </c>
      <c r="L205" s="31">
        <v>1195</v>
      </c>
      <c r="M205" s="31">
        <v>93.884129999999999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994.9</v>
      </c>
      <c r="D206" s="40">
        <v>997.45000000000016</v>
      </c>
      <c r="E206" s="40">
        <v>984.90000000000032</v>
      </c>
      <c r="F206" s="40">
        <v>974.9000000000002</v>
      </c>
      <c r="G206" s="40">
        <v>962.35000000000036</v>
      </c>
      <c r="H206" s="40">
        <v>1007.4500000000003</v>
      </c>
      <c r="I206" s="40">
        <v>1020.0000000000002</v>
      </c>
      <c r="J206" s="40">
        <v>1030.0000000000002</v>
      </c>
      <c r="K206" s="31">
        <v>1010</v>
      </c>
      <c r="L206" s="31">
        <v>987.45</v>
      </c>
      <c r="M206" s="31">
        <v>0.98309999999999997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1022.7</v>
      </c>
      <c r="D207" s="40">
        <v>1026.2333333333333</v>
      </c>
      <c r="E207" s="40">
        <v>1016.5666666666666</v>
      </c>
      <c r="F207" s="40">
        <v>1010.4333333333333</v>
      </c>
      <c r="G207" s="40">
        <v>1000.7666666666665</v>
      </c>
      <c r="H207" s="40">
        <v>1032.3666666666668</v>
      </c>
      <c r="I207" s="40">
        <v>1042.0333333333333</v>
      </c>
      <c r="J207" s="40">
        <v>1048.1666666666667</v>
      </c>
      <c r="K207" s="31">
        <v>1035.9000000000001</v>
      </c>
      <c r="L207" s="31">
        <v>1020.1</v>
      </c>
      <c r="M207" s="31">
        <v>7.9588900000000002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263.89999999999998</v>
      </c>
      <c r="D208" s="40">
        <v>264.3</v>
      </c>
      <c r="E208" s="40">
        <v>260.60000000000002</v>
      </c>
      <c r="F208" s="40">
        <v>257.3</v>
      </c>
      <c r="G208" s="40">
        <v>253.60000000000002</v>
      </c>
      <c r="H208" s="40">
        <v>267.60000000000002</v>
      </c>
      <c r="I208" s="40">
        <v>271.29999999999995</v>
      </c>
      <c r="J208" s="40">
        <v>274.60000000000002</v>
      </c>
      <c r="K208" s="31">
        <v>268</v>
      </c>
      <c r="L208" s="31">
        <v>261</v>
      </c>
      <c r="M208" s="31">
        <v>5.2895399999999997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150.44999999999999</v>
      </c>
      <c r="D209" s="40">
        <v>151.61666666666665</v>
      </c>
      <c r="E209" s="40">
        <v>147.3833333333333</v>
      </c>
      <c r="F209" s="40">
        <v>144.31666666666666</v>
      </c>
      <c r="G209" s="40">
        <v>140.08333333333331</v>
      </c>
      <c r="H209" s="40">
        <v>154.68333333333328</v>
      </c>
      <c r="I209" s="40">
        <v>158.91666666666663</v>
      </c>
      <c r="J209" s="40">
        <v>161.98333333333326</v>
      </c>
      <c r="K209" s="31">
        <v>155.85</v>
      </c>
      <c r="L209" s="31">
        <v>148.55000000000001</v>
      </c>
      <c r="M209" s="31">
        <v>9.8650800000000007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2900.7</v>
      </c>
      <c r="D210" s="40">
        <v>2905.5666666666671</v>
      </c>
      <c r="E210" s="40">
        <v>2891.1333333333341</v>
      </c>
      <c r="F210" s="40">
        <v>2881.5666666666671</v>
      </c>
      <c r="G210" s="40">
        <v>2867.1333333333341</v>
      </c>
      <c r="H210" s="40">
        <v>2915.1333333333341</v>
      </c>
      <c r="I210" s="40">
        <v>2929.5666666666675</v>
      </c>
      <c r="J210" s="40">
        <v>2939.1333333333341</v>
      </c>
      <c r="K210" s="31">
        <v>2920</v>
      </c>
      <c r="L210" s="31">
        <v>2896</v>
      </c>
      <c r="M210" s="31">
        <v>4.2926399999999996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56.05</v>
      </c>
      <c r="D211" s="40">
        <v>56.1</v>
      </c>
      <c r="E211" s="40">
        <v>55.75</v>
      </c>
      <c r="F211" s="40">
        <v>55.449999999999996</v>
      </c>
      <c r="G211" s="40">
        <v>55.099999999999994</v>
      </c>
      <c r="H211" s="40">
        <v>56.400000000000006</v>
      </c>
      <c r="I211" s="40">
        <v>56.750000000000014</v>
      </c>
      <c r="J211" s="40">
        <v>57.050000000000011</v>
      </c>
      <c r="K211" s="31">
        <v>56.45</v>
      </c>
      <c r="L211" s="31">
        <v>55.8</v>
      </c>
      <c r="M211" s="31">
        <v>54.760599999999997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391.65</v>
      </c>
      <c r="D212" s="40">
        <v>392.34999999999997</v>
      </c>
      <c r="E212" s="40">
        <v>390.29999999999995</v>
      </c>
      <c r="F212" s="40">
        <v>388.95</v>
      </c>
      <c r="G212" s="40">
        <v>386.9</v>
      </c>
      <c r="H212" s="40">
        <v>393.69999999999993</v>
      </c>
      <c r="I212" s="40">
        <v>395.75</v>
      </c>
      <c r="J212" s="40">
        <v>397.09999999999991</v>
      </c>
      <c r="K212" s="31">
        <v>394.4</v>
      </c>
      <c r="L212" s="31">
        <v>391</v>
      </c>
      <c r="M212" s="31">
        <v>33.415570000000002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1106.7</v>
      </c>
      <c r="D213" s="40">
        <v>1112.8999999999999</v>
      </c>
      <c r="E213" s="40">
        <v>1091.2999999999997</v>
      </c>
      <c r="F213" s="40">
        <v>1075.8999999999999</v>
      </c>
      <c r="G213" s="40">
        <v>1054.2999999999997</v>
      </c>
      <c r="H213" s="40">
        <v>1128.2999999999997</v>
      </c>
      <c r="I213" s="40">
        <v>1149.8999999999996</v>
      </c>
      <c r="J213" s="40">
        <v>1165.2999999999997</v>
      </c>
      <c r="K213" s="31">
        <v>1134.5</v>
      </c>
      <c r="L213" s="31">
        <v>1097.5</v>
      </c>
      <c r="M213" s="31">
        <v>4.50305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143.15</v>
      </c>
      <c r="D214" s="40">
        <v>143.66666666666666</v>
      </c>
      <c r="E214" s="40">
        <v>142.23333333333332</v>
      </c>
      <c r="F214" s="40">
        <v>141.31666666666666</v>
      </c>
      <c r="G214" s="40">
        <v>139.88333333333333</v>
      </c>
      <c r="H214" s="40">
        <v>144.58333333333331</v>
      </c>
      <c r="I214" s="40">
        <v>146.01666666666665</v>
      </c>
      <c r="J214" s="40">
        <v>146.93333333333331</v>
      </c>
      <c r="K214" s="31">
        <v>145.1</v>
      </c>
      <c r="L214" s="31">
        <v>142.75</v>
      </c>
      <c r="M214" s="31">
        <v>13.67971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270.10000000000002</v>
      </c>
      <c r="D215" s="40">
        <v>270.95</v>
      </c>
      <c r="E215" s="40">
        <v>267.39999999999998</v>
      </c>
      <c r="F215" s="40">
        <v>264.7</v>
      </c>
      <c r="G215" s="40">
        <v>261.14999999999998</v>
      </c>
      <c r="H215" s="40">
        <v>273.64999999999998</v>
      </c>
      <c r="I215" s="40">
        <v>277.20000000000005</v>
      </c>
      <c r="J215" s="40">
        <v>279.89999999999998</v>
      </c>
      <c r="K215" s="31">
        <v>274.5</v>
      </c>
      <c r="L215" s="31">
        <v>268.25</v>
      </c>
      <c r="M215" s="31">
        <v>35.299550000000004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2414.85</v>
      </c>
      <c r="D216" s="40">
        <v>2421.7333333333331</v>
      </c>
      <c r="E216" s="40">
        <v>2402.1166666666663</v>
      </c>
      <c r="F216" s="40">
        <v>2389.3833333333332</v>
      </c>
      <c r="G216" s="40">
        <v>2369.7666666666664</v>
      </c>
      <c r="H216" s="40">
        <v>2434.4666666666662</v>
      </c>
      <c r="I216" s="40">
        <v>2454.083333333333</v>
      </c>
      <c r="J216" s="40">
        <v>2466.8166666666662</v>
      </c>
      <c r="K216" s="31">
        <v>2441.35</v>
      </c>
      <c r="L216" s="31">
        <v>2409</v>
      </c>
      <c r="M216" s="31">
        <v>13.77829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335.2</v>
      </c>
      <c r="D217" s="40">
        <v>336.13333333333338</v>
      </c>
      <c r="E217" s="40">
        <v>332.51666666666677</v>
      </c>
      <c r="F217" s="40">
        <v>329.83333333333337</v>
      </c>
      <c r="G217" s="40">
        <v>326.21666666666675</v>
      </c>
      <c r="H217" s="40">
        <v>338.81666666666678</v>
      </c>
      <c r="I217" s="40">
        <v>342.43333333333345</v>
      </c>
      <c r="J217" s="40">
        <v>345.11666666666679</v>
      </c>
      <c r="K217" s="31">
        <v>339.75</v>
      </c>
      <c r="L217" s="31">
        <v>333.45</v>
      </c>
      <c r="M217" s="31">
        <v>9.2954600000000003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44196.15</v>
      </c>
      <c r="D218" s="40">
        <v>43714.516666666663</v>
      </c>
      <c r="E218" s="40">
        <v>43029.033333333326</v>
      </c>
      <c r="F218" s="40">
        <v>41861.916666666664</v>
      </c>
      <c r="G218" s="40">
        <v>41176.433333333327</v>
      </c>
      <c r="H218" s="40">
        <v>44881.633333333324</v>
      </c>
      <c r="I218" s="40">
        <v>45567.116666666661</v>
      </c>
      <c r="J218" s="40">
        <v>46734.233333333323</v>
      </c>
      <c r="K218" s="31">
        <v>44400</v>
      </c>
      <c r="L218" s="31">
        <v>42547.4</v>
      </c>
      <c r="M218" s="31">
        <v>7.9920000000000005E-2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52.75</v>
      </c>
      <c r="D219" s="40">
        <v>52.75</v>
      </c>
      <c r="E219" s="40">
        <v>52.1</v>
      </c>
      <c r="F219" s="40">
        <v>51.45</v>
      </c>
      <c r="G219" s="40">
        <v>50.800000000000004</v>
      </c>
      <c r="H219" s="40">
        <v>53.4</v>
      </c>
      <c r="I219" s="40">
        <v>54.050000000000004</v>
      </c>
      <c r="J219" s="40">
        <v>54.699999999999996</v>
      </c>
      <c r="K219" s="31">
        <v>53.4</v>
      </c>
      <c r="L219" s="31">
        <v>52.1</v>
      </c>
      <c r="M219" s="31">
        <v>18.227360000000001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2531.1</v>
      </c>
      <c r="D220" s="40">
        <v>2530.6666666666665</v>
      </c>
      <c r="E220" s="40">
        <v>2516.4333333333329</v>
      </c>
      <c r="F220" s="40">
        <v>2501.7666666666664</v>
      </c>
      <c r="G220" s="40">
        <v>2487.5333333333328</v>
      </c>
      <c r="H220" s="40">
        <v>2545.333333333333</v>
      </c>
      <c r="I220" s="40">
        <v>2559.5666666666666</v>
      </c>
      <c r="J220" s="40">
        <v>2574.2333333333331</v>
      </c>
      <c r="K220" s="31">
        <v>2544.9</v>
      </c>
      <c r="L220" s="31">
        <v>2516</v>
      </c>
      <c r="M220" s="31">
        <v>27.2502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309.60000000000002</v>
      </c>
      <c r="D221" s="40">
        <v>310.68333333333334</v>
      </c>
      <c r="E221" s="40">
        <v>305.91666666666669</v>
      </c>
      <c r="F221" s="40">
        <v>302.23333333333335</v>
      </c>
      <c r="G221" s="40">
        <v>297.4666666666667</v>
      </c>
      <c r="H221" s="40">
        <v>314.36666666666667</v>
      </c>
      <c r="I221" s="40">
        <v>319.13333333333333</v>
      </c>
      <c r="J221" s="40">
        <v>322.81666666666666</v>
      </c>
      <c r="K221" s="31">
        <v>315.45</v>
      </c>
      <c r="L221" s="31">
        <v>307</v>
      </c>
      <c r="M221" s="31">
        <v>1.5213399999999999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664.35</v>
      </c>
      <c r="D222" s="40">
        <v>663.51666666666665</v>
      </c>
      <c r="E222" s="40">
        <v>659.0333333333333</v>
      </c>
      <c r="F222" s="40">
        <v>653.7166666666667</v>
      </c>
      <c r="G222" s="40">
        <v>649.23333333333335</v>
      </c>
      <c r="H222" s="40">
        <v>668.83333333333326</v>
      </c>
      <c r="I222" s="40">
        <v>673.31666666666661</v>
      </c>
      <c r="J222" s="40">
        <v>678.63333333333321</v>
      </c>
      <c r="K222" s="31">
        <v>668</v>
      </c>
      <c r="L222" s="31">
        <v>658.2</v>
      </c>
      <c r="M222" s="31">
        <v>116.48541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1531.65</v>
      </c>
      <c r="D223" s="40">
        <v>1532.3</v>
      </c>
      <c r="E223" s="40">
        <v>1515.35</v>
      </c>
      <c r="F223" s="40">
        <v>1499.05</v>
      </c>
      <c r="G223" s="40">
        <v>1482.1</v>
      </c>
      <c r="H223" s="40">
        <v>1548.6</v>
      </c>
      <c r="I223" s="40">
        <v>1565.5500000000002</v>
      </c>
      <c r="J223" s="40">
        <v>1581.85</v>
      </c>
      <c r="K223" s="31">
        <v>1549.25</v>
      </c>
      <c r="L223" s="31">
        <v>1516</v>
      </c>
      <c r="M223" s="31">
        <v>10.31226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632.04999999999995</v>
      </c>
      <c r="D224" s="40">
        <v>629.7833333333333</v>
      </c>
      <c r="E224" s="40">
        <v>626.51666666666665</v>
      </c>
      <c r="F224" s="40">
        <v>620.98333333333335</v>
      </c>
      <c r="G224" s="40">
        <v>617.7166666666667</v>
      </c>
      <c r="H224" s="40">
        <v>635.31666666666661</v>
      </c>
      <c r="I224" s="40">
        <v>638.58333333333326</v>
      </c>
      <c r="J224" s="40">
        <v>644.11666666666656</v>
      </c>
      <c r="K224" s="31">
        <v>633.04999999999995</v>
      </c>
      <c r="L224" s="31">
        <v>624.25</v>
      </c>
      <c r="M224" s="31">
        <v>10.43356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707.05</v>
      </c>
      <c r="D225" s="40">
        <v>704.73333333333323</v>
      </c>
      <c r="E225" s="40">
        <v>690.46666666666647</v>
      </c>
      <c r="F225" s="40">
        <v>673.88333333333321</v>
      </c>
      <c r="G225" s="40">
        <v>659.61666666666645</v>
      </c>
      <c r="H225" s="40">
        <v>721.31666666666649</v>
      </c>
      <c r="I225" s="40">
        <v>735.58333333333314</v>
      </c>
      <c r="J225" s="40">
        <v>752.16666666666652</v>
      </c>
      <c r="K225" s="31">
        <v>719</v>
      </c>
      <c r="L225" s="31">
        <v>688.15</v>
      </c>
      <c r="M225" s="31">
        <v>8.8334499999999991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38.200000000000003</v>
      </c>
      <c r="D226" s="40">
        <v>38.333333333333336</v>
      </c>
      <c r="E226" s="40">
        <v>37.966666666666669</v>
      </c>
      <c r="F226" s="40">
        <v>37.733333333333334</v>
      </c>
      <c r="G226" s="40">
        <v>37.366666666666667</v>
      </c>
      <c r="H226" s="40">
        <v>38.56666666666667</v>
      </c>
      <c r="I226" s="40">
        <v>38.93333333333333</v>
      </c>
      <c r="J226" s="40">
        <v>39.166666666666671</v>
      </c>
      <c r="K226" s="31">
        <v>38.700000000000003</v>
      </c>
      <c r="L226" s="31">
        <v>38.1</v>
      </c>
      <c r="M226" s="31">
        <v>57.45355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53.8</v>
      </c>
      <c r="D227" s="40">
        <v>53.833333333333336</v>
      </c>
      <c r="E227" s="40">
        <v>53.616666666666674</v>
      </c>
      <c r="F227" s="40">
        <v>53.433333333333337</v>
      </c>
      <c r="G227" s="40">
        <v>53.216666666666676</v>
      </c>
      <c r="H227" s="40">
        <v>54.016666666666673</v>
      </c>
      <c r="I227" s="40">
        <v>54.233333333333327</v>
      </c>
      <c r="J227" s="40">
        <v>54.416666666666671</v>
      </c>
      <c r="K227" s="31">
        <v>54.05</v>
      </c>
      <c r="L227" s="31">
        <v>53.65</v>
      </c>
      <c r="M227" s="31">
        <v>113.92522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55.35</v>
      </c>
      <c r="D228" s="40">
        <v>55.266666666666673</v>
      </c>
      <c r="E228" s="40">
        <v>54.883333333333347</v>
      </c>
      <c r="F228" s="40">
        <v>54.416666666666671</v>
      </c>
      <c r="G228" s="40">
        <v>54.033333333333346</v>
      </c>
      <c r="H228" s="40">
        <v>55.733333333333348</v>
      </c>
      <c r="I228" s="40">
        <v>56.116666666666674</v>
      </c>
      <c r="J228" s="40">
        <v>56.58333333333335</v>
      </c>
      <c r="K228" s="31">
        <v>55.65</v>
      </c>
      <c r="L228" s="31">
        <v>54.8</v>
      </c>
      <c r="M228" s="31">
        <v>42.30827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1050.1500000000001</v>
      </c>
      <c r="D229" s="40">
        <v>1057.6666666666667</v>
      </c>
      <c r="E229" s="40">
        <v>1032.9333333333334</v>
      </c>
      <c r="F229" s="40">
        <v>1015.7166666666667</v>
      </c>
      <c r="G229" s="40">
        <v>990.98333333333335</v>
      </c>
      <c r="H229" s="40">
        <v>1074.8833333333334</v>
      </c>
      <c r="I229" s="40">
        <v>1099.6166666666666</v>
      </c>
      <c r="J229" s="40">
        <v>1116.8333333333335</v>
      </c>
      <c r="K229" s="31">
        <v>1082.4000000000001</v>
      </c>
      <c r="L229" s="31">
        <v>1040.45</v>
      </c>
      <c r="M229" s="31">
        <v>0.60082999999999998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270.39999999999998</v>
      </c>
      <c r="D230" s="40">
        <v>274.11666666666662</v>
      </c>
      <c r="E230" s="40">
        <v>265.28333333333325</v>
      </c>
      <c r="F230" s="40">
        <v>260.16666666666663</v>
      </c>
      <c r="G230" s="40">
        <v>251.33333333333326</v>
      </c>
      <c r="H230" s="40">
        <v>279.23333333333323</v>
      </c>
      <c r="I230" s="40">
        <v>288.06666666666661</v>
      </c>
      <c r="J230" s="40">
        <v>293.18333333333322</v>
      </c>
      <c r="K230" s="31">
        <v>282.95</v>
      </c>
      <c r="L230" s="31">
        <v>269</v>
      </c>
      <c r="M230" s="31">
        <v>3.5864699999999998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1272.95</v>
      </c>
      <c r="D231" s="40">
        <v>1264.1499999999999</v>
      </c>
      <c r="E231" s="40">
        <v>1238.2999999999997</v>
      </c>
      <c r="F231" s="40">
        <v>1203.6499999999999</v>
      </c>
      <c r="G231" s="40">
        <v>1177.7999999999997</v>
      </c>
      <c r="H231" s="40">
        <v>1298.7999999999997</v>
      </c>
      <c r="I231" s="40">
        <v>1324.6499999999996</v>
      </c>
      <c r="J231" s="40">
        <v>1359.2999999999997</v>
      </c>
      <c r="K231" s="31">
        <v>1290</v>
      </c>
      <c r="L231" s="31">
        <v>1229.5</v>
      </c>
      <c r="M231" s="31">
        <v>0.80932999999999999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675.7</v>
      </c>
      <c r="D232" s="40">
        <v>680.4</v>
      </c>
      <c r="E232" s="40">
        <v>668.4</v>
      </c>
      <c r="F232" s="40">
        <v>661.1</v>
      </c>
      <c r="G232" s="40">
        <v>649.1</v>
      </c>
      <c r="H232" s="40">
        <v>687.69999999999993</v>
      </c>
      <c r="I232" s="40">
        <v>699.69999999999993</v>
      </c>
      <c r="J232" s="40">
        <v>706.99999999999989</v>
      </c>
      <c r="K232" s="31">
        <v>692.4</v>
      </c>
      <c r="L232" s="31">
        <v>673.1</v>
      </c>
      <c r="M232" s="31">
        <v>5.0150699999999997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180.85</v>
      </c>
      <c r="D233" s="40">
        <v>179.88333333333333</v>
      </c>
      <c r="E233" s="40">
        <v>176.96666666666664</v>
      </c>
      <c r="F233" s="40">
        <v>173.08333333333331</v>
      </c>
      <c r="G233" s="40">
        <v>170.16666666666663</v>
      </c>
      <c r="H233" s="40">
        <v>183.76666666666665</v>
      </c>
      <c r="I233" s="40">
        <v>186.68333333333334</v>
      </c>
      <c r="J233" s="40">
        <v>190.56666666666666</v>
      </c>
      <c r="K233" s="31">
        <v>182.8</v>
      </c>
      <c r="L233" s="31">
        <v>176</v>
      </c>
      <c r="M233" s="31">
        <v>37.70993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46.45</v>
      </c>
      <c r="D234" s="40">
        <v>46.716666666666669</v>
      </c>
      <c r="E234" s="40">
        <v>46.13333333333334</v>
      </c>
      <c r="F234" s="40">
        <v>45.81666666666667</v>
      </c>
      <c r="G234" s="40">
        <v>45.233333333333341</v>
      </c>
      <c r="H234" s="40">
        <v>47.033333333333339</v>
      </c>
      <c r="I234" s="40">
        <v>47.616666666666667</v>
      </c>
      <c r="J234" s="40">
        <v>47.933333333333337</v>
      </c>
      <c r="K234" s="31">
        <v>47.3</v>
      </c>
      <c r="L234" s="31">
        <v>46.4</v>
      </c>
      <c r="M234" s="31">
        <v>14.4612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204.1</v>
      </c>
      <c r="D235" s="40">
        <v>203.65</v>
      </c>
      <c r="E235" s="40">
        <v>202.15</v>
      </c>
      <c r="F235" s="40">
        <v>200.2</v>
      </c>
      <c r="G235" s="40">
        <v>198.7</v>
      </c>
      <c r="H235" s="40">
        <v>205.60000000000002</v>
      </c>
      <c r="I235" s="40">
        <v>207.10000000000002</v>
      </c>
      <c r="J235" s="40">
        <v>209.05000000000004</v>
      </c>
      <c r="K235" s="31">
        <v>205.15</v>
      </c>
      <c r="L235" s="31">
        <v>201.7</v>
      </c>
      <c r="M235" s="31">
        <v>204.80405999999999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126.95</v>
      </c>
      <c r="D236" s="40">
        <v>127.41666666666667</v>
      </c>
      <c r="E236" s="40">
        <v>126.28333333333333</v>
      </c>
      <c r="F236" s="40">
        <v>125.61666666666666</v>
      </c>
      <c r="G236" s="40">
        <v>124.48333333333332</v>
      </c>
      <c r="H236" s="40">
        <v>128.08333333333334</v>
      </c>
      <c r="I236" s="40">
        <v>129.2166666666667</v>
      </c>
      <c r="J236" s="40">
        <v>129.88333333333335</v>
      </c>
      <c r="K236" s="31">
        <v>128.55000000000001</v>
      </c>
      <c r="L236" s="31">
        <v>126.75</v>
      </c>
      <c r="M236" s="31">
        <v>3.4971100000000002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193</v>
      </c>
      <c r="D237" s="40">
        <v>193.4</v>
      </c>
      <c r="E237" s="40">
        <v>190.3</v>
      </c>
      <c r="F237" s="40">
        <v>187.6</v>
      </c>
      <c r="G237" s="40">
        <v>184.5</v>
      </c>
      <c r="H237" s="40">
        <v>196.10000000000002</v>
      </c>
      <c r="I237" s="40">
        <v>199.2</v>
      </c>
      <c r="J237" s="40">
        <v>201.90000000000003</v>
      </c>
      <c r="K237" s="31">
        <v>196.5</v>
      </c>
      <c r="L237" s="31">
        <v>190.7</v>
      </c>
      <c r="M237" s="31">
        <v>19.57339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270.45</v>
      </c>
      <c r="D238" s="40">
        <v>274.84999999999997</v>
      </c>
      <c r="E238" s="40">
        <v>264.84999999999991</v>
      </c>
      <c r="F238" s="40">
        <v>259.24999999999994</v>
      </c>
      <c r="G238" s="40">
        <v>249.24999999999989</v>
      </c>
      <c r="H238" s="40">
        <v>280.44999999999993</v>
      </c>
      <c r="I238" s="40">
        <v>290.45000000000005</v>
      </c>
      <c r="J238" s="40">
        <v>296.04999999999995</v>
      </c>
      <c r="K238" s="31">
        <v>284.85000000000002</v>
      </c>
      <c r="L238" s="31">
        <v>269.25</v>
      </c>
      <c r="M238" s="31">
        <v>254.03031999999999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132.19999999999999</v>
      </c>
      <c r="D239" s="40">
        <v>133.48333333333332</v>
      </c>
      <c r="E239" s="40">
        <v>129.96666666666664</v>
      </c>
      <c r="F239" s="40">
        <v>127.73333333333332</v>
      </c>
      <c r="G239" s="40">
        <v>124.21666666666664</v>
      </c>
      <c r="H239" s="40">
        <v>135.71666666666664</v>
      </c>
      <c r="I239" s="40">
        <v>139.23333333333335</v>
      </c>
      <c r="J239" s="40">
        <v>141.46666666666664</v>
      </c>
      <c r="K239" s="31">
        <v>137</v>
      </c>
      <c r="L239" s="31">
        <v>131.25</v>
      </c>
      <c r="M239" s="31">
        <v>164.65143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7397.7</v>
      </c>
      <c r="D240" s="40">
        <v>7357.2333333333336</v>
      </c>
      <c r="E240" s="40">
        <v>7240.4666666666672</v>
      </c>
      <c r="F240" s="40">
        <v>7083.2333333333336</v>
      </c>
      <c r="G240" s="40">
        <v>6966.4666666666672</v>
      </c>
      <c r="H240" s="40">
        <v>7514.4666666666672</v>
      </c>
      <c r="I240" s="40">
        <v>7631.2333333333336</v>
      </c>
      <c r="J240" s="40">
        <v>7788.4666666666672</v>
      </c>
      <c r="K240" s="31">
        <v>7474</v>
      </c>
      <c r="L240" s="31">
        <v>7200</v>
      </c>
      <c r="M240" s="31">
        <v>1.11517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136.94999999999999</v>
      </c>
      <c r="D241" s="40">
        <v>136.6</v>
      </c>
      <c r="E241" s="40">
        <v>135.75</v>
      </c>
      <c r="F241" s="40">
        <v>134.55000000000001</v>
      </c>
      <c r="G241" s="40">
        <v>133.70000000000002</v>
      </c>
      <c r="H241" s="40">
        <v>137.79999999999998</v>
      </c>
      <c r="I241" s="40">
        <v>138.64999999999995</v>
      </c>
      <c r="J241" s="40">
        <v>139.84999999999997</v>
      </c>
      <c r="K241" s="31">
        <v>137.44999999999999</v>
      </c>
      <c r="L241" s="31">
        <v>135.4</v>
      </c>
      <c r="M241" s="31">
        <v>19.891909999999999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414.05</v>
      </c>
      <c r="D242" s="40">
        <v>416.15000000000003</v>
      </c>
      <c r="E242" s="40">
        <v>407.40000000000009</v>
      </c>
      <c r="F242" s="40">
        <v>400.75000000000006</v>
      </c>
      <c r="G242" s="40">
        <v>392.00000000000011</v>
      </c>
      <c r="H242" s="40">
        <v>422.80000000000007</v>
      </c>
      <c r="I242" s="40">
        <v>431.54999999999995</v>
      </c>
      <c r="J242" s="40">
        <v>438.20000000000005</v>
      </c>
      <c r="K242" s="31">
        <v>424.9</v>
      </c>
      <c r="L242" s="31">
        <v>409.5</v>
      </c>
      <c r="M242" s="31">
        <v>82.704599999999999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148.80000000000001</v>
      </c>
      <c r="D243" s="40">
        <v>149.56666666666666</v>
      </c>
      <c r="E243" s="40">
        <v>147.18333333333334</v>
      </c>
      <c r="F243" s="40">
        <v>145.56666666666666</v>
      </c>
      <c r="G243" s="40">
        <v>143.18333333333334</v>
      </c>
      <c r="H243" s="40">
        <v>151.18333333333334</v>
      </c>
      <c r="I243" s="40">
        <v>153.56666666666666</v>
      </c>
      <c r="J243" s="40">
        <v>155.18333333333334</v>
      </c>
      <c r="K243" s="31">
        <v>151.94999999999999</v>
      </c>
      <c r="L243" s="31">
        <v>147.94999999999999</v>
      </c>
      <c r="M243" s="31">
        <v>23.963429999999999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107.1</v>
      </c>
      <c r="D244" s="40">
        <v>107.3</v>
      </c>
      <c r="E244" s="40">
        <v>106.44999999999999</v>
      </c>
      <c r="F244" s="40">
        <v>105.8</v>
      </c>
      <c r="G244" s="40">
        <v>104.94999999999999</v>
      </c>
      <c r="H244" s="40">
        <v>107.94999999999999</v>
      </c>
      <c r="I244" s="40">
        <v>108.79999999999998</v>
      </c>
      <c r="J244" s="40">
        <v>109.44999999999999</v>
      </c>
      <c r="K244" s="31">
        <v>108.15</v>
      </c>
      <c r="L244" s="31">
        <v>106.65</v>
      </c>
      <c r="M244" s="31">
        <v>60.7986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25.5</v>
      </c>
      <c r="D245" s="40">
        <v>25.733333333333331</v>
      </c>
      <c r="E245" s="40">
        <v>24.666666666666661</v>
      </c>
      <c r="F245" s="40">
        <v>23.833333333333329</v>
      </c>
      <c r="G245" s="40">
        <v>22.766666666666659</v>
      </c>
      <c r="H245" s="40">
        <v>26.566666666666663</v>
      </c>
      <c r="I245" s="40">
        <v>27.633333333333333</v>
      </c>
      <c r="J245" s="40">
        <v>28.466666666666665</v>
      </c>
      <c r="K245" s="31">
        <v>26.8</v>
      </c>
      <c r="L245" s="31">
        <v>24.9</v>
      </c>
      <c r="M245" s="31">
        <v>141.57093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2266.4</v>
      </c>
      <c r="D246" s="40">
        <v>2264.6166666666668</v>
      </c>
      <c r="E246" s="40">
        <v>2247.3333333333335</v>
      </c>
      <c r="F246" s="40">
        <v>2228.2666666666669</v>
      </c>
      <c r="G246" s="40">
        <v>2210.9833333333336</v>
      </c>
      <c r="H246" s="40">
        <v>2283.6833333333334</v>
      </c>
      <c r="I246" s="40">
        <v>2300.9666666666662</v>
      </c>
      <c r="J246" s="40">
        <v>2320.0333333333333</v>
      </c>
      <c r="K246" s="31">
        <v>2281.9</v>
      </c>
      <c r="L246" s="31">
        <v>2245.5500000000002</v>
      </c>
      <c r="M246" s="31">
        <v>6.8235200000000003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206.45</v>
      </c>
      <c r="D247" s="40">
        <v>202.45000000000002</v>
      </c>
      <c r="E247" s="40">
        <v>195.10000000000002</v>
      </c>
      <c r="F247" s="40">
        <v>183.75</v>
      </c>
      <c r="G247" s="40">
        <v>176.4</v>
      </c>
      <c r="H247" s="40">
        <v>213.80000000000004</v>
      </c>
      <c r="I247" s="40">
        <v>221.15</v>
      </c>
      <c r="J247" s="40">
        <v>232.50000000000006</v>
      </c>
      <c r="K247" s="31">
        <v>209.8</v>
      </c>
      <c r="L247" s="31">
        <v>191.1</v>
      </c>
      <c r="M247" s="31">
        <v>34.443530000000003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443.25</v>
      </c>
      <c r="D248" s="40">
        <v>446.48333333333335</v>
      </c>
      <c r="E248" s="40">
        <v>436.76666666666671</v>
      </c>
      <c r="F248" s="40">
        <v>430.28333333333336</v>
      </c>
      <c r="G248" s="40">
        <v>420.56666666666672</v>
      </c>
      <c r="H248" s="40">
        <v>452.9666666666667</v>
      </c>
      <c r="I248" s="40">
        <v>462.68333333333339</v>
      </c>
      <c r="J248" s="40">
        <v>469.16666666666669</v>
      </c>
      <c r="K248" s="31">
        <v>456.2</v>
      </c>
      <c r="L248" s="31">
        <v>440</v>
      </c>
      <c r="M248" s="31">
        <v>1.39995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560.25</v>
      </c>
      <c r="D249" s="40">
        <v>562.51666666666665</v>
      </c>
      <c r="E249" s="40">
        <v>556.73333333333335</v>
      </c>
      <c r="F249" s="40">
        <v>553.2166666666667</v>
      </c>
      <c r="G249" s="40">
        <v>547.43333333333339</v>
      </c>
      <c r="H249" s="40">
        <v>566.0333333333333</v>
      </c>
      <c r="I249" s="40">
        <v>571.81666666666661</v>
      </c>
      <c r="J249" s="40">
        <v>575.33333333333326</v>
      </c>
      <c r="K249" s="31">
        <v>568.29999999999995</v>
      </c>
      <c r="L249" s="31">
        <v>559</v>
      </c>
      <c r="M249" s="31">
        <v>9.7043800000000005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236.5</v>
      </c>
      <c r="D250" s="40">
        <v>236.58333333333334</v>
      </c>
      <c r="E250" s="40">
        <v>235.26666666666668</v>
      </c>
      <c r="F250" s="40">
        <v>234.03333333333333</v>
      </c>
      <c r="G250" s="40">
        <v>232.71666666666667</v>
      </c>
      <c r="H250" s="40">
        <v>237.81666666666669</v>
      </c>
      <c r="I250" s="40">
        <v>239.13333333333335</v>
      </c>
      <c r="J250" s="40">
        <v>240.3666666666667</v>
      </c>
      <c r="K250" s="31">
        <v>237.9</v>
      </c>
      <c r="L250" s="31">
        <v>235.35</v>
      </c>
      <c r="M250" s="31">
        <v>30.293839999999999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1052.5999999999999</v>
      </c>
      <c r="D251" s="40">
        <v>1053.8666666666666</v>
      </c>
      <c r="E251" s="40">
        <v>1047.2333333333331</v>
      </c>
      <c r="F251" s="40">
        <v>1041.8666666666666</v>
      </c>
      <c r="G251" s="40">
        <v>1035.2333333333331</v>
      </c>
      <c r="H251" s="40">
        <v>1059.2333333333331</v>
      </c>
      <c r="I251" s="40">
        <v>1065.8666666666668</v>
      </c>
      <c r="J251" s="40">
        <v>1071.2333333333331</v>
      </c>
      <c r="K251" s="31">
        <v>1060.5</v>
      </c>
      <c r="L251" s="31">
        <v>1048.5</v>
      </c>
      <c r="M251" s="31">
        <v>15.66799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49.3</v>
      </c>
      <c r="D252" s="40">
        <v>49.683333333333337</v>
      </c>
      <c r="E252" s="40">
        <v>48.666666666666671</v>
      </c>
      <c r="F252" s="40">
        <v>48.033333333333331</v>
      </c>
      <c r="G252" s="40">
        <v>47.016666666666666</v>
      </c>
      <c r="H252" s="40">
        <v>50.316666666666677</v>
      </c>
      <c r="I252" s="40">
        <v>51.333333333333343</v>
      </c>
      <c r="J252" s="40">
        <v>51.966666666666683</v>
      </c>
      <c r="K252" s="31">
        <v>50.7</v>
      </c>
      <c r="L252" s="31">
        <v>49.05</v>
      </c>
      <c r="M252" s="31">
        <v>57.960560000000001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5206.5</v>
      </c>
      <c r="D253" s="40">
        <v>5201.1166666666668</v>
      </c>
      <c r="E253" s="40">
        <v>5162.3833333333332</v>
      </c>
      <c r="F253" s="40">
        <v>5118.2666666666664</v>
      </c>
      <c r="G253" s="40">
        <v>5079.5333333333328</v>
      </c>
      <c r="H253" s="40">
        <v>5245.2333333333336</v>
      </c>
      <c r="I253" s="40">
        <v>5283.9666666666672</v>
      </c>
      <c r="J253" s="40">
        <v>5328.0833333333339</v>
      </c>
      <c r="K253" s="31">
        <v>5239.8500000000004</v>
      </c>
      <c r="L253" s="31">
        <v>5157</v>
      </c>
      <c r="M253" s="31">
        <v>5.0824299999999996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1576.9</v>
      </c>
      <c r="D254" s="40">
        <v>1565.9333333333332</v>
      </c>
      <c r="E254" s="40">
        <v>1549.0666666666664</v>
      </c>
      <c r="F254" s="40">
        <v>1521.2333333333331</v>
      </c>
      <c r="G254" s="40">
        <v>1504.3666666666663</v>
      </c>
      <c r="H254" s="40">
        <v>1593.7666666666664</v>
      </c>
      <c r="I254" s="40">
        <v>1610.6333333333332</v>
      </c>
      <c r="J254" s="40">
        <v>1638.4666666666665</v>
      </c>
      <c r="K254" s="31">
        <v>1582.8</v>
      </c>
      <c r="L254" s="31">
        <v>1538.1</v>
      </c>
      <c r="M254" s="31">
        <v>56.577159999999999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975.7</v>
      </c>
      <c r="D255" s="40">
        <v>980.93333333333339</v>
      </c>
      <c r="E255" s="40">
        <v>965.86666666666679</v>
      </c>
      <c r="F255" s="40">
        <v>956.03333333333342</v>
      </c>
      <c r="G255" s="40">
        <v>940.96666666666681</v>
      </c>
      <c r="H255" s="40">
        <v>990.76666666666677</v>
      </c>
      <c r="I255" s="40">
        <v>1005.8333333333334</v>
      </c>
      <c r="J255" s="40">
        <v>1015.6666666666667</v>
      </c>
      <c r="K255" s="31">
        <v>996</v>
      </c>
      <c r="L255" s="31">
        <v>971.1</v>
      </c>
      <c r="M255" s="31">
        <v>0.29526000000000002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314.2</v>
      </c>
      <c r="D256" s="40">
        <v>317.5333333333333</v>
      </c>
      <c r="E256" s="40">
        <v>310.16666666666663</v>
      </c>
      <c r="F256" s="40">
        <v>306.13333333333333</v>
      </c>
      <c r="G256" s="40">
        <v>298.76666666666665</v>
      </c>
      <c r="H256" s="40">
        <v>321.56666666666661</v>
      </c>
      <c r="I256" s="40">
        <v>328.93333333333328</v>
      </c>
      <c r="J256" s="40">
        <v>332.96666666666658</v>
      </c>
      <c r="K256" s="31">
        <v>324.89999999999998</v>
      </c>
      <c r="L256" s="31">
        <v>313.5</v>
      </c>
      <c r="M256" s="31">
        <v>4.8337399999999997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710.65</v>
      </c>
      <c r="D257" s="40">
        <v>712</v>
      </c>
      <c r="E257" s="40">
        <v>706.05</v>
      </c>
      <c r="F257" s="40">
        <v>701.44999999999993</v>
      </c>
      <c r="G257" s="40">
        <v>695.49999999999989</v>
      </c>
      <c r="H257" s="40">
        <v>716.6</v>
      </c>
      <c r="I257" s="40">
        <v>722.55000000000007</v>
      </c>
      <c r="J257" s="40">
        <v>727.15000000000009</v>
      </c>
      <c r="K257" s="31">
        <v>717.95</v>
      </c>
      <c r="L257" s="31">
        <v>707.4</v>
      </c>
      <c r="M257" s="31">
        <v>1.76244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1822.55</v>
      </c>
      <c r="D258" s="40">
        <v>1820.4166666666667</v>
      </c>
      <c r="E258" s="40">
        <v>1812.2333333333336</v>
      </c>
      <c r="F258" s="40">
        <v>1801.9166666666667</v>
      </c>
      <c r="G258" s="40">
        <v>1793.7333333333336</v>
      </c>
      <c r="H258" s="40">
        <v>1830.7333333333336</v>
      </c>
      <c r="I258" s="40">
        <v>1838.9166666666665</v>
      </c>
      <c r="J258" s="40">
        <v>1849.2333333333336</v>
      </c>
      <c r="K258" s="31">
        <v>1828.6</v>
      </c>
      <c r="L258" s="31">
        <v>1810.1</v>
      </c>
      <c r="M258" s="31">
        <v>5.4333999999999998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2127.3000000000002</v>
      </c>
      <c r="D259" s="40">
        <v>2114.9500000000003</v>
      </c>
      <c r="E259" s="40">
        <v>2080.9000000000005</v>
      </c>
      <c r="F259" s="40">
        <v>2034.5000000000005</v>
      </c>
      <c r="G259" s="40">
        <v>2000.4500000000007</v>
      </c>
      <c r="H259" s="40">
        <v>2161.3500000000004</v>
      </c>
      <c r="I259" s="40">
        <v>2195.4000000000005</v>
      </c>
      <c r="J259" s="40">
        <v>2241.8000000000002</v>
      </c>
      <c r="K259" s="31">
        <v>2149</v>
      </c>
      <c r="L259" s="31">
        <v>2068.5500000000002</v>
      </c>
      <c r="M259" s="31">
        <v>1.7493000000000001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1815.1</v>
      </c>
      <c r="D260" s="40">
        <v>1822.1499999999999</v>
      </c>
      <c r="E260" s="40">
        <v>1796.9499999999998</v>
      </c>
      <c r="F260" s="40">
        <v>1778.8</v>
      </c>
      <c r="G260" s="40">
        <v>1753.6</v>
      </c>
      <c r="H260" s="40">
        <v>1840.2999999999997</v>
      </c>
      <c r="I260" s="40">
        <v>1865.5</v>
      </c>
      <c r="J260" s="40">
        <v>1883.6499999999996</v>
      </c>
      <c r="K260" s="31">
        <v>1847.35</v>
      </c>
      <c r="L260" s="31">
        <v>1804</v>
      </c>
      <c r="M260" s="31">
        <v>0.87229000000000001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3218.65</v>
      </c>
      <c r="D261" s="40">
        <v>3214.0333333333328</v>
      </c>
      <c r="E261" s="40">
        <v>3189.0666666666657</v>
      </c>
      <c r="F261" s="40">
        <v>3159.4833333333327</v>
      </c>
      <c r="G261" s="40">
        <v>3134.5166666666655</v>
      </c>
      <c r="H261" s="40">
        <v>3243.6166666666659</v>
      </c>
      <c r="I261" s="40">
        <v>3268.583333333333</v>
      </c>
      <c r="J261" s="40">
        <v>3298.1666666666661</v>
      </c>
      <c r="K261" s="31">
        <v>3239</v>
      </c>
      <c r="L261" s="31">
        <v>3184.45</v>
      </c>
      <c r="M261" s="31">
        <v>0.40478999999999998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659.75</v>
      </c>
      <c r="D262" s="40">
        <v>662.33333333333337</v>
      </c>
      <c r="E262" s="40">
        <v>654.41666666666674</v>
      </c>
      <c r="F262" s="40">
        <v>649.08333333333337</v>
      </c>
      <c r="G262" s="40">
        <v>641.16666666666674</v>
      </c>
      <c r="H262" s="40">
        <v>667.66666666666674</v>
      </c>
      <c r="I262" s="40">
        <v>675.58333333333348</v>
      </c>
      <c r="J262" s="40">
        <v>680.91666666666674</v>
      </c>
      <c r="K262" s="31">
        <v>670.25</v>
      </c>
      <c r="L262" s="31">
        <v>657</v>
      </c>
      <c r="M262" s="31">
        <v>3.4310299999999998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222.45</v>
      </c>
      <c r="D263" s="40">
        <v>223.98333333333332</v>
      </c>
      <c r="E263" s="40">
        <v>219.86666666666665</v>
      </c>
      <c r="F263" s="40">
        <v>217.28333333333333</v>
      </c>
      <c r="G263" s="40">
        <v>213.16666666666666</v>
      </c>
      <c r="H263" s="40">
        <v>226.56666666666663</v>
      </c>
      <c r="I263" s="40">
        <v>230.68333333333331</v>
      </c>
      <c r="J263" s="40">
        <v>233.26666666666662</v>
      </c>
      <c r="K263" s="31">
        <v>228.1</v>
      </c>
      <c r="L263" s="31">
        <v>221.4</v>
      </c>
      <c r="M263" s="31">
        <v>11.796329999999999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147.1</v>
      </c>
      <c r="D264" s="40">
        <v>147.68333333333331</v>
      </c>
      <c r="E264" s="40">
        <v>145.66666666666663</v>
      </c>
      <c r="F264" s="40">
        <v>144.23333333333332</v>
      </c>
      <c r="G264" s="40">
        <v>142.21666666666664</v>
      </c>
      <c r="H264" s="40">
        <v>149.11666666666662</v>
      </c>
      <c r="I264" s="40">
        <v>151.13333333333333</v>
      </c>
      <c r="J264" s="40">
        <v>152.56666666666661</v>
      </c>
      <c r="K264" s="31">
        <v>149.69999999999999</v>
      </c>
      <c r="L264" s="31">
        <v>146.25</v>
      </c>
      <c r="M264" s="31">
        <v>16.494129999999998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106.2</v>
      </c>
      <c r="D265" s="40">
        <v>103</v>
      </c>
      <c r="E265" s="40">
        <v>98.75</v>
      </c>
      <c r="F265" s="40">
        <v>91.3</v>
      </c>
      <c r="G265" s="40">
        <v>87.05</v>
      </c>
      <c r="H265" s="40">
        <v>110.45</v>
      </c>
      <c r="I265" s="40">
        <v>114.7</v>
      </c>
      <c r="J265" s="40">
        <v>122.15</v>
      </c>
      <c r="K265" s="31">
        <v>107.25</v>
      </c>
      <c r="L265" s="31">
        <v>95.55</v>
      </c>
      <c r="M265" s="31">
        <v>412.71249999999998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173.25</v>
      </c>
      <c r="D266" s="40">
        <v>171.78333333333333</v>
      </c>
      <c r="E266" s="40">
        <v>168.56666666666666</v>
      </c>
      <c r="F266" s="40">
        <v>163.88333333333333</v>
      </c>
      <c r="G266" s="40">
        <v>160.66666666666666</v>
      </c>
      <c r="H266" s="40">
        <v>176.46666666666667</v>
      </c>
      <c r="I266" s="40">
        <v>179.68333333333331</v>
      </c>
      <c r="J266" s="40">
        <v>184.36666666666667</v>
      </c>
      <c r="K266" s="31">
        <v>175</v>
      </c>
      <c r="L266" s="31">
        <v>167.1</v>
      </c>
      <c r="M266" s="31">
        <v>46.989640000000001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700.4</v>
      </c>
      <c r="D267" s="40">
        <v>700.15</v>
      </c>
      <c r="E267" s="40">
        <v>694.44999999999993</v>
      </c>
      <c r="F267" s="40">
        <v>688.5</v>
      </c>
      <c r="G267" s="40">
        <v>682.8</v>
      </c>
      <c r="H267" s="40">
        <v>706.09999999999991</v>
      </c>
      <c r="I267" s="40">
        <v>711.8</v>
      </c>
      <c r="J267" s="40">
        <v>717.74999999999989</v>
      </c>
      <c r="K267" s="31">
        <v>705.85</v>
      </c>
      <c r="L267" s="31">
        <v>694.2</v>
      </c>
      <c r="M267" s="31">
        <v>59.967970000000001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107.15</v>
      </c>
      <c r="D268" s="40">
        <v>107.78333333333335</v>
      </c>
      <c r="E268" s="40">
        <v>105.66666666666669</v>
      </c>
      <c r="F268" s="40">
        <v>104.18333333333334</v>
      </c>
      <c r="G268" s="40">
        <v>102.06666666666668</v>
      </c>
      <c r="H268" s="40">
        <v>109.26666666666669</v>
      </c>
      <c r="I268" s="40">
        <v>111.38333333333334</v>
      </c>
      <c r="J268" s="40">
        <v>112.8666666666667</v>
      </c>
      <c r="K268" s="31">
        <v>109.9</v>
      </c>
      <c r="L268" s="31">
        <v>106.3</v>
      </c>
      <c r="M268" s="31">
        <v>2.7410899999999998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86.9</v>
      </c>
      <c r="D269" s="40">
        <v>87.133333333333326</v>
      </c>
      <c r="E269" s="40">
        <v>85.966666666666654</v>
      </c>
      <c r="F269" s="40">
        <v>85.033333333333331</v>
      </c>
      <c r="G269" s="40">
        <v>83.86666666666666</v>
      </c>
      <c r="H269" s="40">
        <v>88.066666666666649</v>
      </c>
      <c r="I269" s="40">
        <v>89.233333333333334</v>
      </c>
      <c r="J269" s="40">
        <v>90.166666666666643</v>
      </c>
      <c r="K269" s="31">
        <v>88.3</v>
      </c>
      <c r="L269" s="31">
        <v>86.2</v>
      </c>
      <c r="M269" s="31">
        <v>6.4608600000000003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128.15</v>
      </c>
      <c r="D270" s="40">
        <v>128.31666666666666</v>
      </c>
      <c r="E270" s="40">
        <v>125.63333333333333</v>
      </c>
      <c r="F270" s="40">
        <v>123.11666666666666</v>
      </c>
      <c r="G270" s="40">
        <v>120.43333333333332</v>
      </c>
      <c r="H270" s="40">
        <v>130.83333333333331</v>
      </c>
      <c r="I270" s="40">
        <v>133.51666666666665</v>
      </c>
      <c r="J270" s="40">
        <v>136.03333333333333</v>
      </c>
      <c r="K270" s="31">
        <v>131</v>
      </c>
      <c r="L270" s="31">
        <v>125.8</v>
      </c>
      <c r="M270" s="31">
        <v>41.92971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228.2</v>
      </c>
      <c r="D271" s="40">
        <v>229.5</v>
      </c>
      <c r="E271" s="40">
        <v>224</v>
      </c>
      <c r="F271" s="40">
        <v>219.8</v>
      </c>
      <c r="G271" s="40">
        <v>214.3</v>
      </c>
      <c r="H271" s="40">
        <v>233.7</v>
      </c>
      <c r="I271" s="40">
        <v>239.2</v>
      </c>
      <c r="J271" s="40">
        <v>243.39999999999998</v>
      </c>
      <c r="K271" s="31">
        <v>235</v>
      </c>
      <c r="L271" s="31">
        <v>225.3</v>
      </c>
      <c r="M271" s="31">
        <v>9.7084899999999994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122.65</v>
      </c>
      <c r="D272" s="40">
        <v>123.55</v>
      </c>
      <c r="E272" s="40">
        <v>120.6</v>
      </c>
      <c r="F272" s="40">
        <v>118.55</v>
      </c>
      <c r="G272" s="40">
        <v>115.6</v>
      </c>
      <c r="H272" s="40">
        <v>125.6</v>
      </c>
      <c r="I272" s="40">
        <v>128.55000000000001</v>
      </c>
      <c r="J272" s="40">
        <v>130.6</v>
      </c>
      <c r="K272" s="31">
        <v>126.5</v>
      </c>
      <c r="L272" s="31">
        <v>121.5</v>
      </c>
      <c r="M272" s="31">
        <v>24.660640000000001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396.05</v>
      </c>
      <c r="D273" s="40">
        <v>395.9666666666667</v>
      </c>
      <c r="E273" s="40">
        <v>392.53333333333342</v>
      </c>
      <c r="F273" s="40">
        <v>389.01666666666671</v>
      </c>
      <c r="G273" s="40">
        <v>385.58333333333343</v>
      </c>
      <c r="H273" s="40">
        <v>399.48333333333341</v>
      </c>
      <c r="I273" s="40">
        <v>402.91666666666669</v>
      </c>
      <c r="J273" s="40">
        <v>406.43333333333339</v>
      </c>
      <c r="K273" s="31">
        <v>399.4</v>
      </c>
      <c r="L273" s="31">
        <v>392.45</v>
      </c>
      <c r="M273" s="31">
        <v>50.065779999999997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2249.1</v>
      </c>
      <c r="D274" s="40">
        <v>2251.4166666666665</v>
      </c>
      <c r="E274" s="40">
        <v>2235.833333333333</v>
      </c>
      <c r="F274" s="40">
        <v>2222.5666666666666</v>
      </c>
      <c r="G274" s="40">
        <v>2206.9833333333331</v>
      </c>
      <c r="H274" s="40">
        <v>2264.6833333333329</v>
      </c>
      <c r="I274" s="40">
        <v>2280.266666666666</v>
      </c>
      <c r="J274" s="40">
        <v>2293.5333333333328</v>
      </c>
      <c r="K274" s="31">
        <v>2267</v>
      </c>
      <c r="L274" s="31">
        <v>2238.15</v>
      </c>
      <c r="M274" s="31">
        <v>9.1740000000000002E-2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3155.3</v>
      </c>
      <c r="D275" s="40">
        <v>3130.1</v>
      </c>
      <c r="E275" s="40">
        <v>3096.5</v>
      </c>
      <c r="F275" s="40">
        <v>3037.7000000000003</v>
      </c>
      <c r="G275" s="40">
        <v>3004.1000000000004</v>
      </c>
      <c r="H275" s="40">
        <v>3188.8999999999996</v>
      </c>
      <c r="I275" s="40">
        <v>3222.4999999999991</v>
      </c>
      <c r="J275" s="40">
        <v>3281.2999999999993</v>
      </c>
      <c r="K275" s="31">
        <v>3163.7</v>
      </c>
      <c r="L275" s="31">
        <v>3071.3</v>
      </c>
      <c r="M275" s="31">
        <v>3.3842099999999999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1079.45</v>
      </c>
      <c r="D276" s="40">
        <v>1096.1833333333332</v>
      </c>
      <c r="E276" s="40">
        <v>1054.3666666666663</v>
      </c>
      <c r="F276" s="40">
        <v>1029.2833333333331</v>
      </c>
      <c r="G276" s="40">
        <v>987.46666666666624</v>
      </c>
      <c r="H276" s="40">
        <v>1121.2666666666664</v>
      </c>
      <c r="I276" s="40">
        <v>1163.0833333333335</v>
      </c>
      <c r="J276" s="40">
        <v>1188.1666666666665</v>
      </c>
      <c r="K276" s="31">
        <v>1138</v>
      </c>
      <c r="L276" s="31">
        <v>1071.0999999999999</v>
      </c>
      <c r="M276" s="31">
        <v>93.500619999999998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171.7</v>
      </c>
      <c r="D277" s="40">
        <v>172.21666666666667</v>
      </c>
      <c r="E277" s="40">
        <v>169.48333333333335</v>
      </c>
      <c r="F277" s="40">
        <v>167.26666666666668</v>
      </c>
      <c r="G277" s="40">
        <v>164.53333333333336</v>
      </c>
      <c r="H277" s="40">
        <v>174.43333333333334</v>
      </c>
      <c r="I277" s="40">
        <v>177.16666666666663</v>
      </c>
      <c r="J277" s="40">
        <v>179.38333333333333</v>
      </c>
      <c r="K277" s="31">
        <v>174.95</v>
      </c>
      <c r="L277" s="31">
        <v>170</v>
      </c>
      <c r="M277" s="31">
        <v>5.9456600000000002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1818.95</v>
      </c>
      <c r="D278" s="40">
        <v>1824.6499999999999</v>
      </c>
      <c r="E278" s="40">
        <v>1789.2999999999997</v>
      </c>
      <c r="F278" s="40">
        <v>1759.6499999999999</v>
      </c>
      <c r="G278" s="40">
        <v>1724.2999999999997</v>
      </c>
      <c r="H278" s="40">
        <v>1854.2999999999997</v>
      </c>
      <c r="I278" s="40">
        <v>1889.6499999999996</v>
      </c>
      <c r="J278" s="40">
        <v>1919.2999999999997</v>
      </c>
      <c r="K278" s="31">
        <v>1860</v>
      </c>
      <c r="L278" s="31">
        <v>1795</v>
      </c>
      <c r="M278" s="31">
        <v>2.2313700000000001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717.2</v>
      </c>
      <c r="D279" s="40">
        <v>720.73333333333323</v>
      </c>
      <c r="E279" s="40">
        <v>712.26666666666642</v>
      </c>
      <c r="F279" s="40">
        <v>707.33333333333314</v>
      </c>
      <c r="G279" s="40">
        <v>698.86666666666633</v>
      </c>
      <c r="H279" s="40">
        <v>725.66666666666652</v>
      </c>
      <c r="I279" s="40">
        <v>734.13333333333344</v>
      </c>
      <c r="J279" s="40">
        <v>739.06666666666661</v>
      </c>
      <c r="K279" s="31">
        <v>729.2</v>
      </c>
      <c r="L279" s="31">
        <v>715.8</v>
      </c>
      <c r="M279" s="31">
        <v>0.97660999999999998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242.6</v>
      </c>
      <c r="D280" s="40">
        <v>243.13333333333333</v>
      </c>
      <c r="E280" s="40">
        <v>239.86666666666665</v>
      </c>
      <c r="F280" s="40">
        <v>237.13333333333333</v>
      </c>
      <c r="G280" s="40">
        <v>233.86666666666665</v>
      </c>
      <c r="H280" s="40">
        <v>245.86666666666665</v>
      </c>
      <c r="I280" s="40">
        <v>249.1333333333333</v>
      </c>
      <c r="J280" s="40">
        <v>251.86666666666665</v>
      </c>
      <c r="K280" s="31">
        <v>246.4</v>
      </c>
      <c r="L280" s="31">
        <v>240.4</v>
      </c>
      <c r="M280" s="31">
        <v>5.5578399999999997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249.35</v>
      </c>
      <c r="D281" s="40">
        <v>250.58333333333334</v>
      </c>
      <c r="E281" s="40">
        <v>245.76666666666668</v>
      </c>
      <c r="F281" s="40">
        <v>242.18333333333334</v>
      </c>
      <c r="G281" s="40">
        <v>237.36666666666667</v>
      </c>
      <c r="H281" s="40">
        <v>254.16666666666669</v>
      </c>
      <c r="I281" s="40">
        <v>258.98333333333335</v>
      </c>
      <c r="J281" s="40">
        <v>262.56666666666672</v>
      </c>
      <c r="K281" s="31">
        <v>255.4</v>
      </c>
      <c r="L281" s="31">
        <v>247</v>
      </c>
      <c r="M281" s="31">
        <v>8.1804799999999993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292.64999999999998</v>
      </c>
      <c r="D282" s="40">
        <v>293.71666666666664</v>
      </c>
      <c r="E282" s="40">
        <v>289.43333333333328</v>
      </c>
      <c r="F282" s="40">
        <v>286.21666666666664</v>
      </c>
      <c r="G282" s="40">
        <v>281.93333333333328</v>
      </c>
      <c r="H282" s="40">
        <v>296.93333333333328</v>
      </c>
      <c r="I282" s="40">
        <v>301.2166666666667</v>
      </c>
      <c r="J282" s="40">
        <v>304.43333333333328</v>
      </c>
      <c r="K282" s="31">
        <v>298</v>
      </c>
      <c r="L282" s="31">
        <v>290.5</v>
      </c>
      <c r="M282" s="31">
        <v>9.5567700000000002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1089.5</v>
      </c>
      <c r="D283" s="40">
        <v>1084.7833333333333</v>
      </c>
      <c r="E283" s="40">
        <v>1074.7166666666667</v>
      </c>
      <c r="F283" s="40">
        <v>1059.9333333333334</v>
      </c>
      <c r="G283" s="40">
        <v>1049.8666666666668</v>
      </c>
      <c r="H283" s="40">
        <v>1099.5666666666666</v>
      </c>
      <c r="I283" s="40">
        <v>1109.6333333333332</v>
      </c>
      <c r="J283" s="40">
        <v>1124.4166666666665</v>
      </c>
      <c r="K283" s="31">
        <v>1094.8499999999999</v>
      </c>
      <c r="L283" s="31">
        <v>1070</v>
      </c>
      <c r="M283" s="31">
        <v>0.25311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990.1</v>
      </c>
      <c r="D284" s="40">
        <v>993.01666666666677</v>
      </c>
      <c r="E284" s="40">
        <v>984.08333333333348</v>
      </c>
      <c r="F284" s="40">
        <v>978.06666666666672</v>
      </c>
      <c r="G284" s="40">
        <v>969.13333333333344</v>
      </c>
      <c r="H284" s="40">
        <v>999.03333333333353</v>
      </c>
      <c r="I284" s="40">
        <v>1007.9666666666667</v>
      </c>
      <c r="J284" s="40">
        <v>1013.9833333333336</v>
      </c>
      <c r="K284" s="31">
        <v>1001.95</v>
      </c>
      <c r="L284" s="31">
        <v>987</v>
      </c>
      <c r="M284" s="31">
        <v>2.0947100000000001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461.85</v>
      </c>
      <c r="D285" s="40">
        <v>464.36666666666662</v>
      </c>
      <c r="E285" s="40">
        <v>454.73333333333323</v>
      </c>
      <c r="F285" s="40">
        <v>447.61666666666662</v>
      </c>
      <c r="G285" s="40">
        <v>437.98333333333323</v>
      </c>
      <c r="H285" s="40">
        <v>471.48333333333323</v>
      </c>
      <c r="I285" s="40">
        <v>481.11666666666656</v>
      </c>
      <c r="J285" s="40">
        <v>488.23333333333323</v>
      </c>
      <c r="K285" s="31">
        <v>474</v>
      </c>
      <c r="L285" s="31">
        <v>457.25</v>
      </c>
      <c r="M285" s="31">
        <v>8.0188400000000009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600.20000000000005</v>
      </c>
      <c r="D286" s="40">
        <v>600.7166666666667</v>
      </c>
      <c r="E286" s="40">
        <v>596.23333333333335</v>
      </c>
      <c r="F286" s="40">
        <v>592.26666666666665</v>
      </c>
      <c r="G286" s="40">
        <v>587.7833333333333</v>
      </c>
      <c r="H286" s="40">
        <v>604.68333333333339</v>
      </c>
      <c r="I286" s="40">
        <v>609.16666666666674</v>
      </c>
      <c r="J286" s="40">
        <v>613.13333333333344</v>
      </c>
      <c r="K286" s="31">
        <v>605.20000000000005</v>
      </c>
      <c r="L286" s="31">
        <v>596.75</v>
      </c>
      <c r="M286" s="31">
        <v>1.26624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51.15</v>
      </c>
      <c r="D287" s="40">
        <v>51.29999999999999</v>
      </c>
      <c r="E287" s="40">
        <v>50.899999999999977</v>
      </c>
      <c r="F287" s="40">
        <v>50.649999999999984</v>
      </c>
      <c r="G287" s="40">
        <v>50.249999999999972</v>
      </c>
      <c r="H287" s="40">
        <v>51.549999999999983</v>
      </c>
      <c r="I287" s="40">
        <v>51.95</v>
      </c>
      <c r="J287" s="40">
        <v>52.199999999999989</v>
      </c>
      <c r="K287" s="31">
        <v>51.7</v>
      </c>
      <c r="L287" s="31">
        <v>51.05</v>
      </c>
      <c r="M287" s="31">
        <v>9.2626899999999992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720.85</v>
      </c>
      <c r="D288" s="40">
        <v>721.76666666666677</v>
      </c>
      <c r="E288" s="40">
        <v>713.63333333333355</v>
      </c>
      <c r="F288" s="40">
        <v>706.41666666666674</v>
      </c>
      <c r="G288" s="40">
        <v>698.28333333333353</v>
      </c>
      <c r="H288" s="40">
        <v>728.98333333333358</v>
      </c>
      <c r="I288" s="40">
        <v>737.11666666666679</v>
      </c>
      <c r="J288" s="40">
        <v>744.3333333333336</v>
      </c>
      <c r="K288" s="31">
        <v>729.9</v>
      </c>
      <c r="L288" s="31">
        <v>714.55</v>
      </c>
      <c r="M288" s="31">
        <v>2.0553900000000001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412.75</v>
      </c>
      <c r="D289" s="40">
        <v>415.86666666666662</v>
      </c>
      <c r="E289" s="40">
        <v>408.93333333333322</v>
      </c>
      <c r="F289" s="40">
        <v>405.11666666666662</v>
      </c>
      <c r="G289" s="40">
        <v>398.18333333333322</v>
      </c>
      <c r="H289" s="40">
        <v>419.68333333333322</v>
      </c>
      <c r="I289" s="40">
        <v>426.61666666666662</v>
      </c>
      <c r="J289" s="40">
        <v>430.43333333333322</v>
      </c>
      <c r="K289" s="31">
        <v>422.8</v>
      </c>
      <c r="L289" s="31">
        <v>412.05</v>
      </c>
      <c r="M289" s="31">
        <v>2.3677600000000001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1748.15</v>
      </c>
      <c r="D290" s="40">
        <v>1747.2333333333336</v>
      </c>
      <c r="E290" s="40">
        <v>1736.5166666666671</v>
      </c>
      <c r="F290" s="40">
        <v>1724.8833333333334</v>
      </c>
      <c r="G290" s="40">
        <v>1714.166666666667</v>
      </c>
      <c r="H290" s="40">
        <v>1758.8666666666672</v>
      </c>
      <c r="I290" s="40">
        <v>1769.5833333333335</v>
      </c>
      <c r="J290" s="40">
        <v>1781.2166666666674</v>
      </c>
      <c r="K290" s="31">
        <v>1757.95</v>
      </c>
      <c r="L290" s="31">
        <v>1735.6</v>
      </c>
      <c r="M290" s="31">
        <v>21.589839999999999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94.7</v>
      </c>
      <c r="D291" s="40">
        <v>94.783333333333346</v>
      </c>
      <c r="E291" s="40">
        <v>93.766666666666694</v>
      </c>
      <c r="F291" s="40">
        <v>92.833333333333343</v>
      </c>
      <c r="G291" s="40">
        <v>91.816666666666691</v>
      </c>
      <c r="H291" s="40">
        <v>95.716666666666697</v>
      </c>
      <c r="I291" s="40">
        <v>96.733333333333348</v>
      </c>
      <c r="J291" s="40">
        <v>97.6666666666667</v>
      </c>
      <c r="K291" s="31">
        <v>95.8</v>
      </c>
      <c r="L291" s="31">
        <v>93.85</v>
      </c>
      <c r="M291" s="31">
        <v>98.794839999999994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2910.95</v>
      </c>
      <c r="D292" s="40">
        <v>2882.3166666666671</v>
      </c>
      <c r="E292" s="40">
        <v>2829.6333333333341</v>
      </c>
      <c r="F292" s="40">
        <v>2748.3166666666671</v>
      </c>
      <c r="G292" s="40">
        <v>2695.6333333333341</v>
      </c>
      <c r="H292" s="40">
        <v>2963.6333333333341</v>
      </c>
      <c r="I292" s="40">
        <v>3016.3166666666675</v>
      </c>
      <c r="J292" s="40">
        <v>3097.6333333333341</v>
      </c>
      <c r="K292" s="31">
        <v>2935</v>
      </c>
      <c r="L292" s="31">
        <v>2801</v>
      </c>
      <c r="M292" s="31">
        <v>5.8686199999999999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471.55</v>
      </c>
      <c r="D293" s="40">
        <v>468.4666666666667</v>
      </c>
      <c r="E293" s="40">
        <v>464.18333333333339</v>
      </c>
      <c r="F293" s="40">
        <v>456.81666666666672</v>
      </c>
      <c r="G293" s="40">
        <v>452.53333333333342</v>
      </c>
      <c r="H293" s="40">
        <v>475.83333333333337</v>
      </c>
      <c r="I293" s="40">
        <v>480.11666666666667</v>
      </c>
      <c r="J293" s="40">
        <v>487.48333333333335</v>
      </c>
      <c r="K293" s="31">
        <v>472.75</v>
      </c>
      <c r="L293" s="31">
        <v>461.1</v>
      </c>
      <c r="M293" s="31">
        <v>31.52495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275.64999999999998</v>
      </c>
      <c r="D294" s="40">
        <v>277.66666666666669</v>
      </c>
      <c r="E294" s="40">
        <v>272.43333333333339</v>
      </c>
      <c r="F294" s="40">
        <v>269.2166666666667</v>
      </c>
      <c r="G294" s="40">
        <v>263.98333333333341</v>
      </c>
      <c r="H294" s="40">
        <v>280.88333333333338</v>
      </c>
      <c r="I294" s="40">
        <v>286.11666666666662</v>
      </c>
      <c r="J294" s="40">
        <v>289.33333333333337</v>
      </c>
      <c r="K294" s="31">
        <v>282.89999999999998</v>
      </c>
      <c r="L294" s="31">
        <v>274.45</v>
      </c>
      <c r="M294" s="31">
        <v>1.0415300000000001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7594.3</v>
      </c>
      <c r="D295" s="40">
        <v>7617.0999999999995</v>
      </c>
      <c r="E295" s="40">
        <v>7477.1999999999989</v>
      </c>
      <c r="F295" s="40">
        <v>7360.0999999999995</v>
      </c>
      <c r="G295" s="40">
        <v>7220.1999999999989</v>
      </c>
      <c r="H295" s="40">
        <v>7734.1999999999989</v>
      </c>
      <c r="I295" s="40">
        <v>7874.0999999999985</v>
      </c>
      <c r="J295" s="40">
        <v>7991.1999999999989</v>
      </c>
      <c r="K295" s="31">
        <v>7757</v>
      </c>
      <c r="L295" s="31">
        <v>7500</v>
      </c>
      <c r="M295" s="31">
        <v>0.23336999999999999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4214.75</v>
      </c>
      <c r="D296" s="40">
        <v>4151.8666666666668</v>
      </c>
      <c r="E296" s="40">
        <v>4075.7333333333336</v>
      </c>
      <c r="F296" s="40">
        <v>3936.7166666666667</v>
      </c>
      <c r="G296" s="40">
        <v>3860.5833333333335</v>
      </c>
      <c r="H296" s="40">
        <v>4290.8833333333332</v>
      </c>
      <c r="I296" s="40">
        <v>4367.0166666666664</v>
      </c>
      <c r="J296" s="40">
        <v>4506.0333333333338</v>
      </c>
      <c r="K296" s="31">
        <v>4228</v>
      </c>
      <c r="L296" s="31">
        <v>4012.85</v>
      </c>
      <c r="M296" s="31">
        <v>7.4369199999999998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1544.7</v>
      </c>
      <c r="D297" s="40">
        <v>1534.2</v>
      </c>
      <c r="E297" s="40">
        <v>1518.5</v>
      </c>
      <c r="F297" s="40">
        <v>1492.3</v>
      </c>
      <c r="G297" s="40">
        <v>1476.6</v>
      </c>
      <c r="H297" s="40">
        <v>1560.4</v>
      </c>
      <c r="I297" s="40">
        <v>1576.1000000000004</v>
      </c>
      <c r="J297" s="40">
        <v>1602.3000000000002</v>
      </c>
      <c r="K297" s="31">
        <v>1549.9</v>
      </c>
      <c r="L297" s="31">
        <v>1508</v>
      </c>
      <c r="M297" s="31">
        <v>40.102539999999998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658.1</v>
      </c>
      <c r="D298" s="40">
        <v>660.4666666666667</v>
      </c>
      <c r="E298" s="40">
        <v>648.33333333333337</v>
      </c>
      <c r="F298" s="40">
        <v>638.56666666666672</v>
      </c>
      <c r="G298" s="40">
        <v>626.43333333333339</v>
      </c>
      <c r="H298" s="40">
        <v>670.23333333333335</v>
      </c>
      <c r="I298" s="40">
        <v>682.36666666666656</v>
      </c>
      <c r="J298" s="40">
        <v>692.13333333333333</v>
      </c>
      <c r="K298" s="31">
        <v>672.6</v>
      </c>
      <c r="L298" s="31">
        <v>650.70000000000005</v>
      </c>
      <c r="M298" s="31">
        <v>23.96687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43.15</v>
      </c>
      <c r="D299" s="40">
        <v>43.35</v>
      </c>
      <c r="E299" s="40">
        <v>42.800000000000004</v>
      </c>
      <c r="F299" s="40">
        <v>42.45</v>
      </c>
      <c r="G299" s="40">
        <v>41.900000000000006</v>
      </c>
      <c r="H299" s="40">
        <v>43.7</v>
      </c>
      <c r="I299" s="40">
        <v>44.25</v>
      </c>
      <c r="J299" s="40">
        <v>44.6</v>
      </c>
      <c r="K299" s="31">
        <v>43.9</v>
      </c>
      <c r="L299" s="31">
        <v>43</v>
      </c>
      <c r="M299" s="31">
        <v>22.222650000000002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1736.65</v>
      </c>
      <c r="D300" s="40">
        <v>1752.1333333333334</v>
      </c>
      <c r="E300" s="40">
        <v>1715.3166666666668</v>
      </c>
      <c r="F300" s="40">
        <v>1693.9833333333333</v>
      </c>
      <c r="G300" s="40">
        <v>1657.1666666666667</v>
      </c>
      <c r="H300" s="40">
        <v>1773.4666666666669</v>
      </c>
      <c r="I300" s="40">
        <v>1810.2833333333335</v>
      </c>
      <c r="J300" s="40">
        <v>1831.616666666667</v>
      </c>
      <c r="K300" s="31">
        <v>1788.95</v>
      </c>
      <c r="L300" s="31">
        <v>1730.8</v>
      </c>
      <c r="M300" s="31">
        <v>0.59711000000000003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1171.8</v>
      </c>
      <c r="D301" s="40">
        <v>1168.3</v>
      </c>
      <c r="E301" s="40">
        <v>1161.6999999999998</v>
      </c>
      <c r="F301" s="40">
        <v>1151.5999999999999</v>
      </c>
      <c r="G301" s="40">
        <v>1144.9999999999998</v>
      </c>
      <c r="H301" s="40">
        <v>1178.3999999999999</v>
      </c>
      <c r="I301" s="40">
        <v>1184.9999999999998</v>
      </c>
      <c r="J301" s="40">
        <v>1195.0999999999999</v>
      </c>
      <c r="K301" s="31">
        <v>1174.9000000000001</v>
      </c>
      <c r="L301" s="31">
        <v>1158.2</v>
      </c>
      <c r="M301" s="31">
        <v>7.2207100000000004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3680.4</v>
      </c>
      <c r="D302" s="40">
        <v>3663.4666666666667</v>
      </c>
      <c r="E302" s="40">
        <v>3626.9333333333334</v>
      </c>
      <c r="F302" s="40">
        <v>3573.4666666666667</v>
      </c>
      <c r="G302" s="40">
        <v>3536.9333333333334</v>
      </c>
      <c r="H302" s="40">
        <v>3716.9333333333334</v>
      </c>
      <c r="I302" s="40">
        <v>3753.4666666666672</v>
      </c>
      <c r="J302" s="40">
        <v>3806.9333333333334</v>
      </c>
      <c r="K302" s="31">
        <v>3700</v>
      </c>
      <c r="L302" s="31">
        <v>3610</v>
      </c>
      <c r="M302" s="31">
        <v>0.36823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876.05</v>
      </c>
      <c r="D303" s="40">
        <v>885.01666666666677</v>
      </c>
      <c r="E303" s="40">
        <v>862.03333333333353</v>
      </c>
      <c r="F303" s="40">
        <v>848.01666666666677</v>
      </c>
      <c r="G303" s="40">
        <v>825.03333333333353</v>
      </c>
      <c r="H303" s="40">
        <v>899.03333333333353</v>
      </c>
      <c r="I303" s="40">
        <v>922.01666666666688</v>
      </c>
      <c r="J303" s="40">
        <v>936.03333333333353</v>
      </c>
      <c r="K303" s="31">
        <v>908</v>
      </c>
      <c r="L303" s="31">
        <v>871</v>
      </c>
      <c r="M303" s="31">
        <v>0.36853000000000002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53.3</v>
      </c>
      <c r="D304" s="40">
        <v>53.466666666666669</v>
      </c>
      <c r="E304" s="40">
        <v>52.933333333333337</v>
      </c>
      <c r="F304" s="40">
        <v>52.56666666666667</v>
      </c>
      <c r="G304" s="40">
        <v>52.033333333333339</v>
      </c>
      <c r="H304" s="40">
        <v>53.833333333333336</v>
      </c>
      <c r="I304" s="40">
        <v>54.366666666666667</v>
      </c>
      <c r="J304" s="40">
        <v>54.733333333333334</v>
      </c>
      <c r="K304" s="31">
        <v>54</v>
      </c>
      <c r="L304" s="31">
        <v>53.1</v>
      </c>
      <c r="M304" s="31">
        <v>19.637920000000001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189.85</v>
      </c>
      <c r="D305" s="40">
        <v>191.25</v>
      </c>
      <c r="E305" s="40">
        <v>187.7</v>
      </c>
      <c r="F305" s="40">
        <v>185.54999999999998</v>
      </c>
      <c r="G305" s="40">
        <v>181.99999999999997</v>
      </c>
      <c r="H305" s="40">
        <v>193.4</v>
      </c>
      <c r="I305" s="40">
        <v>196.95000000000002</v>
      </c>
      <c r="J305" s="40">
        <v>199.10000000000002</v>
      </c>
      <c r="K305" s="31">
        <v>194.8</v>
      </c>
      <c r="L305" s="31">
        <v>189.1</v>
      </c>
      <c r="M305" s="31">
        <v>8.9067299999999996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82806.05</v>
      </c>
      <c r="D306" s="40">
        <v>82847.866666666669</v>
      </c>
      <c r="E306" s="40">
        <v>82338.78333333334</v>
      </c>
      <c r="F306" s="40">
        <v>81871.516666666677</v>
      </c>
      <c r="G306" s="40">
        <v>81362.433333333349</v>
      </c>
      <c r="H306" s="40">
        <v>83315.133333333331</v>
      </c>
      <c r="I306" s="40">
        <v>83824.216666666645</v>
      </c>
      <c r="J306" s="40">
        <v>84291.483333333323</v>
      </c>
      <c r="K306" s="31">
        <v>83356.95</v>
      </c>
      <c r="L306" s="31">
        <v>82380.600000000006</v>
      </c>
      <c r="M306" s="31">
        <v>9.7919999999999993E-2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1169.75</v>
      </c>
      <c r="D307" s="40">
        <v>1182.5833333333333</v>
      </c>
      <c r="E307" s="40">
        <v>1153.1666666666665</v>
      </c>
      <c r="F307" s="40">
        <v>1136.5833333333333</v>
      </c>
      <c r="G307" s="40">
        <v>1107.1666666666665</v>
      </c>
      <c r="H307" s="40">
        <v>1199.1666666666665</v>
      </c>
      <c r="I307" s="40">
        <v>1228.583333333333</v>
      </c>
      <c r="J307" s="40">
        <v>1245.1666666666665</v>
      </c>
      <c r="K307" s="31">
        <v>1212</v>
      </c>
      <c r="L307" s="31">
        <v>1166</v>
      </c>
      <c r="M307" s="31">
        <v>8.4098900000000008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3797</v>
      </c>
      <c r="D308" s="40">
        <v>3794.3166666666671</v>
      </c>
      <c r="E308" s="40">
        <v>3763.6833333333343</v>
      </c>
      <c r="F308" s="40">
        <v>3730.3666666666672</v>
      </c>
      <c r="G308" s="40">
        <v>3699.7333333333345</v>
      </c>
      <c r="H308" s="40">
        <v>3827.6333333333341</v>
      </c>
      <c r="I308" s="40">
        <v>3858.2666666666664</v>
      </c>
      <c r="J308" s="40">
        <v>3891.5833333333339</v>
      </c>
      <c r="K308" s="31">
        <v>3824.95</v>
      </c>
      <c r="L308" s="31">
        <v>3761</v>
      </c>
      <c r="M308" s="31">
        <v>8.0740000000000006E-2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330.2</v>
      </c>
      <c r="D309" s="40">
        <v>333.01666666666671</v>
      </c>
      <c r="E309" s="40">
        <v>323.53333333333342</v>
      </c>
      <c r="F309" s="40">
        <v>316.86666666666673</v>
      </c>
      <c r="G309" s="40">
        <v>307.38333333333344</v>
      </c>
      <c r="H309" s="40">
        <v>339.68333333333339</v>
      </c>
      <c r="I309" s="40">
        <v>349.16666666666663</v>
      </c>
      <c r="J309" s="40">
        <v>355.83333333333337</v>
      </c>
      <c r="K309" s="31">
        <v>342.5</v>
      </c>
      <c r="L309" s="31">
        <v>326.35000000000002</v>
      </c>
      <c r="M309" s="31">
        <v>10.31119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163.35</v>
      </c>
      <c r="D310" s="40">
        <v>163.23333333333332</v>
      </c>
      <c r="E310" s="40">
        <v>162.16666666666663</v>
      </c>
      <c r="F310" s="40">
        <v>160.98333333333332</v>
      </c>
      <c r="G310" s="40">
        <v>159.91666666666663</v>
      </c>
      <c r="H310" s="40">
        <v>164.41666666666663</v>
      </c>
      <c r="I310" s="40">
        <v>165.48333333333329</v>
      </c>
      <c r="J310" s="40">
        <v>166.66666666666663</v>
      </c>
      <c r="K310" s="31">
        <v>164.3</v>
      </c>
      <c r="L310" s="31">
        <v>162.05000000000001</v>
      </c>
      <c r="M310" s="31">
        <v>29.507750000000001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786.15</v>
      </c>
      <c r="D311" s="40">
        <v>783.4</v>
      </c>
      <c r="E311" s="40">
        <v>779.8</v>
      </c>
      <c r="F311" s="40">
        <v>773.44999999999993</v>
      </c>
      <c r="G311" s="40">
        <v>769.84999999999991</v>
      </c>
      <c r="H311" s="40">
        <v>789.75</v>
      </c>
      <c r="I311" s="40">
        <v>793.35000000000014</v>
      </c>
      <c r="J311" s="40">
        <v>799.7</v>
      </c>
      <c r="K311" s="31">
        <v>787</v>
      </c>
      <c r="L311" s="31">
        <v>777.05</v>
      </c>
      <c r="M311" s="31">
        <v>20.675650000000001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235.8</v>
      </c>
      <c r="D312" s="40">
        <v>237.85</v>
      </c>
      <c r="E312" s="40">
        <v>228.7</v>
      </c>
      <c r="F312" s="40">
        <v>221.6</v>
      </c>
      <c r="G312" s="40">
        <v>212.45</v>
      </c>
      <c r="H312" s="40">
        <v>244.95</v>
      </c>
      <c r="I312" s="40">
        <v>254.10000000000002</v>
      </c>
      <c r="J312" s="40">
        <v>261.2</v>
      </c>
      <c r="K312" s="31">
        <v>247</v>
      </c>
      <c r="L312" s="31">
        <v>230.75</v>
      </c>
      <c r="M312" s="31">
        <v>3.3440599999999998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335.4</v>
      </c>
      <c r="D313" s="40">
        <v>333.73333333333329</v>
      </c>
      <c r="E313" s="40">
        <v>328.81666666666661</v>
      </c>
      <c r="F313" s="40">
        <v>322.23333333333329</v>
      </c>
      <c r="G313" s="40">
        <v>317.31666666666661</v>
      </c>
      <c r="H313" s="40">
        <v>340.31666666666661</v>
      </c>
      <c r="I313" s="40">
        <v>345.23333333333323</v>
      </c>
      <c r="J313" s="40">
        <v>351.81666666666661</v>
      </c>
      <c r="K313" s="31">
        <v>338.65</v>
      </c>
      <c r="L313" s="31">
        <v>327.14999999999998</v>
      </c>
      <c r="M313" s="31">
        <v>24.140219999999999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582.6</v>
      </c>
      <c r="D314" s="40">
        <v>586.5333333333333</v>
      </c>
      <c r="E314" s="40">
        <v>574.06666666666661</v>
      </c>
      <c r="F314" s="40">
        <v>565.5333333333333</v>
      </c>
      <c r="G314" s="40">
        <v>553.06666666666661</v>
      </c>
      <c r="H314" s="40">
        <v>595.06666666666661</v>
      </c>
      <c r="I314" s="40">
        <v>607.5333333333333</v>
      </c>
      <c r="J314" s="40">
        <v>616.06666666666661</v>
      </c>
      <c r="K314" s="31">
        <v>599</v>
      </c>
      <c r="L314" s="31">
        <v>578</v>
      </c>
      <c r="M314" s="31">
        <v>0.59065000000000001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186.05</v>
      </c>
      <c r="D315" s="40">
        <v>186.13333333333333</v>
      </c>
      <c r="E315" s="40">
        <v>184.26666666666665</v>
      </c>
      <c r="F315" s="40">
        <v>182.48333333333332</v>
      </c>
      <c r="G315" s="40">
        <v>180.61666666666665</v>
      </c>
      <c r="H315" s="40">
        <v>187.91666666666666</v>
      </c>
      <c r="I315" s="40">
        <v>189.78333333333333</v>
      </c>
      <c r="J315" s="40">
        <v>191.56666666666666</v>
      </c>
      <c r="K315" s="31">
        <v>188</v>
      </c>
      <c r="L315" s="31">
        <v>184.35</v>
      </c>
      <c r="M315" s="31">
        <v>67.173609999999996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48.7</v>
      </c>
      <c r="D316" s="40">
        <v>48.85</v>
      </c>
      <c r="E316" s="40">
        <v>48.400000000000006</v>
      </c>
      <c r="F316" s="40">
        <v>48.1</v>
      </c>
      <c r="G316" s="40">
        <v>47.650000000000006</v>
      </c>
      <c r="H316" s="40">
        <v>49.150000000000006</v>
      </c>
      <c r="I316" s="40">
        <v>49.600000000000009</v>
      </c>
      <c r="J316" s="40">
        <v>49.900000000000006</v>
      </c>
      <c r="K316" s="31">
        <v>49.3</v>
      </c>
      <c r="L316" s="31">
        <v>48.55</v>
      </c>
      <c r="M316" s="31">
        <v>12.00515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532.04999999999995</v>
      </c>
      <c r="D317" s="40">
        <v>531.93333333333328</v>
      </c>
      <c r="E317" s="40">
        <v>528.56666666666661</v>
      </c>
      <c r="F317" s="40">
        <v>525.08333333333337</v>
      </c>
      <c r="G317" s="40">
        <v>521.7166666666667</v>
      </c>
      <c r="H317" s="40">
        <v>535.41666666666652</v>
      </c>
      <c r="I317" s="40">
        <v>538.78333333333308</v>
      </c>
      <c r="J317" s="40">
        <v>542.26666666666642</v>
      </c>
      <c r="K317" s="31">
        <v>535.29999999999995</v>
      </c>
      <c r="L317" s="31">
        <v>528.45000000000005</v>
      </c>
      <c r="M317" s="31">
        <v>13.887639999999999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7326.75</v>
      </c>
      <c r="D318" s="40">
        <v>7361.916666666667</v>
      </c>
      <c r="E318" s="40">
        <v>7274.8333333333339</v>
      </c>
      <c r="F318" s="40">
        <v>7222.916666666667</v>
      </c>
      <c r="G318" s="40">
        <v>7135.8333333333339</v>
      </c>
      <c r="H318" s="40">
        <v>7413.8333333333339</v>
      </c>
      <c r="I318" s="40">
        <v>7500.9166666666679</v>
      </c>
      <c r="J318" s="40">
        <v>7552.8333333333339</v>
      </c>
      <c r="K318" s="31">
        <v>7449</v>
      </c>
      <c r="L318" s="31">
        <v>7310</v>
      </c>
      <c r="M318" s="31">
        <v>4.6017799999999998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1074.45</v>
      </c>
      <c r="D319" s="40">
        <v>1072.55</v>
      </c>
      <c r="E319" s="40">
        <v>1066.0999999999999</v>
      </c>
      <c r="F319" s="40">
        <v>1057.75</v>
      </c>
      <c r="G319" s="40">
        <v>1051.3</v>
      </c>
      <c r="H319" s="40">
        <v>1080.8999999999999</v>
      </c>
      <c r="I319" s="40">
        <v>1087.3500000000001</v>
      </c>
      <c r="J319" s="40">
        <v>1095.6999999999998</v>
      </c>
      <c r="K319" s="31">
        <v>1079</v>
      </c>
      <c r="L319" s="31">
        <v>1064.2</v>
      </c>
      <c r="M319" s="31">
        <v>5.4823199999999996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268.45</v>
      </c>
      <c r="D320" s="40">
        <v>271.45</v>
      </c>
      <c r="E320" s="40">
        <v>264.09999999999997</v>
      </c>
      <c r="F320" s="40">
        <v>259.75</v>
      </c>
      <c r="G320" s="40">
        <v>252.39999999999998</v>
      </c>
      <c r="H320" s="40">
        <v>275.79999999999995</v>
      </c>
      <c r="I320" s="40">
        <v>283.14999999999998</v>
      </c>
      <c r="J320" s="40">
        <v>287.49999999999994</v>
      </c>
      <c r="K320" s="31">
        <v>278.8</v>
      </c>
      <c r="L320" s="31">
        <v>267.10000000000002</v>
      </c>
      <c r="M320" s="31">
        <v>14.718360000000001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251.25</v>
      </c>
      <c r="D321" s="40">
        <v>250.71666666666667</v>
      </c>
      <c r="E321" s="40">
        <v>247.23333333333335</v>
      </c>
      <c r="F321" s="40">
        <v>243.21666666666667</v>
      </c>
      <c r="G321" s="40">
        <v>239.73333333333335</v>
      </c>
      <c r="H321" s="40">
        <v>254.73333333333335</v>
      </c>
      <c r="I321" s="40">
        <v>258.21666666666664</v>
      </c>
      <c r="J321" s="40">
        <v>262.23333333333335</v>
      </c>
      <c r="K321" s="31">
        <v>254.2</v>
      </c>
      <c r="L321" s="31">
        <v>246.7</v>
      </c>
      <c r="M321" s="31">
        <v>10.76078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2811.7</v>
      </c>
      <c r="D322" s="40">
        <v>2811.0666666666671</v>
      </c>
      <c r="E322" s="40">
        <v>2785.6333333333341</v>
      </c>
      <c r="F322" s="40">
        <v>2759.5666666666671</v>
      </c>
      <c r="G322" s="40">
        <v>2734.1333333333341</v>
      </c>
      <c r="H322" s="40">
        <v>2837.1333333333341</v>
      </c>
      <c r="I322" s="40">
        <v>2862.5666666666675</v>
      </c>
      <c r="J322" s="40">
        <v>2888.6333333333341</v>
      </c>
      <c r="K322" s="31">
        <v>2836.5</v>
      </c>
      <c r="L322" s="31">
        <v>2785</v>
      </c>
      <c r="M322" s="31">
        <v>0.98782999999999999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2703.05</v>
      </c>
      <c r="D323" s="40">
        <v>2661.3333333333335</v>
      </c>
      <c r="E323" s="40">
        <v>2593.7666666666669</v>
      </c>
      <c r="F323" s="40">
        <v>2484.4833333333336</v>
      </c>
      <c r="G323" s="40">
        <v>2416.916666666667</v>
      </c>
      <c r="H323" s="40">
        <v>2770.6166666666668</v>
      </c>
      <c r="I323" s="40">
        <v>2838.1833333333334</v>
      </c>
      <c r="J323" s="40">
        <v>2947.4666666666667</v>
      </c>
      <c r="K323" s="31">
        <v>2728.9</v>
      </c>
      <c r="L323" s="31">
        <v>2552.0500000000002</v>
      </c>
      <c r="M323" s="31">
        <v>83.252380000000002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135.6</v>
      </c>
      <c r="D324" s="40">
        <v>136.78333333333333</v>
      </c>
      <c r="E324" s="40">
        <v>132.81666666666666</v>
      </c>
      <c r="F324" s="40">
        <v>130.03333333333333</v>
      </c>
      <c r="G324" s="40">
        <v>126.06666666666666</v>
      </c>
      <c r="H324" s="40">
        <v>139.56666666666666</v>
      </c>
      <c r="I324" s="40">
        <v>143.5333333333333</v>
      </c>
      <c r="J324" s="40">
        <v>146.31666666666666</v>
      </c>
      <c r="K324" s="31">
        <v>140.75</v>
      </c>
      <c r="L324" s="31">
        <v>134</v>
      </c>
      <c r="M324" s="31">
        <v>19.31363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702.95</v>
      </c>
      <c r="D325" s="40">
        <v>704.4</v>
      </c>
      <c r="E325" s="40">
        <v>689.8</v>
      </c>
      <c r="F325" s="40">
        <v>676.65</v>
      </c>
      <c r="G325" s="40">
        <v>662.05</v>
      </c>
      <c r="H325" s="40">
        <v>717.55</v>
      </c>
      <c r="I325" s="40">
        <v>732.15000000000009</v>
      </c>
      <c r="J325" s="40">
        <v>745.3</v>
      </c>
      <c r="K325" s="31">
        <v>719</v>
      </c>
      <c r="L325" s="31">
        <v>691.25</v>
      </c>
      <c r="M325" s="31">
        <v>7.7333800000000004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201.5</v>
      </c>
      <c r="D326" s="40">
        <v>201.4</v>
      </c>
      <c r="E326" s="40">
        <v>198.10000000000002</v>
      </c>
      <c r="F326" s="40">
        <v>194.70000000000002</v>
      </c>
      <c r="G326" s="40">
        <v>191.40000000000003</v>
      </c>
      <c r="H326" s="40">
        <v>204.8</v>
      </c>
      <c r="I326" s="40">
        <v>208.10000000000002</v>
      </c>
      <c r="J326" s="40">
        <v>211.5</v>
      </c>
      <c r="K326" s="31">
        <v>204.7</v>
      </c>
      <c r="L326" s="31">
        <v>198</v>
      </c>
      <c r="M326" s="31">
        <v>6.5202400000000003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1012.55</v>
      </c>
      <c r="D327" s="40">
        <v>1015.6833333333334</v>
      </c>
      <c r="E327" s="40">
        <v>1002.8666666666668</v>
      </c>
      <c r="F327" s="40">
        <v>993.18333333333339</v>
      </c>
      <c r="G327" s="40">
        <v>980.36666666666679</v>
      </c>
      <c r="H327" s="40">
        <v>1025.3666666666668</v>
      </c>
      <c r="I327" s="40">
        <v>1038.1833333333334</v>
      </c>
      <c r="J327" s="40">
        <v>1047.8666666666668</v>
      </c>
      <c r="K327" s="31">
        <v>1028.5</v>
      </c>
      <c r="L327" s="31">
        <v>1006</v>
      </c>
      <c r="M327" s="31">
        <v>8.2225800000000007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2375.5</v>
      </c>
      <c r="D328" s="40">
        <v>2324.4500000000003</v>
      </c>
      <c r="E328" s="40">
        <v>2251.2000000000007</v>
      </c>
      <c r="F328" s="40">
        <v>2126.9000000000005</v>
      </c>
      <c r="G328" s="40">
        <v>2053.650000000001</v>
      </c>
      <c r="H328" s="40">
        <v>2448.7500000000005</v>
      </c>
      <c r="I328" s="40">
        <v>2521.9999999999995</v>
      </c>
      <c r="J328" s="40">
        <v>2646.3</v>
      </c>
      <c r="K328" s="31">
        <v>2397.6999999999998</v>
      </c>
      <c r="L328" s="31">
        <v>2200.15</v>
      </c>
      <c r="M328" s="31">
        <v>21.40671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1606.45</v>
      </c>
      <c r="D329" s="40">
        <v>1611.4833333333333</v>
      </c>
      <c r="E329" s="40">
        <v>1572.9666666666667</v>
      </c>
      <c r="F329" s="40">
        <v>1539.4833333333333</v>
      </c>
      <c r="G329" s="40">
        <v>1500.9666666666667</v>
      </c>
      <c r="H329" s="40">
        <v>1644.9666666666667</v>
      </c>
      <c r="I329" s="40">
        <v>1683.4833333333336</v>
      </c>
      <c r="J329" s="40">
        <v>1716.9666666666667</v>
      </c>
      <c r="K329" s="31">
        <v>1650</v>
      </c>
      <c r="L329" s="31">
        <v>1578</v>
      </c>
      <c r="M329" s="31">
        <v>15.93228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1547.2</v>
      </c>
      <c r="D330" s="40">
        <v>1554.5833333333333</v>
      </c>
      <c r="E330" s="40">
        <v>1536.3666666666666</v>
      </c>
      <c r="F330" s="40">
        <v>1525.5333333333333</v>
      </c>
      <c r="G330" s="40">
        <v>1507.3166666666666</v>
      </c>
      <c r="H330" s="40">
        <v>1565.4166666666665</v>
      </c>
      <c r="I330" s="40">
        <v>1583.6333333333332</v>
      </c>
      <c r="J330" s="40">
        <v>1594.4666666666665</v>
      </c>
      <c r="K330" s="31">
        <v>1572.8</v>
      </c>
      <c r="L330" s="31">
        <v>1543.75</v>
      </c>
      <c r="M330" s="31">
        <v>6.3391500000000001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1089.25</v>
      </c>
      <c r="D331" s="40">
        <v>1096.2833333333333</v>
      </c>
      <c r="E331" s="40">
        <v>1062.9666666666667</v>
      </c>
      <c r="F331" s="40">
        <v>1036.6833333333334</v>
      </c>
      <c r="G331" s="40">
        <v>1003.3666666666668</v>
      </c>
      <c r="H331" s="40">
        <v>1122.5666666666666</v>
      </c>
      <c r="I331" s="40">
        <v>1155.8833333333332</v>
      </c>
      <c r="J331" s="40">
        <v>1182.1666666666665</v>
      </c>
      <c r="K331" s="31">
        <v>1129.5999999999999</v>
      </c>
      <c r="L331" s="31">
        <v>1070</v>
      </c>
      <c r="M331" s="31">
        <v>5.4436999999999998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53.95</v>
      </c>
      <c r="D332" s="40">
        <v>54.183333333333337</v>
      </c>
      <c r="E332" s="40">
        <v>53.266666666666673</v>
      </c>
      <c r="F332" s="40">
        <v>52.583333333333336</v>
      </c>
      <c r="G332" s="40">
        <v>51.666666666666671</v>
      </c>
      <c r="H332" s="40">
        <v>54.866666666666674</v>
      </c>
      <c r="I332" s="40">
        <v>55.783333333333331</v>
      </c>
      <c r="J332" s="40">
        <v>56.466666666666676</v>
      </c>
      <c r="K332" s="31">
        <v>55.1</v>
      </c>
      <c r="L332" s="31">
        <v>53.5</v>
      </c>
      <c r="M332" s="31">
        <v>63.278210000000001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92.8</v>
      </c>
      <c r="D333" s="40">
        <v>93.399999999999991</v>
      </c>
      <c r="E333" s="40">
        <v>91.899999999999977</v>
      </c>
      <c r="F333" s="40">
        <v>90.999999999999986</v>
      </c>
      <c r="G333" s="40">
        <v>89.499999999999972</v>
      </c>
      <c r="H333" s="40">
        <v>94.299999999999983</v>
      </c>
      <c r="I333" s="40">
        <v>95.800000000000011</v>
      </c>
      <c r="J333" s="40">
        <v>96.699999999999989</v>
      </c>
      <c r="K333" s="31">
        <v>94.9</v>
      </c>
      <c r="L333" s="31">
        <v>92.5</v>
      </c>
      <c r="M333" s="31">
        <v>32.128779999999999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647.6</v>
      </c>
      <c r="D334" s="40">
        <v>651.80000000000007</v>
      </c>
      <c r="E334" s="40">
        <v>640.80000000000018</v>
      </c>
      <c r="F334" s="40">
        <v>634.00000000000011</v>
      </c>
      <c r="G334" s="40">
        <v>623.00000000000023</v>
      </c>
      <c r="H334" s="40">
        <v>658.60000000000014</v>
      </c>
      <c r="I334" s="40">
        <v>669.59999999999991</v>
      </c>
      <c r="J334" s="40">
        <v>676.40000000000009</v>
      </c>
      <c r="K334" s="31">
        <v>662.8</v>
      </c>
      <c r="L334" s="31">
        <v>645</v>
      </c>
      <c r="M334" s="31">
        <v>1.2886299999999999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</v>
      </c>
      <c r="D335" s="40">
        <v>26.033333333333331</v>
      </c>
      <c r="E335" s="40">
        <v>25.916666666666664</v>
      </c>
      <c r="F335" s="40">
        <v>25.833333333333332</v>
      </c>
      <c r="G335" s="40">
        <v>25.716666666666665</v>
      </c>
      <c r="H335" s="40">
        <v>26.116666666666664</v>
      </c>
      <c r="I335" s="40">
        <v>26.233333333333331</v>
      </c>
      <c r="J335" s="40">
        <v>26.316666666666663</v>
      </c>
      <c r="K335" s="31">
        <v>26.15</v>
      </c>
      <c r="L335" s="31">
        <v>25.95</v>
      </c>
      <c r="M335" s="31">
        <v>25.094080000000002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60.45</v>
      </c>
      <c r="D336" s="40">
        <v>60.550000000000004</v>
      </c>
      <c r="E336" s="40">
        <v>60.150000000000006</v>
      </c>
      <c r="F336" s="40">
        <v>59.85</v>
      </c>
      <c r="G336" s="40">
        <v>59.45</v>
      </c>
      <c r="H336" s="40">
        <v>60.850000000000009</v>
      </c>
      <c r="I336" s="40">
        <v>61.25</v>
      </c>
      <c r="J336" s="40">
        <v>61.550000000000011</v>
      </c>
      <c r="K336" s="31">
        <v>60.95</v>
      </c>
      <c r="L336" s="31">
        <v>60.25</v>
      </c>
      <c r="M336" s="31">
        <v>16.445260000000001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172.05</v>
      </c>
      <c r="D337" s="40">
        <v>173.45000000000002</v>
      </c>
      <c r="E337" s="40">
        <v>169.90000000000003</v>
      </c>
      <c r="F337" s="40">
        <v>167.75000000000003</v>
      </c>
      <c r="G337" s="40">
        <v>164.20000000000005</v>
      </c>
      <c r="H337" s="40">
        <v>175.60000000000002</v>
      </c>
      <c r="I337" s="40">
        <v>179.15000000000003</v>
      </c>
      <c r="J337" s="40">
        <v>181.3</v>
      </c>
      <c r="K337" s="31">
        <v>177</v>
      </c>
      <c r="L337" s="31">
        <v>171.3</v>
      </c>
      <c r="M337" s="31">
        <v>385.04196999999999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262.35000000000002</v>
      </c>
      <c r="D338" s="40">
        <v>264.91666666666669</v>
      </c>
      <c r="E338" s="40">
        <v>258.43333333333339</v>
      </c>
      <c r="F338" s="40">
        <v>254.51666666666671</v>
      </c>
      <c r="G338" s="40">
        <v>248.03333333333342</v>
      </c>
      <c r="H338" s="40">
        <v>268.83333333333337</v>
      </c>
      <c r="I338" s="40">
        <v>275.31666666666661</v>
      </c>
      <c r="J338" s="40">
        <v>279.23333333333335</v>
      </c>
      <c r="K338" s="31">
        <v>271.39999999999998</v>
      </c>
      <c r="L338" s="31">
        <v>261</v>
      </c>
      <c r="M338" s="31">
        <v>25.1981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120.75</v>
      </c>
      <c r="D339" s="40">
        <v>120.5</v>
      </c>
      <c r="E339" s="40">
        <v>120.05</v>
      </c>
      <c r="F339" s="40">
        <v>119.35</v>
      </c>
      <c r="G339" s="40">
        <v>118.89999999999999</v>
      </c>
      <c r="H339" s="40">
        <v>121.2</v>
      </c>
      <c r="I339" s="40">
        <v>121.64999999999999</v>
      </c>
      <c r="J339" s="40">
        <v>122.35000000000001</v>
      </c>
      <c r="K339" s="31">
        <v>120.95</v>
      </c>
      <c r="L339" s="31">
        <v>119.8</v>
      </c>
      <c r="M339" s="31">
        <v>95.396109999999993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528.25</v>
      </c>
      <c r="D340" s="40">
        <v>526.11666666666667</v>
      </c>
      <c r="E340" s="40">
        <v>520.23333333333335</v>
      </c>
      <c r="F340" s="40">
        <v>512.2166666666667</v>
      </c>
      <c r="G340" s="40">
        <v>506.33333333333337</v>
      </c>
      <c r="H340" s="40">
        <v>534.13333333333333</v>
      </c>
      <c r="I340" s="40">
        <v>540.01666666666677</v>
      </c>
      <c r="J340" s="40">
        <v>548.0333333333333</v>
      </c>
      <c r="K340" s="31">
        <v>532</v>
      </c>
      <c r="L340" s="31">
        <v>518.1</v>
      </c>
      <c r="M340" s="31">
        <v>5.2691699999999999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84.6</v>
      </c>
      <c r="D341" s="40">
        <v>84.966666666666669</v>
      </c>
      <c r="E341" s="40">
        <v>83.733333333333334</v>
      </c>
      <c r="F341" s="40">
        <v>82.86666666666666</v>
      </c>
      <c r="G341" s="40">
        <v>81.633333333333326</v>
      </c>
      <c r="H341" s="40">
        <v>85.833333333333343</v>
      </c>
      <c r="I341" s="40">
        <v>87.066666666666691</v>
      </c>
      <c r="J341" s="40">
        <v>87.933333333333351</v>
      </c>
      <c r="K341" s="31">
        <v>86.2</v>
      </c>
      <c r="L341" s="31">
        <v>84.1</v>
      </c>
      <c r="M341" s="31">
        <v>168.95714000000001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62.85</v>
      </c>
      <c r="D342" s="40">
        <v>63.266666666666673</v>
      </c>
      <c r="E342" s="40">
        <v>62.283333333333346</v>
      </c>
      <c r="F342" s="40">
        <v>61.716666666666676</v>
      </c>
      <c r="G342" s="40">
        <v>60.733333333333348</v>
      </c>
      <c r="H342" s="40">
        <v>63.833333333333343</v>
      </c>
      <c r="I342" s="40">
        <v>64.816666666666677</v>
      </c>
      <c r="J342" s="40">
        <v>65.38333333333334</v>
      </c>
      <c r="K342" s="31">
        <v>64.25</v>
      </c>
      <c r="L342" s="31">
        <v>62.7</v>
      </c>
      <c r="M342" s="31">
        <v>16.866579999999999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3892.65</v>
      </c>
      <c r="D343" s="40">
        <v>3877.2333333333336</v>
      </c>
      <c r="E343" s="40">
        <v>3835.4666666666672</v>
      </c>
      <c r="F343" s="40">
        <v>3778.2833333333338</v>
      </c>
      <c r="G343" s="40">
        <v>3736.5166666666673</v>
      </c>
      <c r="H343" s="40">
        <v>3934.416666666667</v>
      </c>
      <c r="I343" s="40">
        <v>3976.1833333333334</v>
      </c>
      <c r="J343" s="40">
        <v>4033.3666666666668</v>
      </c>
      <c r="K343" s="31">
        <v>3919</v>
      </c>
      <c r="L343" s="31">
        <v>3820.05</v>
      </c>
      <c r="M343" s="31">
        <v>1.3642000000000001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17539.7</v>
      </c>
      <c r="D344" s="40">
        <v>17583.866666666669</v>
      </c>
      <c r="E344" s="40">
        <v>17475.833333333336</v>
      </c>
      <c r="F344" s="40">
        <v>17411.966666666667</v>
      </c>
      <c r="G344" s="40">
        <v>17303.933333333334</v>
      </c>
      <c r="H344" s="40">
        <v>17647.733333333337</v>
      </c>
      <c r="I344" s="40">
        <v>17755.76666666667</v>
      </c>
      <c r="J344" s="40">
        <v>17819.633333333339</v>
      </c>
      <c r="K344" s="31">
        <v>17691.900000000001</v>
      </c>
      <c r="L344" s="31">
        <v>17520</v>
      </c>
      <c r="M344" s="31">
        <v>0.50861000000000001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51.3</v>
      </c>
      <c r="D345" s="40">
        <v>51.416666666666664</v>
      </c>
      <c r="E345" s="40">
        <v>50.68333333333333</v>
      </c>
      <c r="F345" s="40">
        <v>50.066666666666663</v>
      </c>
      <c r="G345" s="40">
        <v>49.333333333333329</v>
      </c>
      <c r="H345" s="40">
        <v>52.033333333333331</v>
      </c>
      <c r="I345" s="40">
        <v>52.766666666666666</v>
      </c>
      <c r="J345" s="40">
        <v>53.383333333333333</v>
      </c>
      <c r="K345" s="31">
        <v>52.15</v>
      </c>
      <c r="L345" s="31">
        <v>50.8</v>
      </c>
      <c r="M345" s="31">
        <v>9.2444299999999995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2507.5</v>
      </c>
      <c r="D346" s="40">
        <v>2494.6666666666665</v>
      </c>
      <c r="E346" s="40">
        <v>2444.333333333333</v>
      </c>
      <c r="F346" s="40">
        <v>2381.1666666666665</v>
      </c>
      <c r="G346" s="40">
        <v>2330.833333333333</v>
      </c>
      <c r="H346" s="40">
        <v>2557.833333333333</v>
      </c>
      <c r="I346" s="40">
        <v>2608.1666666666661</v>
      </c>
      <c r="J346" s="40">
        <v>2671.333333333333</v>
      </c>
      <c r="K346" s="31">
        <v>2545</v>
      </c>
      <c r="L346" s="31">
        <v>2431.5</v>
      </c>
      <c r="M346" s="31">
        <v>0.32813999999999999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386.2</v>
      </c>
      <c r="D347" s="40">
        <v>385.64999999999992</v>
      </c>
      <c r="E347" s="40">
        <v>379.39999999999986</v>
      </c>
      <c r="F347" s="40">
        <v>372.59999999999997</v>
      </c>
      <c r="G347" s="40">
        <v>366.34999999999991</v>
      </c>
      <c r="H347" s="40">
        <v>392.44999999999982</v>
      </c>
      <c r="I347" s="40">
        <v>398.69999999999993</v>
      </c>
      <c r="J347" s="40">
        <v>405.49999999999977</v>
      </c>
      <c r="K347" s="31">
        <v>391.9</v>
      </c>
      <c r="L347" s="31">
        <v>378.85</v>
      </c>
      <c r="M347" s="31">
        <v>15.13555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686.6</v>
      </c>
      <c r="D348" s="40">
        <v>689.85</v>
      </c>
      <c r="E348" s="40">
        <v>677.35</v>
      </c>
      <c r="F348" s="40">
        <v>668.1</v>
      </c>
      <c r="G348" s="40">
        <v>655.6</v>
      </c>
      <c r="H348" s="40">
        <v>699.1</v>
      </c>
      <c r="I348" s="40">
        <v>711.6</v>
      </c>
      <c r="J348" s="40">
        <v>720.85</v>
      </c>
      <c r="K348" s="31">
        <v>702.35</v>
      </c>
      <c r="L348" s="31">
        <v>680.6</v>
      </c>
      <c r="M348" s="31">
        <v>3.5449899999999999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120.8</v>
      </c>
      <c r="D349" s="40">
        <v>120.88333333333333</v>
      </c>
      <c r="E349" s="40">
        <v>120.01666666666665</v>
      </c>
      <c r="F349" s="40">
        <v>119.23333333333332</v>
      </c>
      <c r="G349" s="40">
        <v>118.36666666666665</v>
      </c>
      <c r="H349" s="40">
        <v>121.66666666666666</v>
      </c>
      <c r="I349" s="40">
        <v>122.53333333333333</v>
      </c>
      <c r="J349" s="40">
        <v>123.31666666666666</v>
      </c>
      <c r="K349" s="31">
        <v>121.75</v>
      </c>
      <c r="L349" s="31">
        <v>120.1</v>
      </c>
      <c r="M349" s="31">
        <v>127.09481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165.85</v>
      </c>
      <c r="D350" s="40">
        <v>167.53333333333333</v>
      </c>
      <c r="E350" s="40">
        <v>163.61666666666667</v>
      </c>
      <c r="F350" s="40">
        <v>161.38333333333335</v>
      </c>
      <c r="G350" s="40">
        <v>157.4666666666667</v>
      </c>
      <c r="H350" s="40">
        <v>169.76666666666665</v>
      </c>
      <c r="I350" s="40">
        <v>173.68333333333334</v>
      </c>
      <c r="J350" s="40">
        <v>175.91666666666663</v>
      </c>
      <c r="K350" s="31">
        <v>171.45</v>
      </c>
      <c r="L350" s="31">
        <v>165.3</v>
      </c>
      <c r="M350" s="31">
        <v>11.508509999999999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4150.75</v>
      </c>
      <c r="D351" s="40">
        <v>4117.25</v>
      </c>
      <c r="E351" s="40">
        <v>4063.5</v>
      </c>
      <c r="F351" s="40">
        <v>3976.25</v>
      </c>
      <c r="G351" s="40">
        <v>3922.5</v>
      </c>
      <c r="H351" s="40">
        <v>4204.5</v>
      </c>
      <c r="I351" s="40">
        <v>4258.25</v>
      </c>
      <c r="J351" s="40">
        <v>4345.5</v>
      </c>
      <c r="K351" s="31">
        <v>4171</v>
      </c>
      <c r="L351" s="31">
        <v>4030</v>
      </c>
      <c r="M351" s="31">
        <v>3.0626099999999998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310.14999999999998</v>
      </c>
      <c r="D352" s="40">
        <v>310.40000000000003</v>
      </c>
      <c r="E352" s="40">
        <v>307.80000000000007</v>
      </c>
      <c r="F352" s="40">
        <v>305.45000000000005</v>
      </c>
      <c r="G352" s="40">
        <v>302.85000000000008</v>
      </c>
      <c r="H352" s="40">
        <v>312.75000000000006</v>
      </c>
      <c r="I352" s="40">
        <v>315.35000000000008</v>
      </c>
      <c r="J352" s="40">
        <v>317.70000000000005</v>
      </c>
      <c r="K352" s="31">
        <v>313</v>
      </c>
      <c r="L352" s="31">
        <v>308.05</v>
      </c>
      <c r="M352" s="31">
        <v>2.4500000000000002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>
        <v>330.7</v>
      </c>
      <c r="D353" s="40">
        <v>331.96666666666664</v>
      </c>
      <c r="E353" s="40">
        <v>328.13333333333327</v>
      </c>
      <c r="F353" s="40">
        <v>325.56666666666661</v>
      </c>
      <c r="G353" s="40">
        <v>321.73333333333323</v>
      </c>
      <c r="H353" s="40">
        <v>334.5333333333333</v>
      </c>
      <c r="I353" s="40">
        <v>338.36666666666667</v>
      </c>
      <c r="J353" s="40">
        <v>340.93333333333334</v>
      </c>
      <c r="K353" s="31">
        <v>335.8</v>
      </c>
      <c r="L353" s="31">
        <v>329.4</v>
      </c>
      <c r="M353" s="31">
        <v>0.54303999999999997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2962.15</v>
      </c>
      <c r="D354" s="40">
        <v>2964.9499999999994</v>
      </c>
      <c r="E354" s="40">
        <v>2936.8999999999987</v>
      </c>
      <c r="F354" s="40">
        <v>2911.6499999999992</v>
      </c>
      <c r="G354" s="40">
        <v>2883.5999999999985</v>
      </c>
      <c r="H354" s="40">
        <v>2990.1999999999989</v>
      </c>
      <c r="I354" s="40">
        <v>3018.2499999999991</v>
      </c>
      <c r="J354" s="40">
        <v>3043.4999999999991</v>
      </c>
      <c r="K354" s="31">
        <v>2993</v>
      </c>
      <c r="L354" s="31">
        <v>2939.7</v>
      </c>
      <c r="M354" s="31">
        <v>1.4656400000000001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735.1</v>
      </c>
      <c r="D355" s="40">
        <v>739.69999999999993</v>
      </c>
      <c r="E355" s="40">
        <v>723.39999999999986</v>
      </c>
      <c r="F355" s="40">
        <v>711.69999999999993</v>
      </c>
      <c r="G355" s="40">
        <v>695.39999999999986</v>
      </c>
      <c r="H355" s="40">
        <v>751.39999999999986</v>
      </c>
      <c r="I355" s="40">
        <v>767.69999999999982</v>
      </c>
      <c r="J355" s="40">
        <v>779.39999999999986</v>
      </c>
      <c r="K355" s="31">
        <v>756</v>
      </c>
      <c r="L355" s="31">
        <v>728</v>
      </c>
      <c r="M355" s="31">
        <v>0.60152000000000005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296.10000000000002</v>
      </c>
      <c r="D356" s="40">
        <v>299.7</v>
      </c>
      <c r="E356" s="40">
        <v>290.45</v>
      </c>
      <c r="F356" s="40">
        <v>284.8</v>
      </c>
      <c r="G356" s="40">
        <v>275.55</v>
      </c>
      <c r="H356" s="40">
        <v>305.34999999999997</v>
      </c>
      <c r="I356" s="40">
        <v>314.59999999999997</v>
      </c>
      <c r="J356" s="40">
        <v>320.24999999999994</v>
      </c>
      <c r="K356" s="31">
        <v>308.95</v>
      </c>
      <c r="L356" s="31">
        <v>294.05</v>
      </c>
      <c r="M356" s="31">
        <v>7.8124200000000004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1390.85</v>
      </c>
      <c r="D357" s="40">
        <v>1386.3666666666668</v>
      </c>
      <c r="E357" s="40">
        <v>1364.7333333333336</v>
      </c>
      <c r="F357" s="40">
        <v>1338.6166666666668</v>
      </c>
      <c r="G357" s="40">
        <v>1316.9833333333336</v>
      </c>
      <c r="H357" s="40">
        <v>1412.4833333333336</v>
      </c>
      <c r="I357" s="40">
        <v>1434.1166666666668</v>
      </c>
      <c r="J357" s="40">
        <v>1460.2333333333336</v>
      </c>
      <c r="K357" s="31">
        <v>1408</v>
      </c>
      <c r="L357" s="31">
        <v>1360.25</v>
      </c>
      <c r="M357" s="31">
        <v>5.8041499999999999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32887.599999999999</v>
      </c>
      <c r="D358" s="40">
        <v>32811.98333333333</v>
      </c>
      <c r="E358" s="40">
        <v>32644.016666666663</v>
      </c>
      <c r="F358" s="40">
        <v>32400.433333333334</v>
      </c>
      <c r="G358" s="40">
        <v>32232.466666666667</v>
      </c>
      <c r="H358" s="40">
        <v>33055.566666666658</v>
      </c>
      <c r="I358" s="40">
        <v>33223.533333333318</v>
      </c>
      <c r="J358" s="40">
        <v>33467.116666666654</v>
      </c>
      <c r="K358" s="31">
        <v>32979.949999999997</v>
      </c>
      <c r="L358" s="31">
        <v>32568.400000000001</v>
      </c>
      <c r="M358" s="31">
        <v>0.27744000000000002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2786.65</v>
      </c>
      <c r="D359" s="40">
        <v>2785.5833333333335</v>
      </c>
      <c r="E359" s="40">
        <v>2756.2666666666669</v>
      </c>
      <c r="F359" s="40">
        <v>2725.8833333333332</v>
      </c>
      <c r="G359" s="40">
        <v>2696.5666666666666</v>
      </c>
      <c r="H359" s="40">
        <v>2815.9666666666672</v>
      </c>
      <c r="I359" s="40">
        <v>2845.2833333333338</v>
      </c>
      <c r="J359" s="40">
        <v>2875.6666666666674</v>
      </c>
      <c r="K359" s="31">
        <v>2814.9</v>
      </c>
      <c r="L359" s="31">
        <v>2755.2</v>
      </c>
      <c r="M359" s="31">
        <v>2.89432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221.55</v>
      </c>
      <c r="D360" s="40">
        <v>222.16666666666666</v>
      </c>
      <c r="E360" s="40">
        <v>220.7833333333333</v>
      </c>
      <c r="F360" s="40">
        <v>220.01666666666665</v>
      </c>
      <c r="G360" s="40">
        <v>218.6333333333333</v>
      </c>
      <c r="H360" s="40">
        <v>222.93333333333331</v>
      </c>
      <c r="I360" s="40">
        <v>224.31666666666669</v>
      </c>
      <c r="J360" s="40">
        <v>225.08333333333331</v>
      </c>
      <c r="K360" s="31">
        <v>223.55</v>
      </c>
      <c r="L360" s="31">
        <v>221.4</v>
      </c>
      <c r="M360" s="31">
        <v>39.222380000000001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5757.9</v>
      </c>
      <c r="D361" s="40">
        <v>5746.6333333333341</v>
      </c>
      <c r="E361" s="40">
        <v>5718.2666666666682</v>
      </c>
      <c r="F361" s="40">
        <v>5678.6333333333341</v>
      </c>
      <c r="G361" s="40">
        <v>5650.2666666666682</v>
      </c>
      <c r="H361" s="40">
        <v>5786.2666666666682</v>
      </c>
      <c r="I361" s="40">
        <v>5814.633333333335</v>
      </c>
      <c r="J361" s="40">
        <v>5854.2666666666682</v>
      </c>
      <c r="K361" s="31">
        <v>5775</v>
      </c>
      <c r="L361" s="31">
        <v>5707</v>
      </c>
      <c r="M361" s="31">
        <v>0.35054999999999997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241.65</v>
      </c>
      <c r="D362" s="40">
        <v>243.13333333333335</v>
      </c>
      <c r="E362" s="40">
        <v>239.2166666666667</v>
      </c>
      <c r="F362" s="40">
        <v>236.78333333333333</v>
      </c>
      <c r="G362" s="40">
        <v>232.86666666666667</v>
      </c>
      <c r="H362" s="40">
        <v>245.56666666666672</v>
      </c>
      <c r="I362" s="40">
        <v>249.48333333333341</v>
      </c>
      <c r="J362" s="40">
        <v>251.91666666666674</v>
      </c>
      <c r="K362" s="31">
        <v>247.05</v>
      </c>
      <c r="L362" s="31">
        <v>240.7</v>
      </c>
      <c r="M362" s="31">
        <v>11.15823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859.2</v>
      </c>
      <c r="D363" s="40">
        <v>863.25</v>
      </c>
      <c r="E363" s="40">
        <v>852.95</v>
      </c>
      <c r="F363" s="40">
        <v>846.7</v>
      </c>
      <c r="G363" s="40">
        <v>836.40000000000009</v>
      </c>
      <c r="H363" s="40">
        <v>869.5</v>
      </c>
      <c r="I363" s="40">
        <v>879.8</v>
      </c>
      <c r="J363" s="40">
        <v>886.05</v>
      </c>
      <c r="K363" s="31">
        <v>873.55</v>
      </c>
      <c r="L363" s="31">
        <v>857</v>
      </c>
      <c r="M363" s="31">
        <v>0.91898999999999997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2249.35</v>
      </c>
      <c r="D364" s="40">
        <v>2253.1166666666668</v>
      </c>
      <c r="E364" s="40">
        <v>2234.2333333333336</v>
      </c>
      <c r="F364" s="40">
        <v>2219.1166666666668</v>
      </c>
      <c r="G364" s="40">
        <v>2200.2333333333336</v>
      </c>
      <c r="H364" s="40">
        <v>2268.2333333333336</v>
      </c>
      <c r="I364" s="40">
        <v>2287.1166666666668</v>
      </c>
      <c r="J364" s="40">
        <v>2302.2333333333336</v>
      </c>
      <c r="K364" s="31">
        <v>2272</v>
      </c>
      <c r="L364" s="31">
        <v>2238</v>
      </c>
      <c r="M364" s="31">
        <v>3.31982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2289.65</v>
      </c>
      <c r="D365" s="40">
        <v>2298.0499999999997</v>
      </c>
      <c r="E365" s="40">
        <v>2271.6999999999994</v>
      </c>
      <c r="F365" s="40">
        <v>2253.7499999999995</v>
      </c>
      <c r="G365" s="40">
        <v>2227.3999999999992</v>
      </c>
      <c r="H365" s="40">
        <v>2315.9999999999995</v>
      </c>
      <c r="I365" s="40">
        <v>2342.35</v>
      </c>
      <c r="J365" s="40">
        <v>2360.2999999999997</v>
      </c>
      <c r="K365" s="31">
        <v>2324.4</v>
      </c>
      <c r="L365" s="31">
        <v>2280.1</v>
      </c>
      <c r="M365" s="31">
        <v>5.1168300000000002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984.95</v>
      </c>
      <c r="D366" s="40">
        <v>985.66666666666663</v>
      </c>
      <c r="E366" s="40">
        <v>976.73333333333323</v>
      </c>
      <c r="F366" s="40">
        <v>968.51666666666665</v>
      </c>
      <c r="G366" s="40">
        <v>959.58333333333326</v>
      </c>
      <c r="H366" s="40">
        <v>993.88333333333321</v>
      </c>
      <c r="I366" s="40">
        <v>1002.8166666666666</v>
      </c>
      <c r="J366" s="40">
        <v>1011.0333333333332</v>
      </c>
      <c r="K366" s="31">
        <v>994.6</v>
      </c>
      <c r="L366" s="31">
        <v>977.45</v>
      </c>
      <c r="M366" s="31">
        <v>0.58118000000000003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1903.25</v>
      </c>
      <c r="D367" s="40">
        <v>1909.05</v>
      </c>
      <c r="E367" s="40">
        <v>1890.1999999999998</v>
      </c>
      <c r="F367" s="40">
        <v>1877.1499999999999</v>
      </c>
      <c r="G367" s="40">
        <v>1858.2999999999997</v>
      </c>
      <c r="H367" s="40">
        <v>1922.1</v>
      </c>
      <c r="I367" s="40">
        <v>1940.9499999999998</v>
      </c>
      <c r="J367" s="40">
        <v>1954</v>
      </c>
      <c r="K367" s="31">
        <v>1927.9</v>
      </c>
      <c r="L367" s="31">
        <v>1896</v>
      </c>
      <c r="M367" s="31">
        <v>3.6383999999999999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1522.5</v>
      </c>
      <c r="D368" s="40">
        <v>1522.95</v>
      </c>
      <c r="E368" s="40">
        <v>1511.1000000000001</v>
      </c>
      <c r="F368" s="40">
        <v>1499.7</v>
      </c>
      <c r="G368" s="40">
        <v>1487.8500000000001</v>
      </c>
      <c r="H368" s="40">
        <v>1534.3500000000001</v>
      </c>
      <c r="I368" s="40">
        <v>1546.2</v>
      </c>
      <c r="J368" s="40">
        <v>1557.6000000000001</v>
      </c>
      <c r="K368" s="31">
        <v>1534.8</v>
      </c>
      <c r="L368" s="31">
        <v>1511.55</v>
      </c>
      <c r="M368" s="31">
        <v>1.1646300000000001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123.9</v>
      </c>
      <c r="D369" s="40">
        <v>124.25</v>
      </c>
      <c r="E369" s="40">
        <v>123.05</v>
      </c>
      <c r="F369" s="40">
        <v>122.2</v>
      </c>
      <c r="G369" s="40">
        <v>121</v>
      </c>
      <c r="H369" s="40">
        <v>125.1</v>
      </c>
      <c r="I369" s="40">
        <v>126.29999999999998</v>
      </c>
      <c r="J369" s="40">
        <v>127.14999999999999</v>
      </c>
      <c r="K369" s="31">
        <v>125.45</v>
      </c>
      <c r="L369" s="31">
        <v>123.4</v>
      </c>
      <c r="M369" s="31">
        <v>24.23761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229.95</v>
      </c>
      <c r="D370" s="40">
        <v>229.94999999999996</v>
      </c>
      <c r="E370" s="40">
        <v>228.44999999999993</v>
      </c>
      <c r="F370" s="40">
        <v>226.94999999999996</v>
      </c>
      <c r="G370" s="40">
        <v>225.44999999999993</v>
      </c>
      <c r="H370" s="40">
        <v>231.44999999999993</v>
      </c>
      <c r="I370" s="40">
        <v>232.95</v>
      </c>
      <c r="J370" s="40">
        <v>234.44999999999993</v>
      </c>
      <c r="K370" s="31">
        <v>231.45</v>
      </c>
      <c r="L370" s="31">
        <v>228.45</v>
      </c>
      <c r="M370" s="31">
        <v>51.911709999999999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300.25</v>
      </c>
      <c r="D371" s="40">
        <v>301.65000000000003</v>
      </c>
      <c r="E371" s="40">
        <v>297.40000000000009</v>
      </c>
      <c r="F371" s="40">
        <v>294.55000000000007</v>
      </c>
      <c r="G371" s="40">
        <v>290.30000000000013</v>
      </c>
      <c r="H371" s="40">
        <v>304.50000000000006</v>
      </c>
      <c r="I371" s="40">
        <v>308.74999999999994</v>
      </c>
      <c r="J371" s="40">
        <v>311.60000000000002</v>
      </c>
      <c r="K371" s="31">
        <v>305.89999999999998</v>
      </c>
      <c r="L371" s="31">
        <v>298.8</v>
      </c>
      <c r="M371" s="31">
        <v>3.8321800000000001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705.75</v>
      </c>
      <c r="D372" s="40">
        <v>711.94999999999993</v>
      </c>
      <c r="E372" s="40">
        <v>697.94999999999982</v>
      </c>
      <c r="F372" s="40">
        <v>690.14999999999986</v>
      </c>
      <c r="G372" s="40">
        <v>676.14999999999975</v>
      </c>
      <c r="H372" s="40">
        <v>719.74999999999989</v>
      </c>
      <c r="I372" s="40">
        <v>733.75000000000011</v>
      </c>
      <c r="J372" s="40">
        <v>741.55</v>
      </c>
      <c r="K372" s="31">
        <v>725.95</v>
      </c>
      <c r="L372" s="31">
        <v>704.15</v>
      </c>
      <c r="M372" s="31">
        <v>7.4240399999999998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140.9</v>
      </c>
      <c r="D373" s="40">
        <v>141.88333333333333</v>
      </c>
      <c r="E373" s="40">
        <v>139.26666666666665</v>
      </c>
      <c r="F373" s="40">
        <v>137.63333333333333</v>
      </c>
      <c r="G373" s="40">
        <v>135.01666666666665</v>
      </c>
      <c r="H373" s="40">
        <v>143.51666666666665</v>
      </c>
      <c r="I373" s="40">
        <v>146.13333333333333</v>
      </c>
      <c r="J373" s="40">
        <v>147.76666666666665</v>
      </c>
      <c r="K373" s="31">
        <v>144.5</v>
      </c>
      <c r="L373" s="31">
        <v>140.25</v>
      </c>
      <c r="M373" s="31">
        <v>4.84415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5707.3</v>
      </c>
      <c r="D374" s="40">
        <v>5729.0999999999995</v>
      </c>
      <c r="E374" s="40">
        <v>5679.1999999999989</v>
      </c>
      <c r="F374" s="40">
        <v>5651.0999999999995</v>
      </c>
      <c r="G374" s="40">
        <v>5601.1999999999989</v>
      </c>
      <c r="H374" s="40">
        <v>5757.1999999999989</v>
      </c>
      <c r="I374" s="40">
        <v>5807.0999999999985</v>
      </c>
      <c r="J374" s="40">
        <v>5835.1999999999989</v>
      </c>
      <c r="K374" s="31">
        <v>5779</v>
      </c>
      <c r="L374" s="31">
        <v>5701</v>
      </c>
      <c r="M374" s="31">
        <v>5.2080000000000001E-2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12964.2</v>
      </c>
      <c r="D375" s="40">
        <v>12998.833333333334</v>
      </c>
      <c r="E375" s="40">
        <v>12900.366666666669</v>
      </c>
      <c r="F375" s="40">
        <v>12836.533333333335</v>
      </c>
      <c r="G375" s="40">
        <v>12738.066666666669</v>
      </c>
      <c r="H375" s="40">
        <v>13062.666666666668</v>
      </c>
      <c r="I375" s="40">
        <v>13161.133333333331</v>
      </c>
      <c r="J375" s="40">
        <v>13224.966666666667</v>
      </c>
      <c r="K375" s="31">
        <v>13097.3</v>
      </c>
      <c r="L375" s="31">
        <v>12935</v>
      </c>
      <c r="M375" s="31">
        <v>6.3700000000000007E-2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40.700000000000003</v>
      </c>
      <c r="D376" s="40">
        <v>40.783333333333339</v>
      </c>
      <c r="E376" s="40">
        <v>40.466666666666676</v>
      </c>
      <c r="F376" s="40">
        <v>40.233333333333334</v>
      </c>
      <c r="G376" s="40">
        <v>39.916666666666671</v>
      </c>
      <c r="H376" s="40">
        <v>41.01666666666668</v>
      </c>
      <c r="I376" s="40">
        <v>41.333333333333343</v>
      </c>
      <c r="J376" s="40">
        <v>41.566666666666684</v>
      </c>
      <c r="K376" s="31">
        <v>41.1</v>
      </c>
      <c r="L376" s="31">
        <v>40.549999999999997</v>
      </c>
      <c r="M376" s="31">
        <v>276.27264000000002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758.95</v>
      </c>
      <c r="D377" s="40">
        <v>768.13333333333321</v>
      </c>
      <c r="E377" s="40">
        <v>736.36666666666645</v>
      </c>
      <c r="F377" s="40">
        <v>713.78333333333319</v>
      </c>
      <c r="G377" s="40">
        <v>682.01666666666642</v>
      </c>
      <c r="H377" s="40">
        <v>790.71666666666647</v>
      </c>
      <c r="I377" s="40">
        <v>822.48333333333335</v>
      </c>
      <c r="J377" s="40">
        <v>845.06666666666649</v>
      </c>
      <c r="K377" s="31">
        <v>799.9</v>
      </c>
      <c r="L377" s="31">
        <v>745.55</v>
      </c>
      <c r="M377" s="31">
        <v>16.60163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218.75</v>
      </c>
      <c r="D378" s="40">
        <v>219.43333333333331</v>
      </c>
      <c r="E378" s="40">
        <v>217.36666666666662</v>
      </c>
      <c r="F378" s="40">
        <v>215.98333333333332</v>
      </c>
      <c r="G378" s="40">
        <v>213.91666666666663</v>
      </c>
      <c r="H378" s="40">
        <v>220.81666666666661</v>
      </c>
      <c r="I378" s="40">
        <v>222.88333333333327</v>
      </c>
      <c r="J378" s="40">
        <v>224.26666666666659</v>
      </c>
      <c r="K378" s="31">
        <v>221.5</v>
      </c>
      <c r="L378" s="31">
        <v>218.05</v>
      </c>
      <c r="M378" s="31">
        <v>33.651299999999999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147.94999999999999</v>
      </c>
      <c r="D379" s="40">
        <v>147.93333333333331</v>
      </c>
      <c r="E379" s="40">
        <v>146.91666666666663</v>
      </c>
      <c r="F379" s="40">
        <v>145.88333333333333</v>
      </c>
      <c r="G379" s="40">
        <v>144.86666666666665</v>
      </c>
      <c r="H379" s="40">
        <v>148.96666666666661</v>
      </c>
      <c r="I379" s="40">
        <v>149.98333333333332</v>
      </c>
      <c r="J379" s="40">
        <v>151.01666666666659</v>
      </c>
      <c r="K379" s="31">
        <v>148.94999999999999</v>
      </c>
      <c r="L379" s="31">
        <v>146.9</v>
      </c>
      <c r="M379" s="31">
        <v>26.285319999999999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293.85000000000002</v>
      </c>
      <c r="D380" s="40">
        <v>296.31666666666666</v>
      </c>
      <c r="E380" s="40">
        <v>289.63333333333333</v>
      </c>
      <c r="F380" s="40">
        <v>285.41666666666669</v>
      </c>
      <c r="G380" s="40">
        <v>278.73333333333335</v>
      </c>
      <c r="H380" s="40">
        <v>300.5333333333333</v>
      </c>
      <c r="I380" s="40">
        <v>307.21666666666658</v>
      </c>
      <c r="J380" s="40">
        <v>311.43333333333328</v>
      </c>
      <c r="K380" s="31">
        <v>303</v>
      </c>
      <c r="L380" s="31">
        <v>292.10000000000002</v>
      </c>
      <c r="M380" s="31">
        <v>16.048459999999999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773.8</v>
      </c>
      <c r="D381" s="40">
        <v>769.98333333333323</v>
      </c>
      <c r="E381" s="40">
        <v>759.96666666666647</v>
      </c>
      <c r="F381" s="40">
        <v>746.13333333333321</v>
      </c>
      <c r="G381" s="40">
        <v>736.11666666666645</v>
      </c>
      <c r="H381" s="40">
        <v>783.81666666666649</v>
      </c>
      <c r="I381" s="40">
        <v>793.83333333333314</v>
      </c>
      <c r="J381" s="40">
        <v>807.66666666666652</v>
      </c>
      <c r="K381" s="31">
        <v>780</v>
      </c>
      <c r="L381" s="31">
        <v>756.15</v>
      </c>
      <c r="M381" s="31">
        <v>2.0429499999999998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31.85</v>
      </c>
      <c r="D382" s="40">
        <v>31.916666666666668</v>
      </c>
      <c r="E382" s="40">
        <v>31.683333333333337</v>
      </c>
      <c r="F382" s="40">
        <v>31.516666666666669</v>
      </c>
      <c r="G382" s="40">
        <v>31.283333333333339</v>
      </c>
      <c r="H382" s="40">
        <v>32.083333333333336</v>
      </c>
      <c r="I382" s="40">
        <v>32.316666666666663</v>
      </c>
      <c r="J382" s="40">
        <v>32.483333333333334</v>
      </c>
      <c r="K382" s="31">
        <v>32.15</v>
      </c>
      <c r="L382" s="31">
        <v>31.75</v>
      </c>
      <c r="M382" s="31">
        <v>24.43675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229.7</v>
      </c>
      <c r="D383" s="40">
        <v>231</v>
      </c>
      <c r="E383" s="40">
        <v>225.7</v>
      </c>
      <c r="F383" s="40">
        <v>221.7</v>
      </c>
      <c r="G383" s="40">
        <v>216.39999999999998</v>
      </c>
      <c r="H383" s="40">
        <v>235</v>
      </c>
      <c r="I383" s="40">
        <v>240.3</v>
      </c>
      <c r="J383" s="40">
        <v>244.3</v>
      </c>
      <c r="K383" s="31">
        <v>236.3</v>
      </c>
      <c r="L383" s="31">
        <v>227</v>
      </c>
      <c r="M383" s="31">
        <v>28.73949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580.79999999999995</v>
      </c>
      <c r="D384" s="40">
        <v>585.63333333333333</v>
      </c>
      <c r="E384" s="40">
        <v>572.26666666666665</v>
      </c>
      <c r="F384" s="40">
        <v>563.73333333333335</v>
      </c>
      <c r="G384" s="40">
        <v>550.36666666666667</v>
      </c>
      <c r="H384" s="40">
        <v>594.16666666666663</v>
      </c>
      <c r="I384" s="40">
        <v>607.53333333333319</v>
      </c>
      <c r="J384" s="40">
        <v>616.06666666666661</v>
      </c>
      <c r="K384" s="31">
        <v>599</v>
      </c>
      <c r="L384" s="31">
        <v>577.1</v>
      </c>
      <c r="M384" s="31">
        <v>16.765129999999999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319.25</v>
      </c>
      <c r="D385" s="40">
        <v>319.15000000000003</v>
      </c>
      <c r="E385" s="40">
        <v>313.10000000000008</v>
      </c>
      <c r="F385" s="40">
        <v>306.95000000000005</v>
      </c>
      <c r="G385" s="40">
        <v>300.90000000000009</v>
      </c>
      <c r="H385" s="40">
        <v>325.30000000000007</v>
      </c>
      <c r="I385" s="40">
        <v>331.35</v>
      </c>
      <c r="J385" s="40">
        <v>337.50000000000006</v>
      </c>
      <c r="K385" s="31">
        <v>325.2</v>
      </c>
      <c r="L385" s="31">
        <v>313</v>
      </c>
      <c r="M385" s="31">
        <v>8.0153599999999994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83.1</v>
      </c>
      <c r="D386" s="40">
        <v>83.466666666666669</v>
      </c>
      <c r="E386" s="40">
        <v>82.483333333333334</v>
      </c>
      <c r="F386" s="40">
        <v>81.86666666666666</v>
      </c>
      <c r="G386" s="40">
        <v>80.883333333333326</v>
      </c>
      <c r="H386" s="40">
        <v>84.083333333333343</v>
      </c>
      <c r="I386" s="40">
        <v>85.066666666666691</v>
      </c>
      <c r="J386" s="40">
        <v>85.683333333333351</v>
      </c>
      <c r="K386" s="31">
        <v>84.45</v>
      </c>
      <c r="L386" s="31">
        <v>82.85</v>
      </c>
      <c r="M386" s="31">
        <v>24.013529999999999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2066.0500000000002</v>
      </c>
      <c r="D387" s="40">
        <v>2065.7000000000003</v>
      </c>
      <c r="E387" s="40">
        <v>2041.4000000000005</v>
      </c>
      <c r="F387" s="40">
        <v>2016.7500000000002</v>
      </c>
      <c r="G387" s="40">
        <v>1992.4500000000005</v>
      </c>
      <c r="H387" s="40">
        <v>2090.3500000000004</v>
      </c>
      <c r="I387" s="40">
        <v>2114.6500000000005</v>
      </c>
      <c r="J387" s="40">
        <v>2139.3000000000006</v>
      </c>
      <c r="K387" s="31">
        <v>2090</v>
      </c>
      <c r="L387" s="31">
        <v>2041.05</v>
      </c>
      <c r="M387" s="31">
        <v>0.13703000000000001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448</v>
      </c>
      <c r="D388" s="40">
        <v>451.7833333333333</v>
      </c>
      <c r="E388" s="40">
        <v>441.76666666666659</v>
      </c>
      <c r="F388" s="40">
        <v>435.5333333333333</v>
      </c>
      <c r="G388" s="40">
        <v>425.51666666666659</v>
      </c>
      <c r="H388" s="40">
        <v>458.01666666666659</v>
      </c>
      <c r="I388" s="40">
        <v>468.03333333333325</v>
      </c>
      <c r="J388" s="40">
        <v>474.26666666666659</v>
      </c>
      <c r="K388" s="31">
        <v>461.8</v>
      </c>
      <c r="L388" s="31">
        <v>445.55</v>
      </c>
      <c r="M388" s="31">
        <v>13.281739999999999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337.75</v>
      </c>
      <c r="D389" s="40">
        <v>341.66666666666669</v>
      </c>
      <c r="E389" s="40">
        <v>332.33333333333337</v>
      </c>
      <c r="F389" s="40">
        <v>326.91666666666669</v>
      </c>
      <c r="G389" s="40">
        <v>317.58333333333337</v>
      </c>
      <c r="H389" s="40">
        <v>347.08333333333337</v>
      </c>
      <c r="I389" s="40">
        <v>356.41666666666674</v>
      </c>
      <c r="J389" s="40">
        <v>361.83333333333337</v>
      </c>
      <c r="K389" s="31">
        <v>351</v>
      </c>
      <c r="L389" s="31">
        <v>336.25</v>
      </c>
      <c r="M389" s="31">
        <v>14.15432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1164.2</v>
      </c>
      <c r="D390" s="40">
        <v>1167.0166666666667</v>
      </c>
      <c r="E390" s="40">
        <v>1158.1833333333334</v>
      </c>
      <c r="F390" s="40">
        <v>1152.1666666666667</v>
      </c>
      <c r="G390" s="40">
        <v>1143.3333333333335</v>
      </c>
      <c r="H390" s="40">
        <v>1173.0333333333333</v>
      </c>
      <c r="I390" s="40">
        <v>1181.8666666666668</v>
      </c>
      <c r="J390" s="40">
        <v>1187.8833333333332</v>
      </c>
      <c r="K390" s="31">
        <v>1175.8499999999999</v>
      </c>
      <c r="L390" s="31">
        <v>1161</v>
      </c>
      <c r="M390" s="31">
        <v>1.33595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2086</v>
      </c>
      <c r="D391" s="40">
        <v>2091.3666666666668</v>
      </c>
      <c r="E391" s="40">
        <v>2075.8833333333337</v>
      </c>
      <c r="F391" s="40">
        <v>2065.7666666666669</v>
      </c>
      <c r="G391" s="40">
        <v>2050.2833333333338</v>
      </c>
      <c r="H391" s="40">
        <v>2101.4833333333336</v>
      </c>
      <c r="I391" s="40">
        <v>2116.9666666666672</v>
      </c>
      <c r="J391" s="40">
        <v>2127.0833333333335</v>
      </c>
      <c r="K391" s="31">
        <v>2106.85</v>
      </c>
      <c r="L391" s="31">
        <v>2081.25</v>
      </c>
      <c r="M391" s="31">
        <v>39.377679999999998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136.75</v>
      </c>
      <c r="D392" s="40">
        <v>138.06666666666666</v>
      </c>
      <c r="E392" s="40">
        <v>133.73333333333332</v>
      </c>
      <c r="F392" s="40">
        <v>130.71666666666667</v>
      </c>
      <c r="G392" s="40">
        <v>126.38333333333333</v>
      </c>
      <c r="H392" s="40">
        <v>141.08333333333331</v>
      </c>
      <c r="I392" s="40">
        <v>145.41666666666669</v>
      </c>
      <c r="J392" s="40">
        <v>148.43333333333331</v>
      </c>
      <c r="K392" s="31">
        <v>142.4</v>
      </c>
      <c r="L392" s="31">
        <v>135.05000000000001</v>
      </c>
      <c r="M392" s="31">
        <v>2.0267300000000001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1164.25</v>
      </c>
      <c r="D393" s="40">
        <v>1170.7666666666667</v>
      </c>
      <c r="E393" s="40">
        <v>1154.4833333333333</v>
      </c>
      <c r="F393" s="40">
        <v>1144.7166666666667</v>
      </c>
      <c r="G393" s="40">
        <v>1128.4333333333334</v>
      </c>
      <c r="H393" s="40">
        <v>1180.5333333333333</v>
      </c>
      <c r="I393" s="40">
        <v>1196.8166666666666</v>
      </c>
      <c r="J393" s="40">
        <v>1206.5833333333333</v>
      </c>
      <c r="K393" s="31">
        <v>1187.05</v>
      </c>
      <c r="L393" s="31">
        <v>1161</v>
      </c>
      <c r="M393" s="31">
        <v>1.2914600000000001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2165.35</v>
      </c>
      <c r="D394" s="40">
        <v>2137.25</v>
      </c>
      <c r="E394" s="40">
        <v>2076.1</v>
      </c>
      <c r="F394" s="40">
        <v>1986.85</v>
      </c>
      <c r="G394" s="40">
        <v>1925.6999999999998</v>
      </c>
      <c r="H394" s="40">
        <v>2226.5</v>
      </c>
      <c r="I394" s="40">
        <v>2287.6499999999996</v>
      </c>
      <c r="J394" s="40">
        <v>2376.9</v>
      </c>
      <c r="K394" s="31">
        <v>2198.4</v>
      </c>
      <c r="L394" s="31">
        <v>2048</v>
      </c>
      <c r="M394" s="31">
        <v>20.553850000000001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986.95</v>
      </c>
      <c r="D395" s="40">
        <v>985.65</v>
      </c>
      <c r="E395" s="40">
        <v>981.3</v>
      </c>
      <c r="F395" s="40">
        <v>975.65</v>
      </c>
      <c r="G395" s="40">
        <v>971.3</v>
      </c>
      <c r="H395" s="40">
        <v>991.3</v>
      </c>
      <c r="I395" s="40">
        <v>995.65000000000009</v>
      </c>
      <c r="J395" s="40">
        <v>1001.3</v>
      </c>
      <c r="K395" s="31">
        <v>990</v>
      </c>
      <c r="L395" s="31">
        <v>980</v>
      </c>
      <c r="M395" s="31">
        <v>6.0523800000000003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1052.4000000000001</v>
      </c>
      <c r="D396" s="40">
        <v>1053.4166666666667</v>
      </c>
      <c r="E396" s="40">
        <v>1045.9833333333336</v>
      </c>
      <c r="F396" s="40">
        <v>1039.5666666666668</v>
      </c>
      <c r="G396" s="40">
        <v>1032.1333333333337</v>
      </c>
      <c r="H396" s="40">
        <v>1059.8333333333335</v>
      </c>
      <c r="I396" s="40">
        <v>1067.2666666666664</v>
      </c>
      <c r="J396" s="40">
        <v>1073.6833333333334</v>
      </c>
      <c r="K396" s="31">
        <v>1060.8499999999999</v>
      </c>
      <c r="L396" s="31">
        <v>1047</v>
      </c>
      <c r="M396" s="31">
        <v>15.960459999999999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502.6</v>
      </c>
      <c r="D397" s="40">
        <v>505.86666666666662</v>
      </c>
      <c r="E397" s="40">
        <v>496.73333333333323</v>
      </c>
      <c r="F397" s="40">
        <v>490.86666666666662</v>
      </c>
      <c r="G397" s="40">
        <v>481.73333333333323</v>
      </c>
      <c r="H397" s="40">
        <v>511.73333333333323</v>
      </c>
      <c r="I397" s="40">
        <v>520.86666666666656</v>
      </c>
      <c r="J397" s="40">
        <v>526.73333333333323</v>
      </c>
      <c r="K397" s="31">
        <v>515</v>
      </c>
      <c r="L397" s="31">
        <v>500</v>
      </c>
      <c r="M397" s="31">
        <v>3.97105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28.85</v>
      </c>
      <c r="D398" s="40">
        <v>28.883333333333336</v>
      </c>
      <c r="E398" s="40">
        <v>28.766666666666673</v>
      </c>
      <c r="F398" s="40">
        <v>28.683333333333337</v>
      </c>
      <c r="G398" s="40">
        <v>28.566666666666674</v>
      </c>
      <c r="H398" s="40">
        <v>28.966666666666672</v>
      </c>
      <c r="I398" s="40">
        <v>29.083333333333339</v>
      </c>
      <c r="J398" s="40">
        <v>29.166666666666671</v>
      </c>
      <c r="K398" s="31">
        <v>29</v>
      </c>
      <c r="L398" s="31">
        <v>28.8</v>
      </c>
      <c r="M398" s="31">
        <v>16.414580000000001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2601.9</v>
      </c>
      <c r="D399" s="40">
        <v>2599.9833333333336</v>
      </c>
      <c r="E399" s="40">
        <v>2577.916666666667</v>
      </c>
      <c r="F399" s="40">
        <v>2553.9333333333334</v>
      </c>
      <c r="G399" s="40">
        <v>2531.8666666666668</v>
      </c>
      <c r="H399" s="40">
        <v>2623.9666666666672</v>
      </c>
      <c r="I399" s="40">
        <v>2646.0333333333338</v>
      </c>
      <c r="J399" s="40">
        <v>2670.0166666666673</v>
      </c>
      <c r="K399" s="31">
        <v>2622.05</v>
      </c>
      <c r="L399" s="31">
        <v>2576</v>
      </c>
      <c r="M399" s="31">
        <v>0.77051999999999998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7581.05</v>
      </c>
      <c r="D400" s="40">
        <v>7593.9333333333334</v>
      </c>
      <c r="E400" s="40">
        <v>7549.6166666666668</v>
      </c>
      <c r="F400" s="40">
        <v>7518.1833333333334</v>
      </c>
      <c r="G400" s="40">
        <v>7473.8666666666668</v>
      </c>
      <c r="H400" s="40">
        <v>7625.3666666666668</v>
      </c>
      <c r="I400" s="40">
        <v>7669.6833333333343</v>
      </c>
      <c r="J400" s="40">
        <v>7701.1166666666668</v>
      </c>
      <c r="K400" s="31">
        <v>7638.25</v>
      </c>
      <c r="L400" s="31">
        <v>7562.5</v>
      </c>
      <c r="M400" s="31">
        <v>0.43525000000000003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8000.15</v>
      </c>
      <c r="D401" s="40">
        <v>8018.7333333333336</v>
      </c>
      <c r="E401" s="40">
        <v>7947.7166666666672</v>
      </c>
      <c r="F401" s="40">
        <v>7895.2833333333338</v>
      </c>
      <c r="G401" s="40">
        <v>7824.2666666666673</v>
      </c>
      <c r="H401" s="40">
        <v>8071.166666666667</v>
      </c>
      <c r="I401" s="40">
        <v>8142.1833333333334</v>
      </c>
      <c r="J401" s="40">
        <v>8194.6166666666668</v>
      </c>
      <c r="K401" s="31">
        <v>8089.75</v>
      </c>
      <c r="L401" s="31">
        <v>7966.3</v>
      </c>
      <c r="M401" s="31">
        <v>0.34077000000000002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5405.3</v>
      </c>
      <c r="D402" s="40">
        <v>5440.3</v>
      </c>
      <c r="E402" s="40">
        <v>5331.6</v>
      </c>
      <c r="F402" s="40">
        <v>5257.9000000000005</v>
      </c>
      <c r="G402" s="40">
        <v>5149.2000000000007</v>
      </c>
      <c r="H402" s="40">
        <v>5514</v>
      </c>
      <c r="I402" s="40">
        <v>5622.6999999999989</v>
      </c>
      <c r="J402" s="40">
        <v>5696.4</v>
      </c>
      <c r="K402" s="31">
        <v>5549</v>
      </c>
      <c r="L402" s="31">
        <v>5366.6</v>
      </c>
      <c r="M402" s="31">
        <v>4.7500000000000001E-2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131.6</v>
      </c>
      <c r="D403" s="40">
        <v>131.61666666666667</v>
      </c>
      <c r="E403" s="40">
        <v>129.58333333333334</v>
      </c>
      <c r="F403" s="40">
        <v>127.56666666666666</v>
      </c>
      <c r="G403" s="40">
        <v>125.53333333333333</v>
      </c>
      <c r="H403" s="40">
        <v>133.63333333333335</v>
      </c>
      <c r="I403" s="40">
        <v>135.66666666666666</v>
      </c>
      <c r="J403" s="40">
        <v>137.68333333333337</v>
      </c>
      <c r="K403" s="31">
        <v>133.65</v>
      </c>
      <c r="L403" s="31">
        <v>129.6</v>
      </c>
      <c r="M403" s="31">
        <v>8.6067900000000002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267.60000000000002</v>
      </c>
      <c r="D404" s="40">
        <v>269.11666666666667</v>
      </c>
      <c r="E404" s="40">
        <v>264.98333333333335</v>
      </c>
      <c r="F404" s="40">
        <v>262.36666666666667</v>
      </c>
      <c r="G404" s="40">
        <v>258.23333333333335</v>
      </c>
      <c r="H404" s="40">
        <v>271.73333333333335</v>
      </c>
      <c r="I404" s="40">
        <v>275.86666666666667</v>
      </c>
      <c r="J404" s="40">
        <v>278.48333333333335</v>
      </c>
      <c r="K404" s="31">
        <v>273.25</v>
      </c>
      <c r="L404" s="31">
        <v>266.5</v>
      </c>
      <c r="M404" s="31">
        <v>7.5260199999999999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360.5</v>
      </c>
      <c r="D405" s="40">
        <v>361</v>
      </c>
      <c r="E405" s="40">
        <v>359.05</v>
      </c>
      <c r="F405" s="40">
        <v>357.6</v>
      </c>
      <c r="G405" s="40">
        <v>355.65000000000003</v>
      </c>
      <c r="H405" s="40">
        <v>362.45</v>
      </c>
      <c r="I405" s="40">
        <v>364.40000000000003</v>
      </c>
      <c r="J405" s="40">
        <v>365.84999999999997</v>
      </c>
      <c r="K405" s="31">
        <v>362.95</v>
      </c>
      <c r="L405" s="31">
        <v>359.55</v>
      </c>
      <c r="M405" s="31">
        <v>1.08589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2413</v>
      </c>
      <c r="D406" s="40">
        <v>2436.9</v>
      </c>
      <c r="E406" s="40">
        <v>2375.7000000000003</v>
      </c>
      <c r="F406" s="40">
        <v>2338.4</v>
      </c>
      <c r="G406" s="40">
        <v>2277.2000000000003</v>
      </c>
      <c r="H406" s="40">
        <v>2474.2000000000003</v>
      </c>
      <c r="I406" s="40">
        <v>2535.4</v>
      </c>
      <c r="J406" s="40">
        <v>2572.7000000000003</v>
      </c>
      <c r="K406" s="31">
        <v>2498.1</v>
      </c>
      <c r="L406" s="31">
        <v>2399.6</v>
      </c>
      <c r="M406" s="31">
        <v>0.56884000000000001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579.4</v>
      </c>
      <c r="D407" s="40">
        <v>585.56666666666672</v>
      </c>
      <c r="E407" s="40">
        <v>566.38333333333344</v>
      </c>
      <c r="F407" s="40">
        <v>553.36666666666667</v>
      </c>
      <c r="G407" s="40">
        <v>534.18333333333339</v>
      </c>
      <c r="H407" s="40">
        <v>598.58333333333348</v>
      </c>
      <c r="I407" s="40">
        <v>617.76666666666665</v>
      </c>
      <c r="J407" s="40">
        <v>630.78333333333353</v>
      </c>
      <c r="K407" s="31">
        <v>604.75</v>
      </c>
      <c r="L407" s="31">
        <v>572.54999999999995</v>
      </c>
      <c r="M407" s="31">
        <v>9.0394799999999993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115.2</v>
      </c>
      <c r="D408" s="40">
        <v>114.78333333333335</v>
      </c>
      <c r="E408" s="40">
        <v>111.9666666666667</v>
      </c>
      <c r="F408" s="40">
        <v>108.73333333333335</v>
      </c>
      <c r="G408" s="40">
        <v>105.9166666666667</v>
      </c>
      <c r="H408" s="40">
        <v>118.01666666666669</v>
      </c>
      <c r="I408" s="40">
        <v>120.83333333333333</v>
      </c>
      <c r="J408" s="40">
        <v>124.06666666666669</v>
      </c>
      <c r="K408" s="31">
        <v>117.6</v>
      </c>
      <c r="L408" s="31">
        <v>111.55</v>
      </c>
      <c r="M408" s="31">
        <v>113.95976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250.7</v>
      </c>
      <c r="D409" s="40">
        <v>252.26666666666665</v>
      </c>
      <c r="E409" s="40">
        <v>247.5333333333333</v>
      </c>
      <c r="F409" s="40">
        <v>244.36666666666665</v>
      </c>
      <c r="G409" s="40">
        <v>239.6333333333333</v>
      </c>
      <c r="H409" s="40">
        <v>255.43333333333331</v>
      </c>
      <c r="I409" s="40">
        <v>260.16666666666663</v>
      </c>
      <c r="J409" s="40">
        <v>263.33333333333331</v>
      </c>
      <c r="K409" s="31">
        <v>257</v>
      </c>
      <c r="L409" s="31">
        <v>249.1</v>
      </c>
      <c r="M409" s="31">
        <v>1.90272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28414.7</v>
      </c>
      <c r="D410" s="40">
        <v>28254.983333333334</v>
      </c>
      <c r="E410" s="40">
        <v>28019.966666666667</v>
      </c>
      <c r="F410" s="40">
        <v>27625.233333333334</v>
      </c>
      <c r="G410" s="40">
        <v>27390.216666666667</v>
      </c>
      <c r="H410" s="40">
        <v>28649.716666666667</v>
      </c>
      <c r="I410" s="40">
        <v>28884.733333333337</v>
      </c>
      <c r="J410" s="40">
        <v>29279.466666666667</v>
      </c>
      <c r="K410" s="31">
        <v>28490</v>
      </c>
      <c r="L410" s="31">
        <v>27860.25</v>
      </c>
      <c r="M410" s="31">
        <v>0.38220999999999999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1809.05</v>
      </c>
      <c r="D411" s="40">
        <v>1802.8166666666666</v>
      </c>
      <c r="E411" s="40">
        <v>1787.5333333333333</v>
      </c>
      <c r="F411" s="40">
        <v>1766.0166666666667</v>
      </c>
      <c r="G411" s="40">
        <v>1750.7333333333333</v>
      </c>
      <c r="H411" s="40">
        <v>1824.3333333333333</v>
      </c>
      <c r="I411" s="40">
        <v>1839.6166666666666</v>
      </c>
      <c r="J411" s="40">
        <v>1861.1333333333332</v>
      </c>
      <c r="K411" s="31">
        <v>1818.1</v>
      </c>
      <c r="L411" s="31">
        <v>1781.3</v>
      </c>
      <c r="M411" s="31">
        <v>0.19589000000000001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1420.9</v>
      </c>
      <c r="D412" s="40">
        <v>1424.25</v>
      </c>
      <c r="E412" s="40">
        <v>1411.65</v>
      </c>
      <c r="F412" s="40">
        <v>1402.4</v>
      </c>
      <c r="G412" s="40">
        <v>1389.8000000000002</v>
      </c>
      <c r="H412" s="40">
        <v>1433.5</v>
      </c>
      <c r="I412" s="40">
        <v>1446.1</v>
      </c>
      <c r="J412" s="40">
        <v>1455.35</v>
      </c>
      <c r="K412" s="31">
        <v>1436.85</v>
      </c>
      <c r="L412" s="31">
        <v>1415</v>
      </c>
      <c r="M412" s="31">
        <v>12.95492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2000.55</v>
      </c>
      <c r="D413" s="40">
        <v>2006.95</v>
      </c>
      <c r="E413" s="40">
        <v>1988.1000000000001</v>
      </c>
      <c r="F413" s="40">
        <v>1975.65</v>
      </c>
      <c r="G413" s="40">
        <v>1956.8000000000002</v>
      </c>
      <c r="H413" s="40">
        <v>2019.4</v>
      </c>
      <c r="I413" s="40">
        <v>2038.25</v>
      </c>
      <c r="J413" s="40">
        <v>2050.6999999999998</v>
      </c>
      <c r="K413" s="31">
        <v>2025.8</v>
      </c>
      <c r="L413" s="31">
        <v>1994.5</v>
      </c>
      <c r="M413" s="31">
        <v>4.8152400000000002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565.25</v>
      </c>
      <c r="D414" s="40">
        <v>568.18333333333328</v>
      </c>
      <c r="E414" s="40">
        <v>557.36666666666656</v>
      </c>
      <c r="F414" s="40">
        <v>549.48333333333323</v>
      </c>
      <c r="G414" s="40">
        <v>538.66666666666652</v>
      </c>
      <c r="H414" s="40">
        <v>576.06666666666661</v>
      </c>
      <c r="I414" s="40">
        <v>586.88333333333344</v>
      </c>
      <c r="J414" s="40">
        <v>594.76666666666665</v>
      </c>
      <c r="K414" s="31">
        <v>579</v>
      </c>
      <c r="L414" s="31">
        <v>560.29999999999995</v>
      </c>
      <c r="M414" s="31">
        <v>2.6317200000000001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1656.25</v>
      </c>
      <c r="D415" s="40">
        <v>1662.3833333333332</v>
      </c>
      <c r="E415" s="40">
        <v>1611.3166666666664</v>
      </c>
      <c r="F415" s="40">
        <v>1566.3833333333332</v>
      </c>
      <c r="G415" s="40">
        <v>1515.3166666666664</v>
      </c>
      <c r="H415" s="40">
        <v>1707.3166666666664</v>
      </c>
      <c r="I415" s="40">
        <v>1758.383333333333</v>
      </c>
      <c r="J415" s="40">
        <v>1803.3166666666664</v>
      </c>
      <c r="K415" s="31">
        <v>1713.45</v>
      </c>
      <c r="L415" s="31">
        <v>1617.45</v>
      </c>
      <c r="M415" s="31">
        <v>3.19157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1669</v>
      </c>
      <c r="D416" s="40">
        <v>1676.3333333333333</v>
      </c>
      <c r="E416" s="40">
        <v>1654.6666666666665</v>
      </c>
      <c r="F416" s="40">
        <v>1640.3333333333333</v>
      </c>
      <c r="G416" s="40">
        <v>1618.6666666666665</v>
      </c>
      <c r="H416" s="40">
        <v>1690.6666666666665</v>
      </c>
      <c r="I416" s="40">
        <v>1712.333333333333</v>
      </c>
      <c r="J416" s="40">
        <v>1726.6666666666665</v>
      </c>
      <c r="K416" s="31">
        <v>1698</v>
      </c>
      <c r="L416" s="31">
        <v>1662</v>
      </c>
      <c r="M416" s="31">
        <v>0.51083000000000001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767.5</v>
      </c>
      <c r="D417" s="40">
        <v>771.55000000000007</v>
      </c>
      <c r="E417" s="40">
        <v>757.10000000000014</v>
      </c>
      <c r="F417" s="40">
        <v>746.7</v>
      </c>
      <c r="G417" s="40">
        <v>732.25000000000011</v>
      </c>
      <c r="H417" s="40">
        <v>781.95000000000016</v>
      </c>
      <c r="I417" s="40">
        <v>796.4000000000002</v>
      </c>
      <c r="J417" s="40">
        <v>806.80000000000018</v>
      </c>
      <c r="K417" s="31">
        <v>786</v>
      </c>
      <c r="L417" s="31">
        <v>761.15</v>
      </c>
      <c r="M417" s="31">
        <v>6.1471099999999996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689.9</v>
      </c>
      <c r="D418" s="40">
        <v>697.34999999999991</v>
      </c>
      <c r="E418" s="40">
        <v>679.64999999999986</v>
      </c>
      <c r="F418" s="40">
        <v>669.4</v>
      </c>
      <c r="G418" s="40">
        <v>651.69999999999993</v>
      </c>
      <c r="H418" s="40">
        <v>707.5999999999998</v>
      </c>
      <c r="I418" s="40">
        <v>725.29999999999984</v>
      </c>
      <c r="J418" s="40">
        <v>735.54999999999973</v>
      </c>
      <c r="K418" s="31">
        <v>715.05</v>
      </c>
      <c r="L418" s="31">
        <v>687.1</v>
      </c>
      <c r="M418" s="31">
        <v>1.10863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78.75</v>
      </c>
      <c r="D419" s="40">
        <v>78.899999999999991</v>
      </c>
      <c r="E419" s="40">
        <v>78.399999999999977</v>
      </c>
      <c r="F419" s="40">
        <v>78.049999999999983</v>
      </c>
      <c r="G419" s="40">
        <v>77.549999999999969</v>
      </c>
      <c r="H419" s="40">
        <v>79.249999999999986</v>
      </c>
      <c r="I419" s="40">
        <v>79.750000000000014</v>
      </c>
      <c r="J419" s="40">
        <v>80.099999999999994</v>
      </c>
      <c r="K419" s="31">
        <v>79.400000000000006</v>
      </c>
      <c r="L419" s="31">
        <v>78.55</v>
      </c>
      <c r="M419" s="31">
        <v>19.442810000000001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110.05</v>
      </c>
      <c r="D420" s="40">
        <v>110.64999999999999</v>
      </c>
      <c r="E420" s="40">
        <v>109.09999999999998</v>
      </c>
      <c r="F420" s="40">
        <v>108.14999999999999</v>
      </c>
      <c r="G420" s="40">
        <v>106.59999999999998</v>
      </c>
      <c r="H420" s="40">
        <v>111.59999999999998</v>
      </c>
      <c r="I420" s="40">
        <v>113.14999999999999</v>
      </c>
      <c r="J420" s="40">
        <v>114.09999999999998</v>
      </c>
      <c r="K420" s="31">
        <v>112.2</v>
      </c>
      <c r="L420" s="31">
        <v>109.7</v>
      </c>
      <c r="M420" s="31">
        <v>2.4167800000000002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431.05</v>
      </c>
      <c r="D421" s="40">
        <v>429.91666666666669</v>
      </c>
      <c r="E421" s="40">
        <v>427.53333333333336</v>
      </c>
      <c r="F421" s="40">
        <v>424.01666666666665</v>
      </c>
      <c r="G421" s="40">
        <v>421.63333333333333</v>
      </c>
      <c r="H421" s="40">
        <v>433.43333333333339</v>
      </c>
      <c r="I421" s="40">
        <v>435.81666666666672</v>
      </c>
      <c r="J421" s="40">
        <v>439.33333333333343</v>
      </c>
      <c r="K421" s="31">
        <v>432.3</v>
      </c>
      <c r="L421" s="31">
        <v>426.4</v>
      </c>
      <c r="M421" s="31">
        <v>127.67350999999999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124.5</v>
      </c>
      <c r="D422" s="40">
        <v>125.01666666666665</v>
      </c>
      <c r="E422" s="40">
        <v>123.5833333333333</v>
      </c>
      <c r="F422" s="40">
        <v>122.66666666666664</v>
      </c>
      <c r="G422" s="40">
        <v>121.23333333333329</v>
      </c>
      <c r="H422" s="40">
        <v>125.93333333333331</v>
      </c>
      <c r="I422" s="40">
        <v>127.36666666666665</v>
      </c>
      <c r="J422" s="40">
        <v>128.2833333333333</v>
      </c>
      <c r="K422" s="31">
        <v>126.45</v>
      </c>
      <c r="L422" s="31">
        <v>124.1</v>
      </c>
      <c r="M422" s="31">
        <v>157.09363999999999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284.05</v>
      </c>
      <c r="D423" s="40">
        <v>281.73333333333335</v>
      </c>
      <c r="E423" s="40">
        <v>272.76666666666671</v>
      </c>
      <c r="F423" s="40">
        <v>261.48333333333335</v>
      </c>
      <c r="G423" s="40">
        <v>252.51666666666671</v>
      </c>
      <c r="H423" s="40">
        <v>293.01666666666671</v>
      </c>
      <c r="I423" s="40">
        <v>301.98333333333341</v>
      </c>
      <c r="J423" s="40">
        <v>313.26666666666671</v>
      </c>
      <c r="K423" s="31">
        <v>290.7</v>
      </c>
      <c r="L423" s="31">
        <v>270.45</v>
      </c>
      <c r="M423" s="31">
        <v>34.534750000000003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294.39999999999998</v>
      </c>
      <c r="D424" s="40">
        <v>293.05</v>
      </c>
      <c r="E424" s="40">
        <v>290.10000000000002</v>
      </c>
      <c r="F424" s="40">
        <v>285.8</v>
      </c>
      <c r="G424" s="40">
        <v>282.85000000000002</v>
      </c>
      <c r="H424" s="40">
        <v>297.35000000000002</v>
      </c>
      <c r="I424" s="40">
        <v>300.29999999999995</v>
      </c>
      <c r="J424" s="40">
        <v>304.60000000000002</v>
      </c>
      <c r="K424" s="31">
        <v>296</v>
      </c>
      <c r="L424" s="31">
        <v>288.75</v>
      </c>
      <c r="M424" s="31">
        <v>9.6921900000000001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789.1</v>
      </c>
      <c r="D425" s="40">
        <v>789.41666666666663</v>
      </c>
      <c r="E425" s="40">
        <v>784.88333333333321</v>
      </c>
      <c r="F425" s="40">
        <v>780.66666666666663</v>
      </c>
      <c r="G425" s="40">
        <v>776.13333333333321</v>
      </c>
      <c r="H425" s="40">
        <v>793.63333333333321</v>
      </c>
      <c r="I425" s="40">
        <v>798.16666666666674</v>
      </c>
      <c r="J425" s="40">
        <v>802.38333333333321</v>
      </c>
      <c r="K425" s="31">
        <v>793.95</v>
      </c>
      <c r="L425" s="31">
        <v>785.2</v>
      </c>
      <c r="M425" s="31">
        <v>1.66205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755.55</v>
      </c>
      <c r="D426" s="40">
        <v>759.61666666666667</v>
      </c>
      <c r="E426" s="40">
        <v>748.93333333333339</v>
      </c>
      <c r="F426" s="40">
        <v>742.31666666666672</v>
      </c>
      <c r="G426" s="40">
        <v>731.63333333333344</v>
      </c>
      <c r="H426" s="40">
        <v>766.23333333333335</v>
      </c>
      <c r="I426" s="40">
        <v>776.91666666666652</v>
      </c>
      <c r="J426" s="40">
        <v>783.5333333333333</v>
      </c>
      <c r="K426" s="31">
        <v>770.3</v>
      </c>
      <c r="L426" s="31">
        <v>753</v>
      </c>
      <c r="M426" s="31">
        <v>1.46024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443.7</v>
      </c>
      <c r="D427" s="40">
        <v>445.15000000000003</v>
      </c>
      <c r="E427" s="40">
        <v>434.55000000000007</v>
      </c>
      <c r="F427" s="40">
        <v>425.40000000000003</v>
      </c>
      <c r="G427" s="40">
        <v>414.80000000000007</v>
      </c>
      <c r="H427" s="40">
        <v>454.30000000000007</v>
      </c>
      <c r="I427" s="40">
        <v>464.90000000000009</v>
      </c>
      <c r="J427" s="40">
        <v>474.05000000000007</v>
      </c>
      <c r="K427" s="31">
        <v>455.75</v>
      </c>
      <c r="L427" s="31">
        <v>436</v>
      </c>
      <c r="M427" s="31">
        <v>22.420210000000001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255.45</v>
      </c>
      <c r="D428" s="40">
        <v>255.65</v>
      </c>
      <c r="E428" s="40">
        <v>248.3</v>
      </c>
      <c r="F428" s="40">
        <v>241.15</v>
      </c>
      <c r="G428" s="40">
        <v>233.8</v>
      </c>
      <c r="H428" s="40">
        <v>262.8</v>
      </c>
      <c r="I428" s="40">
        <v>270.14999999999998</v>
      </c>
      <c r="J428" s="40">
        <v>277.3</v>
      </c>
      <c r="K428" s="31">
        <v>263</v>
      </c>
      <c r="L428" s="31">
        <v>248.5</v>
      </c>
      <c r="M428" s="31">
        <v>31.468900000000001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685.95</v>
      </c>
      <c r="D429" s="40">
        <v>686.44999999999993</v>
      </c>
      <c r="E429" s="40">
        <v>680.49999999999989</v>
      </c>
      <c r="F429" s="40">
        <v>675.05</v>
      </c>
      <c r="G429" s="40">
        <v>669.09999999999991</v>
      </c>
      <c r="H429" s="40">
        <v>691.89999999999986</v>
      </c>
      <c r="I429" s="40">
        <v>697.84999999999991</v>
      </c>
      <c r="J429" s="40">
        <v>703.29999999999984</v>
      </c>
      <c r="K429" s="31">
        <v>692.4</v>
      </c>
      <c r="L429" s="31">
        <v>681</v>
      </c>
      <c r="M429" s="31">
        <v>26.63467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528.29999999999995</v>
      </c>
      <c r="D430" s="40">
        <v>525.13333333333333</v>
      </c>
      <c r="E430" s="40">
        <v>520.26666666666665</v>
      </c>
      <c r="F430" s="40">
        <v>512.23333333333335</v>
      </c>
      <c r="G430" s="40">
        <v>507.36666666666667</v>
      </c>
      <c r="H430" s="40">
        <v>533.16666666666663</v>
      </c>
      <c r="I430" s="40">
        <v>538.03333333333319</v>
      </c>
      <c r="J430" s="40">
        <v>546.06666666666661</v>
      </c>
      <c r="K430" s="31">
        <v>530</v>
      </c>
      <c r="L430" s="31">
        <v>517.1</v>
      </c>
      <c r="M430" s="31">
        <v>23.413119999999999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3716.6</v>
      </c>
      <c r="D431" s="40">
        <v>3726.5333333333333</v>
      </c>
      <c r="E431" s="40">
        <v>3679.0666666666666</v>
      </c>
      <c r="F431" s="40">
        <v>3641.5333333333333</v>
      </c>
      <c r="G431" s="40">
        <v>3594.0666666666666</v>
      </c>
      <c r="H431" s="40">
        <v>3764.0666666666666</v>
      </c>
      <c r="I431" s="40">
        <v>3811.5333333333328</v>
      </c>
      <c r="J431" s="40">
        <v>3849.0666666666666</v>
      </c>
      <c r="K431" s="31">
        <v>3774</v>
      </c>
      <c r="L431" s="31">
        <v>3689</v>
      </c>
      <c r="M431" s="31">
        <v>0.12130000000000001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2659.2</v>
      </c>
      <c r="D432" s="40">
        <v>2660.7000000000003</v>
      </c>
      <c r="E432" s="40">
        <v>2646.5000000000005</v>
      </c>
      <c r="F432" s="40">
        <v>2633.8</v>
      </c>
      <c r="G432" s="40">
        <v>2619.6000000000004</v>
      </c>
      <c r="H432" s="40">
        <v>2673.4000000000005</v>
      </c>
      <c r="I432" s="40">
        <v>2687.6000000000004</v>
      </c>
      <c r="J432" s="40">
        <v>2700.3000000000006</v>
      </c>
      <c r="K432" s="31">
        <v>2674.9</v>
      </c>
      <c r="L432" s="31">
        <v>2648</v>
      </c>
      <c r="M432" s="31">
        <v>6.4079999999999998E-2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800.7</v>
      </c>
      <c r="D433" s="40">
        <v>802.26666666666677</v>
      </c>
      <c r="E433" s="40">
        <v>789.53333333333353</v>
      </c>
      <c r="F433" s="40">
        <v>778.36666666666679</v>
      </c>
      <c r="G433" s="40">
        <v>765.63333333333355</v>
      </c>
      <c r="H433" s="40">
        <v>813.43333333333351</v>
      </c>
      <c r="I433" s="40">
        <v>826.16666666666686</v>
      </c>
      <c r="J433" s="40">
        <v>837.33333333333348</v>
      </c>
      <c r="K433" s="31">
        <v>815</v>
      </c>
      <c r="L433" s="31">
        <v>791.1</v>
      </c>
      <c r="M433" s="31">
        <v>0.66818999999999995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359.45</v>
      </c>
      <c r="D434" s="40">
        <v>358.38333333333338</v>
      </c>
      <c r="E434" s="40">
        <v>353.31666666666678</v>
      </c>
      <c r="F434" s="40">
        <v>347.18333333333339</v>
      </c>
      <c r="G434" s="40">
        <v>342.11666666666679</v>
      </c>
      <c r="H434" s="40">
        <v>364.51666666666677</v>
      </c>
      <c r="I434" s="40">
        <v>369.58333333333337</v>
      </c>
      <c r="J434" s="40">
        <v>375.71666666666675</v>
      </c>
      <c r="K434" s="31">
        <v>363.45</v>
      </c>
      <c r="L434" s="31">
        <v>352.25</v>
      </c>
      <c r="M434" s="31">
        <v>10.55646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310.3</v>
      </c>
      <c r="D435" s="40">
        <v>309.56666666666666</v>
      </c>
      <c r="E435" s="40">
        <v>294.23333333333335</v>
      </c>
      <c r="F435" s="40">
        <v>278.16666666666669</v>
      </c>
      <c r="G435" s="40">
        <v>262.83333333333337</v>
      </c>
      <c r="H435" s="40">
        <v>325.63333333333333</v>
      </c>
      <c r="I435" s="40">
        <v>340.9666666666667</v>
      </c>
      <c r="J435" s="40">
        <v>357.0333333333333</v>
      </c>
      <c r="K435" s="31">
        <v>324.89999999999998</v>
      </c>
      <c r="L435" s="31">
        <v>293.5</v>
      </c>
      <c r="M435" s="31">
        <v>25.029900000000001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2149.1</v>
      </c>
      <c r="D436" s="40">
        <v>2154.7000000000003</v>
      </c>
      <c r="E436" s="40">
        <v>2140.4000000000005</v>
      </c>
      <c r="F436" s="40">
        <v>2131.7000000000003</v>
      </c>
      <c r="G436" s="40">
        <v>2117.4000000000005</v>
      </c>
      <c r="H436" s="40">
        <v>2163.4000000000005</v>
      </c>
      <c r="I436" s="40">
        <v>2177.7000000000007</v>
      </c>
      <c r="J436" s="40">
        <v>2186.4000000000005</v>
      </c>
      <c r="K436" s="31">
        <v>2169</v>
      </c>
      <c r="L436" s="31">
        <v>2146</v>
      </c>
      <c r="M436" s="31">
        <v>0.44557999999999998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754.65</v>
      </c>
      <c r="D437" s="40">
        <v>753.05000000000007</v>
      </c>
      <c r="E437" s="40">
        <v>748.60000000000014</v>
      </c>
      <c r="F437" s="40">
        <v>742.55000000000007</v>
      </c>
      <c r="G437" s="40">
        <v>738.10000000000014</v>
      </c>
      <c r="H437" s="40">
        <v>759.10000000000014</v>
      </c>
      <c r="I437" s="40">
        <v>763.55000000000018</v>
      </c>
      <c r="J437" s="40">
        <v>769.60000000000014</v>
      </c>
      <c r="K437" s="31">
        <v>757.5</v>
      </c>
      <c r="L437" s="31">
        <v>747</v>
      </c>
      <c r="M437" s="31">
        <v>0.42747000000000002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468.15</v>
      </c>
      <c r="D438" s="40">
        <v>468.46666666666664</v>
      </c>
      <c r="E438" s="40">
        <v>462.98333333333329</v>
      </c>
      <c r="F438" s="40">
        <v>457.81666666666666</v>
      </c>
      <c r="G438" s="40">
        <v>452.33333333333331</v>
      </c>
      <c r="H438" s="40">
        <v>473.63333333333327</v>
      </c>
      <c r="I438" s="40">
        <v>479.11666666666662</v>
      </c>
      <c r="J438" s="40">
        <v>484.28333333333325</v>
      </c>
      <c r="K438" s="31">
        <v>473.95</v>
      </c>
      <c r="L438" s="31">
        <v>463.3</v>
      </c>
      <c r="M438" s="31">
        <v>1.99366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7.9</v>
      </c>
      <c r="D439" s="40">
        <v>7.9666666666666677</v>
      </c>
      <c r="E439" s="40">
        <v>7.7333333333333361</v>
      </c>
      <c r="F439" s="40">
        <v>7.5666666666666682</v>
      </c>
      <c r="G439" s="40">
        <v>7.3333333333333366</v>
      </c>
      <c r="H439" s="40">
        <v>8.1333333333333364</v>
      </c>
      <c r="I439" s="40">
        <v>8.3666666666666671</v>
      </c>
      <c r="J439" s="40">
        <v>8.533333333333335</v>
      </c>
      <c r="K439" s="31">
        <v>8.1999999999999993</v>
      </c>
      <c r="L439" s="31">
        <v>7.8</v>
      </c>
      <c r="M439" s="31">
        <v>478.24479000000002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143.44999999999999</v>
      </c>
      <c r="D440" s="40">
        <v>143.01666666666668</v>
      </c>
      <c r="E440" s="40">
        <v>141.63333333333335</v>
      </c>
      <c r="F440" s="40">
        <v>139.81666666666666</v>
      </c>
      <c r="G440" s="40">
        <v>138.43333333333334</v>
      </c>
      <c r="H440" s="40">
        <v>144.83333333333337</v>
      </c>
      <c r="I440" s="40">
        <v>146.2166666666667</v>
      </c>
      <c r="J440" s="40">
        <v>148.03333333333339</v>
      </c>
      <c r="K440" s="31">
        <v>144.4</v>
      </c>
      <c r="L440" s="31">
        <v>141.19999999999999</v>
      </c>
      <c r="M440" s="31">
        <v>1.60164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1063.3499999999999</v>
      </c>
      <c r="D441" s="40">
        <v>1068.1000000000001</v>
      </c>
      <c r="E441" s="40">
        <v>1057.2500000000002</v>
      </c>
      <c r="F441" s="40">
        <v>1051.1500000000001</v>
      </c>
      <c r="G441" s="40">
        <v>1040.3000000000002</v>
      </c>
      <c r="H441" s="40">
        <v>1074.2000000000003</v>
      </c>
      <c r="I441" s="40">
        <v>1085.0500000000002</v>
      </c>
      <c r="J441" s="40">
        <v>1091.1500000000003</v>
      </c>
      <c r="K441" s="31">
        <v>1078.95</v>
      </c>
      <c r="L441" s="31">
        <v>1062</v>
      </c>
      <c r="M441" s="31">
        <v>1.0308200000000001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581.04999999999995</v>
      </c>
      <c r="D442" s="40">
        <v>581.5333333333333</v>
      </c>
      <c r="E442" s="40">
        <v>577.51666666666665</v>
      </c>
      <c r="F442" s="40">
        <v>573.98333333333335</v>
      </c>
      <c r="G442" s="40">
        <v>569.9666666666667</v>
      </c>
      <c r="H442" s="40">
        <v>585.06666666666661</v>
      </c>
      <c r="I442" s="40">
        <v>589.08333333333326</v>
      </c>
      <c r="J442" s="40">
        <v>592.61666666666656</v>
      </c>
      <c r="K442" s="31">
        <v>585.54999999999995</v>
      </c>
      <c r="L442" s="31">
        <v>578</v>
      </c>
      <c r="M442" s="31">
        <v>2.5398900000000002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1475.15</v>
      </c>
      <c r="D443" s="40">
        <v>1468.3666666666668</v>
      </c>
      <c r="E443" s="40">
        <v>1446.7833333333335</v>
      </c>
      <c r="F443" s="40">
        <v>1418.4166666666667</v>
      </c>
      <c r="G443" s="40">
        <v>1396.8333333333335</v>
      </c>
      <c r="H443" s="40">
        <v>1496.7333333333336</v>
      </c>
      <c r="I443" s="40">
        <v>1518.3166666666666</v>
      </c>
      <c r="J443" s="40">
        <v>1546.6833333333336</v>
      </c>
      <c r="K443" s="31">
        <v>1489.95</v>
      </c>
      <c r="L443" s="31">
        <v>1440</v>
      </c>
      <c r="M443" s="31">
        <v>0.36976999999999999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594.95000000000005</v>
      </c>
      <c r="D444" s="40">
        <v>599.7833333333333</v>
      </c>
      <c r="E444" s="40">
        <v>586.16666666666663</v>
      </c>
      <c r="F444" s="40">
        <v>577.38333333333333</v>
      </c>
      <c r="G444" s="40">
        <v>563.76666666666665</v>
      </c>
      <c r="H444" s="40">
        <v>608.56666666666661</v>
      </c>
      <c r="I444" s="40">
        <v>622.18333333333339</v>
      </c>
      <c r="J444" s="40">
        <v>630.96666666666658</v>
      </c>
      <c r="K444" s="31">
        <v>613.4</v>
      </c>
      <c r="L444" s="31">
        <v>591</v>
      </c>
      <c r="M444" s="31">
        <v>0.52571000000000001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9157.1</v>
      </c>
      <c r="D445" s="40">
        <v>9194.0666666666657</v>
      </c>
      <c r="E445" s="40">
        <v>9063.1333333333314</v>
      </c>
      <c r="F445" s="40">
        <v>8969.1666666666661</v>
      </c>
      <c r="G445" s="40">
        <v>8838.2333333333318</v>
      </c>
      <c r="H445" s="40">
        <v>9288.033333333331</v>
      </c>
      <c r="I445" s="40">
        <v>9418.9666666666653</v>
      </c>
      <c r="J445" s="40">
        <v>9512.9333333333307</v>
      </c>
      <c r="K445" s="31">
        <v>9325</v>
      </c>
      <c r="L445" s="31">
        <v>9100.1</v>
      </c>
      <c r="M445" s="31">
        <v>9.4589999999999994E-2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40.9</v>
      </c>
      <c r="D446" s="40">
        <v>41.016666666666659</v>
      </c>
      <c r="E446" s="40">
        <v>40.48333333333332</v>
      </c>
      <c r="F446" s="40">
        <v>40.066666666666663</v>
      </c>
      <c r="G446" s="40">
        <v>39.533333333333324</v>
      </c>
      <c r="H446" s="40">
        <v>41.433333333333316</v>
      </c>
      <c r="I446" s="40">
        <v>41.966666666666661</v>
      </c>
      <c r="J446" s="40">
        <v>42.383333333333312</v>
      </c>
      <c r="K446" s="31">
        <v>41.55</v>
      </c>
      <c r="L446" s="31">
        <v>40.6</v>
      </c>
      <c r="M446" s="31">
        <v>79.270200000000003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613.1</v>
      </c>
      <c r="D447" s="40">
        <v>611.01666666666677</v>
      </c>
      <c r="E447" s="40">
        <v>608.08333333333348</v>
      </c>
      <c r="F447" s="40">
        <v>603.06666666666672</v>
      </c>
      <c r="G447" s="40">
        <v>600.13333333333344</v>
      </c>
      <c r="H447" s="40">
        <v>616.03333333333353</v>
      </c>
      <c r="I447" s="40">
        <v>618.9666666666667</v>
      </c>
      <c r="J447" s="40">
        <v>623.98333333333358</v>
      </c>
      <c r="K447" s="31">
        <v>613.95000000000005</v>
      </c>
      <c r="L447" s="31">
        <v>606</v>
      </c>
      <c r="M447" s="31">
        <v>12.52814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946.1</v>
      </c>
      <c r="D448" s="40">
        <v>938.66666666666663</v>
      </c>
      <c r="E448" s="40">
        <v>918.43333333333328</v>
      </c>
      <c r="F448" s="40">
        <v>890.76666666666665</v>
      </c>
      <c r="G448" s="40">
        <v>870.5333333333333</v>
      </c>
      <c r="H448" s="40">
        <v>966.33333333333326</v>
      </c>
      <c r="I448" s="40">
        <v>986.56666666666661</v>
      </c>
      <c r="J448" s="40">
        <v>1014.2333333333332</v>
      </c>
      <c r="K448" s="31">
        <v>958.9</v>
      </c>
      <c r="L448" s="31">
        <v>911</v>
      </c>
      <c r="M448" s="31">
        <v>1.5118100000000001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19169.900000000001</v>
      </c>
      <c r="D449" s="40">
        <v>19216.399999999998</v>
      </c>
      <c r="E449" s="40">
        <v>18983.799999999996</v>
      </c>
      <c r="F449" s="40">
        <v>18797.699999999997</v>
      </c>
      <c r="G449" s="40">
        <v>18565.099999999995</v>
      </c>
      <c r="H449" s="40">
        <v>19402.499999999996</v>
      </c>
      <c r="I449" s="40">
        <v>19635.099999999995</v>
      </c>
      <c r="J449" s="40">
        <v>19821.199999999997</v>
      </c>
      <c r="K449" s="31">
        <v>19449</v>
      </c>
      <c r="L449" s="31">
        <v>19030.3</v>
      </c>
      <c r="M449" s="31">
        <v>4.045E-2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777.3</v>
      </c>
      <c r="D450" s="40">
        <v>781.81666666666661</v>
      </c>
      <c r="E450" s="40">
        <v>771.18333333333317</v>
      </c>
      <c r="F450" s="40">
        <v>765.06666666666661</v>
      </c>
      <c r="G450" s="40">
        <v>754.43333333333317</v>
      </c>
      <c r="H450" s="40">
        <v>787.93333333333317</v>
      </c>
      <c r="I450" s="40">
        <v>798.56666666666661</v>
      </c>
      <c r="J450" s="40">
        <v>804.68333333333317</v>
      </c>
      <c r="K450" s="31">
        <v>792.45</v>
      </c>
      <c r="L450" s="31">
        <v>775.7</v>
      </c>
      <c r="M450" s="31">
        <v>19.524069999999998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192.2</v>
      </c>
      <c r="D451" s="40">
        <v>192.35</v>
      </c>
      <c r="E451" s="40">
        <v>189.35</v>
      </c>
      <c r="F451" s="40">
        <v>186.5</v>
      </c>
      <c r="G451" s="40">
        <v>183.5</v>
      </c>
      <c r="H451" s="40">
        <v>195.2</v>
      </c>
      <c r="I451" s="40">
        <v>198.2</v>
      </c>
      <c r="J451" s="40">
        <v>201.04999999999998</v>
      </c>
      <c r="K451" s="31">
        <v>195.35</v>
      </c>
      <c r="L451" s="31">
        <v>189.5</v>
      </c>
      <c r="M451" s="31">
        <v>30.883959999999998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1403.35</v>
      </c>
      <c r="D452" s="40">
        <v>1393.7833333333335</v>
      </c>
      <c r="E452" s="40">
        <v>1349.5666666666671</v>
      </c>
      <c r="F452" s="40">
        <v>1295.7833333333335</v>
      </c>
      <c r="G452" s="40">
        <v>1251.5666666666671</v>
      </c>
      <c r="H452" s="40">
        <v>1447.5666666666671</v>
      </c>
      <c r="I452" s="40">
        <v>1491.7833333333338</v>
      </c>
      <c r="J452" s="40">
        <v>1545.5666666666671</v>
      </c>
      <c r="K452" s="31">
        <v>1438</v>
      </c>
      <c r="L452" s="31">
        <v>1340</v>
      </c>
      <c r="M452" s="31">
        <v>7.6744399999999997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3214.55</v>
      </c>
      <c r="D453" s="40">
        <v>3207.1833333333329</v>
      </c>
      <c r="E453" s="40">
        <v>3192.3666666666659</v>
      </c>
      <c r="F453" s="40">
        <v>3170.1833333333329</v>
      </c>
      <c r="G453" s="40">
        <v>3155.3666666666659</v>
      </c>
      <c r="H453" s="40">
        <v>3229.3666666666659</v>
      </c>
      <c r="I453" s="40">
        <v>3244.1833333333325</v>
      </c>
      <c r="J453" s="40">
        <v>3266.3666666666659</v>
      </c>
      <c r="K453" s="31">
        <v>3222</v>
      </c>
      <c r="L453" s="31">
        <v>3185</v>
      </c>
      <c r="M453" s="31">
        <v>20.442789999999999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768.2</v>
      </c>
      <c r="D454" s="40">
        <v>769.43333333333339</v>
      </c>
      <c r="E454" s="40">
        <v>762.16666666666674</v>
      </c>
      <c r="F454" s="40">
        <v>756.13333333333333</v>
      </c>
      <c r="G454" s="40">
        <v>748.86666666666667</v>
      </c>
      <c r="H454" s="40">
        <v>775.46666666666681</v>
      </c>
      <c r="I454" s="40">
        <v>782.73333333333346</v>
      </c>
      <c r="J454" s="40">
        <v>788.76666666666688</v>
      </c>
      <c r="K454" s="31">
        <v>776.7</v>
      </c>
      <c r="L454" s="31">
        <v>763.4</v>
      </c>
      <c r="M454" s="31">
        <v>10.94262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4371.8</v>
      </c>
      <c r="D455" s="40">
        <v>4367.666666666667</v>
      </c>
      <c r="E455" s="40">
        <v>4316.1333333333341</v>
      </c>
      <c r="F455" s="40">
        <v>4260.4666666666672</v>
      </c>
      <c r="G455" s="40">
        <v>4208.9333333333343</v>
      </c>
      <c r="H455" s="40">
        <v>4423.3333333333339</v>
      </c>
      <c r="I455" s="40">
        <v>4474.8666666666668</v>
      </c>
      <c r="J455" s="40">
        <v>4530.5333333333338</v>
      </c>
      <c r="K455" s="31">
        <v>4419.2</v>
      </c>
      <c r="L455" s="31">
        <v>4312</v>
      </c>
      <c r="M455" s="31">
        <v>2.0777700000000001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1160.25</v>
      </c>
      <c r="D456" s="40">
        <v>1164.1166666666666</v>
      </c>
      <c r="E456" s="40">
        <v>1149.2333333333331</v>
      </c>
      <c r="F456" s="40">
        <v>1138.2166666666665</v>
      </c>
      <c r="G456" s="40">
        <v>1123.333333333333</v>
      </c>
      <c r="H456" s="40">
        <v>1175.1333333333332</v>
      </c>
      <c r="I456" s="40">
        <v>1190.0166666666669</v>
      </c>
      <c r="J456" s="40">
        <v>1201.0333333333333</v>
      </c>
      <c r="K456" s="31">
        <v>1179</v>
      </c>
      <c r="L456" s="31">
        <v>1153.0999999999999</v>
      </c>
      <c r="M456" s="31">
        <v>0.29399999999999998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144.65</v>
      </c>
      <c r="D457" s="40">
        <v>144.88333333333333</v>
      </c>
      <c r="E457" s="40">
        <v>143.26666666666665</v>
      </c>
      <c r="F457" s="40">
        <v>141.88333333333333</v>
      </c>
      <c r="G457" s="40">
        <v>140.26666666666665</v>
      </c>
      <c r="H457" s="40">
        <v>146.26666666666665</v>
      </c>
      <c r="I457" s="40">
        <v>147.88333333333333</v>
      </c>
      <c r="J457" s="40">
        <v>149.26666666666665</v>
      </c>
      <c r="K457" s="31">
        <v>146.5</v>
      </c>
      <c r="L457" s="31">
        <v>143.5</v>
      </c>
      <c r="M457" s="31">
        <v>9.1396200000000007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309.55</v>
      </c>
      <c r="D458" s="40">
        <v>310.5</v>
      </c>
      <c r="E458" s="40">
        <v>307.7</v>
      </c>
      <c r="F458" s="40">
        <v>305.84999999999997</v>
      </c>
      <c r="G458" s="40">
        <v>303.04999999999995</v>
      </c>
      <c r="H458" s="40">
        <v>312.35000000000002</v>
      </c>
      <c r="I458" s="40">
        <v>315.14999999999998</v>
      </c>
      <c r="J458" s="40">
        <v>317.00000000000006</v>
      </c>
      <c r="K458" s="31">
        <v>313.3</v>
      </c>
      <c r="L458" s="31">
        <v>308.64999999999998</v>
      </c>
      <c r="M458" s="31">
        <v>218.63249999999999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124.55</v>
      </c>
      <c r="D459" s="40">
        <v>124.88333333333333</v>
      </c>
      <c r="E459" s="40">
        <v>123.76666666666665</v>
      </c>
      <c r="F459" s="40">
        <v>122.98333333333332</v>
      </c>
      <c r="G459" s="40">
        <v>121.86666666666665</v>
      </c>
      <c r="H459" s="40">
        <v>125.66666666666666</v>
      </c>
      <c r="I459" s="40">
        <v>126.78333333333333</v>
      </c>
      <c r="J459" s="40">
        <v>127.56666666666666</v>
      </c>
      <c r="K459" s="31">
        <v>126</v>
      </c>
      <c r="L459" s="31">
        <v>124.1</v>
      </c>
      <c r="M459" s="31">
        <v>232.76074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1244.7</v>
      </c>
      <c r="D460" s="40">
        <v>1237.1333333333334</v>
      </c>
      <c r="E460" s="40">
        <v>1226.5666666666668</v>
      </c>
      <c r="F460" s="40">
        <v>1208.4333333333334</v>
      </c>
      <c r="G460" s="40">
        <v>1197.8666666666668</v>
      </c>
      <c r="H460" s="40">
        <v>1255.2666666666669</v>
      </c>
      <c r="I460" s="40">
        <v>1265.8333333333335</v>
      </c>
      <c r="J460" s="40">
        <v>1283.9666666666669</v>
      </c>
      <c r="K460" s="31">
        <v>1247.7</v>
      </c>
      <c r="L460" s="31">
        <v>1219</v>
      </c>
      <c r="M460" s="31">
        <v>83.413880000000006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3851.2</v>
      </c>
      <c r="D461" s="40">
        <v>3857.5833333333335</v>
      </c>
      <c r="E461" s="40">
        <v>3747.2666666666669</v>
      </c>
      <c r="F461" s="40">
        <v>3643.3333333333335</v>
      </c>
      <c r="G461" s="40">
        <v>3533.0166666666669</v>
      </c>
      <c r="H461" s="40">
        <v>3961.5166666666669</v>
      </c>
      <c r="I461" s="40">
        <v>4071.8333333333335</v>
      </c>
      <c r="J461" s="40">
        <v>4175.7666666666664</v>
      </c>
      <c r="K461" s="31">
        <v>3967.9</v>
      </c>
      <c r="L461" s="31">
        <v>3753.65</v>
      </c>
      <c r="M461" s="31">
        <v>0.30563000000000001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1078.5</v>
      </c>
      <c r="D462" s="40">
        <v>1068.8333333333333</v>
      </c>
      <c r="E462" s="40">
        <v>1057.6666666666665</v>
      </c>
      <c r="F462" s="40">
        <v>1036.8333333333333</v>
      </c>
      <c r="G462" s="40">
        <v>1025.6666666666665</v>
      </c>
      <c r="H462" s="40">
        <v>1089.6666666666665</v>
      </c>
      <c r="I462" s="40">
        <v>1100.833333333333</v>
      </c>
      <c r="J462" s="40">
        <v>1121.6666666666665</v>
      </c>
      <c r="K462" s="31">
        <v>1080</v>
      </c>
      <c r="L462" s="31">
        <v>1048</v>
      </c>
      <c r="M462" s="31">
        <v>31.733260000000001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166.3</v>
      </c>
      <c r="D463" s="40">
        <v>166.65</v>
      </c>
      <c r="E463" s="40">
        <v>165.4</v>
      </c>
      <c r="F463" s="40">
        <v>164.5</v>
      </c>
      <c r="G463" s="40">
        <v>163.25</v>
      </c>
      <c r="H463" s="40">
        <v>167.55</v>
      </c>
      <c r="I463" s="40">
        <v>168.8</v>
      </c>
      <c r="J463" s="40">
        <v>169.70000000000002</v>
      </c>
      <c r="K463" s="31">
        <v>167.9</v>
      </c>
      <c r="L463" s="31">
        <v>165.75</v>
      </c>
      <c r="M463" s="31">
        <v>2.86897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1109.0999999999999</v>
      </c>
      <c r="D464" s="40">
        <v>1107.2166666666667</v>
      </c>
      <c r="E464" s="40">
        <v>1099.7333333333333</v>
      </c>
      <c r="F464" s="40">
        <v>1090.3666666666666</v>
      </c>
      <c r="G464" s="40">
        <v>1082.8833333333332</v>
      </c>
      <c r="H464" s="40">
        <v>1116.5833333333335</v>
      </c>
      <c r="I464" s="40">
        <v>1124.0666666666671</v>
      </c>
      <c r="J464" s="40">
        <v>1133.4333333333336</v>
      </c>
      <c r="K464" s="31">
        <v>1114.7</v>
      </c>
      <c r="L464" s="31">
        <v>1097.8499999999999</v>
      </c>
      <c r="M464" s="31">
        <v>2.1631900000000002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1421.95</v>
      </c>
      <c r="D465" s="40">
        <v>1425.2</v>
      </c>
      <c r="E465" s="40">
        <v>1410.15</v>
      </c>
      <c r="F465" s="40">
        <v>1398.3500000000001</v>
      </c>
      <c r="G465" s="40">
        <v>1383.3000000000002</v>
      </c>
      <c r="H465" s="40">
        <v>1437</v>
      </c>
      <c r="I465" s="40">
        <v>1452.0499999999997</v>
      </c>
      <c r="J465" s="40">
        <v>1463.85</v>
      </c>
      <c r="K465" s="31">
        <v>1440.25</v>
      </c>
      <c r="L465" s="31">
        <v>1413.4</v>
      </c>
      <c r="M465" s="31">
        <v>0.65819000000000005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1342.25</v>
      </c>
      <c r="D466" s="40">
        <v>1349.0333333333333</v>
      </c>
      <c r="E466" s="40">
        <v>1330.2166666666667</v>
      </c>
      <c r="F466" s="40">
        <v>1318.1833333333334</v>
      </c>
      <c r="G466" s="40">
        <v>1299.3666666666668</v>
      </c>
      <c r="H466" s="40">
        <v>1361.0666666666666</v>
      </c>
      <c r="I466" s="40">
        <v>1379.8833333333332</v>
      </c>
      <c r="J466" s="40">
        <v>1391.9166666666665</v>
      </c>
      <c r="K466" s="31">
        <v>1367.85</v>
      </c>
      <c r="L466" s="31">
        <v>1337</v>
      </c>
      <c r="M466" s="31">
        <v>2.617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1517.55</v>
      </c>
      <c r="D467" s="40">
        <v>1523.1333333333332</v>
      </c>
      <c r="E467" s="40">
        <v>1497.5166666666664</v>
      </c>
      <c r="F467" s="40">
        <v>1477.4833333333331</v>
      </c>
      <c r="G467" s="40">
        <v>1451.8666666666663</v>
      </c>
      <c r="H467" s="40">
        <v>1543.1666666666665</v>
      </c>
      <c r="I467" s="40">
        <v>1568.7833333333333</v>
      </c>
      <c r="J467" s="40">
        <v>1588.8166666666666</v>
      </c>
      <c r="K467" s="31">
        <v>1548.75</v>
      </c>
      <c r="L467" s="31">
        <v>1503.1</v>
      </c>
      <c r="M467" s="31">
        <v>0.68876999999999999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1710.35</v>
      </c>
      <c r="D468" s="40">
        <v>1714.6499999999999</v>
      </c>
      <c r="E468" s="40">
        <v>1700.6999999999998</v>
      </c>
      <c r="F468" s="40">
        <v>1691.05</v>
      </c>
      <c r="G468" s="40">
        <v>1677.1</v>
      </c>
      <c r="H468" s="40">
        <v>1724.2999999999997</v>
      </c>
      <c r="I468" s="40">
        <v>1738.25</v>
      </c>
      <c r="J468" s="40">
        <v>1747.8999999999996</v>
      </c>
      <c r="K468" s="31">
        <v>1728.6</v>
      </c>
      <c r="L468" s="31">
        <v>1705</v>
      </c>
      <c r="M468" s="31">
        <v>8.9177999999999997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3011.65</v>
      </c>
      <c r="D469" s="40">
        <v>3009.0166666666664</v>
      </c>
      <c r="E469" s="40">
        <v>2989.833333333333</v>
      </c>
      <c r="F469" s="40">
        <v>2968.0166666666664</v>
      </c>
      <c r="G469" s="40">
        <v>2948.833333333333</v>
      </c>
      <c r="H469" s="40">
        <v>3030.833333333333</v>
      </c>
      <c r="I469" s="40">
        <v>3050.0166666666664</v>
      </c>
      <c r="J469" s="40">
        <v>3071.833333333333</v>
      </c>
      <c r="K469" s="31">
        <v>3028.2</v>
      </c>
      <c r="L469" s="31">
        <v>2987.2</v>
      </c>
      <c r="M469" s="31">
        <v>1.214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473.2</v>
      </c>
      <c r="D470" s="40">
        <v>473.15000000000003</v>
      </c>
      <c r="E470" s="40">
        <v>470.55000000000007</v>
      </c>
      <c r="F470" s="40">
        <v>467.90000000000003</v>
      </c>
      <c r="G470" s="40">
        <v>465.30000000000007</v>
      </c>
      <c r="H470" s="40">
        <v>475.80000000000007</v>
      </c>
      <c r="I470" s="40">
        <v>478.40000000000009</v>
      </c>
      <c r="J470" s="40">
        <v>481.05000000000007</v>
      </c>
      <c r="K470" s="31">
        <v>475.75</v>
      </c>
      <c r="L470" s="31">
        <v>470.5</v>
      </c>
      <c r="M470" s="31">
        <v>4.1413700000000002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917.95</v>
      </c>
      <c r="D471" s="40">
        <v>922.76666666666677</v>
      </c>
      <c r="E471" s="40">
        <v>909.48333333333358</v>
      </c>
      <c r="F471" s="40">
        <v>901.01666666666677</v>
      </c>
      <c r="G471" s="40">
        <v>887.73333333333358</v>
      </c>
      <c r="H471" s="40">
        <v>931.23333333333358</v>
      </c>
      <c r="I471" s="40">
        <v>944.51666666666665</v>
      </c>
      <c r="J471" s="40">
        <v>952.98333333333358</v>
      </c>
      <c r="K471" s="31">
        <v>936.05</v>
      </c>
      <c r="L471" s="31">
        <v>914.3</v>
      </c>
      <c r="M471" s="31">
        <v>6.8450699999999998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17.95</v>
      </c>
      <c r="D472" s="40">
        <v>18</v>
      </c>
      <c r="E472" s="40">
        <v>17.7</v>
      </c>
      <c r="F472" s="40">
        <v>17.45</v>
      </c>
      <c r="G472" s="40">
        <v>17.149999999999999</v>
      </c>
      <c r="H472" s="40">
        <v>18.25</v>
      </c>
      <c r="I472" s="40">
        <v>18.549999999999997</v>
      </c>
      <c r="J472" s="40">
        <v>18.8</v>
      </c>
      <c r="K472" s="31">
        <v>18.3</v>
      </c>
      <c r="L472" s="31">
        <v>17.75</v>
      </c>
      <c r="M472" s="31">
        <v>215.98047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123.2</v>
      </c>
      <c r="D473" s="40">
        <v>123.98333333333333</v>
      </c>
      <c r="E473" s="40">
        <v>121.46666666666667</v>
      </c>
      <c r="F473" s="40">
        <v>119.73333333333333</v>
      </c>
      <c r="G473" s="40">
        <v>117.21666666666667</v>
      </c>
      <c r="H473" s="40">
        <v>125.71666666666667</v>
      </c>
      <c r="I473" s="40">
        <v>128.23333333333335</v>
      </c>
      <c r="J473" s="40">
        <v>129.96666666666667</v>
      </c>
      <c r="K473" s="31">
        <v>126.5</v>
      </c>
      <c r="L473" s="31">
        <v>122.25</v>
      </c>
      <c r="M473" s="31">
        <v>1.8131299999999999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1142.8499999999999</v>
      </c>
      <c r="D474" s="40">
        <v>1148.4666666666665</v>
      </c>
      <c r="E474" s="40">
        <v>1131.383333333333</v>
      </c>
      <c r="F474" s="40">
        <v>1119.9166666666665</v>
      </c>
      <c r="G474" s="40">
        <v>1102.833333333333</v>
      </c>
      <c r="H474" s="40">
        <v>1159.9333333333329</v>
      </c>
      <c r="I474" s="40">
        <v>1177.0166666666664</v>
      </c>
      <c r="J474" s="40">
        <v>1188.4833333333329</v>
      </c>
      <c r="K474" s="31">
        <v>1165.55</v>
      </c>
      <c r="L474" s="31">
        <v>1137</v>
      </c>
      <c r="M474" s="31">
        <v>0.93442000000000003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14.1</v>
      </c>
      <c r="D475" s="40">
        <v>14.166666666666666</v>
      </c>
      <c r="E475" s="40">
        <v>14.033333333333331</v>
      </c>
      <c r="F475" s="40">
        <v>13.966666666666665</v>
      </c>
      <c r="G475" s="40">
        <v>13.83333333333333</v>
      </c>
      <c r="H475" s="40">
        <v>14.233333333333333</v>
      </c>
      <c r="I475" s="40">
        <v>14.366666666666669</v>
      </c>
      <c r="J475" s="40">
        <v>14.433333333333334</v>
      </c>
      <c r="K475" s="31">
        <v>14.3</v>
      </c>
      <c r="L475" s="31">
        <v>14.1</v>
      </c>
      <c r="M475" s="31">
        <v>40.898569999999999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541.45000000000005</v>
      </c>
      <c r="D476" s="40">
        <v>547.81666666666672</v>
      </c>
      <c r="E476" s="40">
        <v>533.63333333333344</v>
      </c>
      <c r="F476" s="40">
        <v>525.81666666666672</v>
      </c>
      <c r="G476" s="40">
        <v>511.63333333333344</v>
      </c>
      <c r="H476" s="40">
        <v>555.63333333333344</v>
      </c>
      <c r="I476" s="40">
        <v>569.81666666666661</v>
      </c>
      <c r="J476" s="40">
        <v>577.63333333333344</v>
      </c>
      <c r="K476" s="31">
        <v>562</v>
      </c>
      <c r="L476" s="31">
        <v>540</v>
      </c>
      <c r="M476" s="31">
        <v>6.92096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819.75</v>
      </c>
      <c r="D477" s="40">
        <v>821.7166666666667</v>
      </c>
      <c r="E477" s="40">
        <v>816.03333333333342</v>
      </c>
      <c r="F477" s="40">
        <v>812.31666666666672</v>
      </c>
      <c r="G477" s="40">
        <v>806.63333333333344</v>
      </c>
      <c r="H477" s="40">
        <v>825.43333333333339</v>
      </c>
      <c r="I477" s="40">
        <v>831.11666666666679</v>
      </c>
      <c r="J477" s="40">
        <v>834.83333333333337</v>
      </c>
      <c r="K477" s="31">
        <v>827.4</v>
      </c>
      <c r="L477" s="31">
        <v>818</v>
      </c>
      <c r="M477" s="31">
        <v>24.565670000000001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844.75</v>
      </c>
      <c r="D478" s="40">
        <v>844.05000000000007</v>
      </c>
      <c r="E478" s="40">
        <v>828.15000000000009</v>
      </c>
      <c r="F478" s="40">
        <v>811.55000000000007</v>
      </c>
      <c r="G478" s="40">
        <v>795.65000000000009</v>
      </c>
      <c r="H478" s="40">
        <v>860.65000000000009</v>
      </c>
      <c r="I478" s="40">
        <v>876.55</v>
      </c>
      <c r="J478" s="40">
        <v>893.15000000000009</v>
      </c>
      <c r="K478" s="31">
        <v>859.95</v>
      </c>
      <c r="L478" s="31">
        <v>827.45</v>
      </c>
      <c r="M478" s="31">
        <v>8.1688100000000006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237.25</v>
      </c>
      <c r="D479" s="40">
        <v>238.56666666666669</v>
      </c>
      <c r="E479" s="40">
        <v>233.68333333333339</v>
      </c>
      <c r="F479" s="40">
        <v>230.1166666666667</v>
      </c>
      <c r="G479" s="40">
        <v>225.23333333333341</v>
      </c>
      <c r="H479" s="40">
        <v>242.13333333333338</v>
      </c>
      <c r="I479" s="40">
        <v>247.01666666666665</v>
      </c>
      <c r="J479" s="40">
        <v>250.58333333333337</v>
      </c>
      <c r="K479" s="31">
        <v>243.45</v>
      </c>
      <c r="L479" s="31">
        <v>235</v>
      </c>
      <c r="M479" s="31">
        <v>25.866990000000001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30.8</v>
      </c>
      <c r="D480" s="40">
        <v>30.900000000000002</v>
      </c>
      <c r="E480" s="40">
        <v>30.650000000000006</v>
      </c>
      <c r="F480" s="40">
        <v>30.500000000000004</v>
      </c>
      <c r="G480" s="40">
        <v>30.250000000000007</v>
      </c>
      <c r="H480" s="40">
        <v>31.050000000000004</v>
      </c>
      <c r="I480" s="40">
        <v>31.299999999999997</v>
      </c>
      <c r="J480" s="40">
        <v>31.450000000000003</v>
      </c>
      <c r="K480" s="31">
        <v>31.15</v>
      </c>
      <c r="L480" s="31">
        <v>30.75</v>
      </c>
      <c r="M480" s="31">
        <v>51.960920000000002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7118.05</v>
      </c>
      <c r="D481" s="40">
        <v>7140.666666666667</v>
      </c>
      <c r="E481" s="40">
        <v>7042.3833333333341</v>
      </c>
      <c r="F481" s="40">
        <v>6966.7166666666672</v>
      </c>
      <c r="G481" s="40">
        <v>6868.4333333333343</v>
      </c>
      <c r="H481" s="40">
        <v>7216.3333333333339</v>
      </c>
      <c r="I481" s="40">
        <v>7314.6166666666668</v>
      </c>
      <c r="J481" s="40">
        <v>7390.2833333333338</v>
      </c>
      <c r="K481" s="31">
        <v>7238.95</v>
      </c>
      <c r="L481" s="31">
        <v>7065</v>
      </c>
      <c r="M481" s="31">
        <v>3.7975300000000001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36.85</v>
      </c>
      <c r="D482" s="40">
        <v>36.9</v>
      </c>
      <c r="E482" s="40">
        <v>36.699999999999996</v>
      </c>
      <c r="F482" s="40">
        <v>36.549999999999997</v>
      </c>
      <c r="G482" s="40">
        <v>36.349999999999994</v>
      </c>
      <c r="H482" s="40">
        <v>37.049999999999997</v>
      </c>
      <c r="I482" s="40">
        <v>37.25</v>
      </c>
      <c r="J482" s="40">
        <v>37.4</v>
      </c>
      <c r="K482" s="31">
        <v>37.1</v>
      </c>
      <c r="L482" s="31">
        <v>36.75</v>
      </c>
      <c r="M482" s="31">
        <v>60.91675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1420.9</v>
      </c>
      <c r="D483" s="40">
        <v>1422.9833333333333</v>
      </c>
      <c r="E483" s="40">
        <v>1414.2166666666667</v>
      </c>
      <c r="F483" s="40">
        <v>1407.5333333333333</v>
      </c>
      <c r="G483" s="40">
        <v>1398.7666666666667</v>
      </c>
      <c r="H483" s="40">
        <v>1429.6666666666667</v>
      </c>
      <c r="I483" s="40">
        <v>1438.4333333333336</v>
      </c>
      <c r="J483" s="40">
        <v>1445.1166666666668</v>
      </c>
      <c r="K483" s="31">
        <v>1431.75</v>
      </c>
      <c r="L483" s="31">
        <v>1416.3</v>
      </c>
      <c r="M483" s="31">
        <v>1.78406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647.5</v>
      </c>
      <c r="D484" s="40">
        <v>647.4</v>
      </c>
      <c r="E484" s="40">
        <v>640.44999999999993</v>
      </c>
      <c r="F484" s="40">
        <v>633.4</v>
      </c>
      <c r="G484" s="40">
        <v>626.44999999999993</v>
      </c>
      <c r="H484" s="40">
        <v>654.44999999999993</v>
      </c>
      <c r="I484" s="40">
        <v>661.4</v>
      </c>
      <c r="J484" s="40">
        <v>668.44999999999993</v>
      </c>
      <c r="K484" s="31">
        <v>654.35</v>
      </c>
      <c r="L484" s="31">
        <v>640.35</v>
      </c>
      <c r="M484" s="31">
        <v>9.9530600000000007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258.45</v>
      </c>
      <c r="D485" s="40">
        <v>259.2833333333333</v>
      </c>
      <c r="E485" s="40">
        <v>257.16666666666663</v>
      </c>
      <c r="F485" s="40">
        <v>255.88333333333333</v>
      </c>
      <c r="G485" s="40">
        <v>253.76666666666665</v>
      </c>
      <c r="H485" s="40">
        <v>260.56666666666661</v>
      </c>
      <c r="I485" s="40">
        <v>262.68333333333328</v>
      </c>
      <c r="J485" s="40">
        <v>263.96666666666658</v>
      </c>
      <c r="K485" s="31">
        <v>261.39999999999998</v>
      </c>
      <c r="L485" s="31">
        <v>258</v>
      </c>
      <c r="M485" s="31">
        <v>2.84633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3461.5</v>
      </c>
      <c r="D486" s="40">
        <v>3445.5</v>
      </c>
      <c r="E486" s="40">
        <v>3341</v>
      </c>
      <c r="F486" s="40">
        <v>3220.5</v>
      </c>
      <c r="G486" s="40">
        <v>3116</v>
      </c>
      <c r="H486" s="40">
        <v>3566</v>
      </c>
      <c r="I486" s="40">
        <v>3670.5</v>
      </c>
      <c r="J486" s="40">
        <v>3791</v>
      </c>
      <c r="K486" s="31">
        <v>3550</v>
      </c>
      <c r="L486" s="31">
        <v>3325</v>
      </c>
      <c r="M486" s="31">
        <v>0.90674999999999994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409.8</v>
      </c>
      <c r="D487" s="40">
        <v>412.38333333333338</v>
      </c>
      <c r="E487" s="40">
        <v>405.41666666666674</v>
      </c>
      <c r="F487" s="40">
        <v>401.03333333333336</v>
      </c>
      <c r="G487" s="40">
        <v>394.06666666666672</v>
      </c>
      <c r="H487" s="40">
        <v>416.76666666666677</v>
      </c>
      <c r="I487" s="40">
        <v>423.73333333333335</v>
      </c>
      <c r="J487" s="40">
        <v>428.11666666666679</v>
      </c>
      <c r="K487" s="31">
        <v>419.35</v>
      </c>
      <c r="L487" s="31">
        <v>408</v>
      </c>
      <c r="M487" s="31">
        <v>2.61409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3616.8</v>
      </c>
      <c r="D488" s="40">
        <v>3619.5833333333335</v>
      </c>
      <c r="E488" s="40">
        <v>3599.2166666666672</v>
      </c>
      <c r="F488" s="40">
        <v>3581.6333333333337</v>
      </c>
      <c r="G488" s="40">
        <v>3561.2666666666673</v>
      </c>
      <c r="H488" s="40">
        <v>3637.166666666667</v>
      </c>
      <c r="I488" s="40">
        <v>3657.5333333333328</v>
      </c>
      <c r="J488" s="40">
        <v>3675.1166666666668</v>
      </c>
      <c r="K488" s="31">
        <v>3639.95</v>
      </c>
      <c r="L488" s="31">
        <v>3602</v>
      </c>
      <c r="M488" s="31">
        <v>8.4610000000000005E-2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809.4</v>
      </c>
      <c r="D489" s="40">
        <v>811.76666666666677</v>
      </c>
      <c r="E489" s="40">
        <v>805.58333333333348</v>
      </c>
      <c r="F489" s="40">
        <v>801.76666666666677</v>
      </c>
      <c r="G489" s="40">
        <v>795.58333333333348</v>
      </c>
      <c r="H489" s="40">
        <v>815.58333333333348</v>
      </c>
      <c r="I489" s="40">
        <v>821.76666666666665</v>
      </c>
      <c r="J489" s="40">
        <v>825.58333333333348</v>
      </c>
      <c r="K489" s="31">
        <v>817.95</v>
      </c>
      <c r="L489" s="31">
        <v>807.95</v>
      </c>
      <c r="M489" s="31">
        <v>0.82535999999999998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38.9</v>
      </c>
      <c r="D490" s="40">
        <v>38.800000000000004</v>
      </c>
      <c r="E490" s="40">
        <v>38.100000000000009</v>
      </c>
      <c r="F490" s="40">
        <v>37.300000000000004</v>
      </c>
      <c r="G490" s="40">
        <v>36.600000000000009</v>
      </c>
      <c r="H490" s="40">
        <v>39.600000000000009</v>
      </c>
      <c r="I490" s="40">
        <v>40.300000000000011</v>
      </c>
      <c r="J490" s="40">
        <v>41.100000000000009</v>
      </c>
      <c r="K490" s="31">
        <v>39.5</v>
      </c>
      <c r="L490" s="31">
        <v>38</v>
      </c>
      <c r="M490" s="31">
        <v>46.99033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1451.2</v>
      </c>
      <c r="D491" s="40">
        <v>1451.0833333333333</v>
      </c>
      <c r="E491" s="40">
        <v>1432.1166666666666</v>
      </c>
      <c r="F491" s="40">
        <v>1413.0333333333333</v>
      </c>
      <c r="G491" s="40">
        <v>1394.0666666666666</v>
      </c>
      <c r="H491" s="40">
        <v>1470.1666666666665</v>
      </c>
      <c r="I491" s="40">
        <v>1489.1333333333332</v>
      </c>
      <c r="J491" s="40">
        <v>1508.2166666666665</v>
      </c>
      <c r="K491" s="31">
        <v>1470.05</v>
      </c>
      <c r="L491" s="31">
        <v>1432</v>
      </c>
      <c r="M491" s="31">
        <v>0.35187000000000002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1586.55</v>
      </c>
      <c r="D492" s="40">
        <v>1594.6333333333332</v>
      </c>
      <c r="E492" s="40">
        <v>1554.9666666666665</v>
      </c>
      <c r="F492" s="40">
        <v>1523.3833333333332</v>
      </c>
      <c r="G492" s="40">
        <v>1483.7166666666665</v>
      </c>
      <c r="H492" s="40">
        <v>1626.2166666666665</v>
      </c>
      <c r="I492" s="40">
        <v>1665.8833333333334</v>
      </c>
      <c r="J492" s="40">
        <v>1697.4666666666665</v>
      </c>
      <c r="K492" s="31">
        <v>1634.3</v>
      </c>
      <c r="L492" s="31">
        <v>1563.05</v>
      </c>
      <c r="M492" s="31">
        <v>2.8726099999999999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354.35</v>
      </c>
      <c r="D493" s="40">
        <v>355.91666666666669</v>
      </c>
      <c r="E493" s="40">
        <v>350.83333333333337</v>
      </c>
      <c r="F493" s="40">
        <v>347.31666666666666</v>
      </c>
      <c r="G493" s="40">
        <v>342.23333333333335</v>
      </c>
      <c r="H493" s="40">
        <v>359.43333333333339</v>
      </c>
      <c r="I493" s="40">
        <v>364.51666666666677</v>
      </c>
      <c r="J493" s="40">
        <v>368.03333333333342</v>
      </c>
      <c r="K493" s="31">
        <v>361</v>
      </c>
      <c r="L493" s="31">
        <v>352.4</v>
      </c>
      <c r="M493" s="31">
        <v>1.2749200000000001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777.9</v>
      </c>
      <c r="D494" s="40">
        <v>782.15</v>
      </c>
      <c r="E494" s="40">
        <v>770.75</v>
      </c>
      <c r="F494" s="40">
        <v>763.6</v>
      </c>
      <c r="G494" s="40">
        <v>752.2</v>
      </c>
      <c r="H494" s="40">
        <v>789.3</v>
      </c>
      <c r="I494" s="40">
        <v>800.69999999999982</v>
      </c>
      <c r="J494" s="40">
        <v>807.84999999999991</v>
      </c>
      <c r="K494" s="31">
        <v>793.55</v>
      </c>
      <c r="L494" s="31">
        <v>775</v>
      </c>
      <c r="M494" s="31">
        <v>2.0554600000000001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271.75</v>
      </c>
      <c r="D495" s="40">
        <v>271.7833333333333</v>
      </c>
      <c r="E495" s="40">
        <v>269.66666666666663</v>
      </c>
      <c r="F495" s="40">
        <v>267.58333333333331</v>
      </c>
      <c r="G495" s="40">
        <v>265.46666666666664</v>
      </c>
      <c r="H495" s="40">
        <v>273.86666666666662</v>
      </c>
      <c r="I495" s="40">
        <v>275.98333333333329</v>
      </c>
      <c r="J495" s="40">
        <v>278.06666666666661</v>
      </c>
      <c r="K495" s="31">
        <v>273.89999999999998</v>
      </c>
      <c r="L495" s="31">
        <v>269.7</v>
      </c>
      <c r="M495" s="31">
        <v>29.250599999999999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3482.8</v>
      </c>
      <c r="D496" s="40">
        <v>3488.35</v>
      </c>
      <c r="E496" s="40">
        <v>3444.45</v>
      </c>
      <c r="F496" s="40">
        <v>3406.1</v>
      </c>
      <c r="G496" s="40">
        <v>3362.2</v>
      </c>
      <c r="H496" s="40">
        <v>3526.7</v>
      </c>
      <c r="I496" s="40">
        <v>3570.6000000000004</v>
      </c>
      <c r="J496" s="40">
        <v>3608.95</v>
      </c>
      <c r="K496" s="31">
        <v>3532.25</v>
      </c>
      <c r="L496" s="31">
        <v>3450</v>
      </c>
      <c r="M496" s="31">
        <v>0.60194999999999999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1929.55</v>
      </c>
      <c r="D497" s="40">
        <v>1929.55</v>
      </c>
      <c r="E497" s="40">
        <v>1910.1</v>
      </c>
      <c r="F497" s="40">
        <v>1890.6499999999999</v>
      </c>
      <c r="G497" s="40">
        <v>1871.1999999999998</v>
      </c>
      <c r="H497" s="40">
        <v>1949</v>
      </c>
      <c r="I497" s="40">
        <v>1968.4500000000003</v>
      </c>
      <c r="J497" s="40">
        <v>1987.9</v>
      </c>
      <c r="K497" s="31">
        <v>1949</v>
      </c>
      <c r="L497" s="31">
        <v>1910.1</v>
      </c>
      <c r="M497" s="31">
        <v>1.0318099999999999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8.8000000000000007</v>
      </c>
      <c r="D498" s="40">
        <v>8.85</v>
      </c>
      <c r="E498" s="40">
        <v>8.75</v>
      </c>
      <c r="F498" s="40">
        <v>8.7000000000000011</v>
      </c>
      <c r="G498" s="40">
        <v>8.6000000000000014</v>
      </c>
      <c r="H498" s="40">
        <v>8.8999999999999986</v>
      </c>
      <c r="I498" s="40">
        <v>8.9999999999999964</v>
      </c>
      <c r="J498" s="40">
        <v>9.0499999999999972</v>
      </c>
      <c r="K498" s="31">
        <v>8.9499999999999993</v>
      </c>
      <c r="L498" s="31">
        <v>8.8000000000000007</v>
      </c>
      <c r="M498" s="31">
        <v>537.12937999999997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1030.6500000000001</v>
      </c>
      <c r="D499" s="40">
        <v>1034.1499999999999</v>
      </c>
      <c r="E499" s="40">
        <v>1023.4999999999998</v>
      </c>
      <c r="F499" s="40">
        <v>1016.3499999999999</v>
      </c>
      <c r="G499" s="40">
        <v>1005.6999999999998</v>
      </c>
      <c r="H499" s="40">
        <v>1041.2999999999997</v>
      </c>
      <c r="I499" s="40">
        <v>1051.9499999999998</v>
      </c>
      <c r="J499" s="40">
        <v>1059.0999999999997</v>
      </c>
      <c r="K499" s="31">
        <v>1044.8</v>
      </c>
      <c r="L499" s="31">
        <v>1027</v>
      </c>
      <c r="M499" s="31">
        <v>21.980609999999999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7304.3</v>
      </c>
      <c r="D500" s="40">
        <v>7250.4833333333336</v>
      </c>
      <c r="E500" s="40">
        <v>7168.8166666666675</v>
      </c>
      <c r="F500" s="40">
        <v>7033.3333333333339</v>
      </c>
      <c r="G500" s="40">
        <v>6951.6666666666679</v>
      </c>
      <c r="H500" s="40">
        <v>7385.9666666666672</v>
      </c>
      <c r="I500" s="40">
        <v>7467.6333333333332</v>
      </c>
      <c r="J500" s="40">
        <v>7603.1166666666668</v>
      </c>
      <c r="K500" s="31">
        <v>7332.15</v>
      </c>
      <c r="L500" s="31">
        <v>7115</v>
      </c>
      <c r="M500" s="31">
        <v>6.012E-2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156.9</v>
      </c>
      <c r="D501" s="40">
        <v>157.25</v>
      </c>
      <c r="E501" s="40">
        <v>153.80000000000001</v>
      </c>
      <c r="F501" s="40">
        <v>150.70000000000002</v>
      </c>
      <c r="G501" s="40">
        <v>147.25000000000003</v>
      </c>
      <c r="H501" s="40">
        <v>160.35</v>
      </c>
      <c r="I501" s="40">
        <v>163.79999999999998</v>
      </c>
      <c r="J501" s="40">
        <v>166.89999999999998</v>
      </c>
      <c r="K501" s="31">
        <v>160.69999999999999</v>
      </c>
      <c r="L501" s="31">
        <v>154.15</v>
      </c>
      <c r="M501" s="31">
        <v>100.2443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122.5</v>
      </c>
      <c r="D502" s="40">
        <v>120.93333333333334</v>
      </c>
      <c r="E502" s="40">
        <v>116.86666666666667</v>
      </c>
      <c r="F502" s="40">
        <v>111.23333333333333</v>
      </c>
      <c r="G502" s="40">
        <v>107.16666666666667</v>
      </c>
      <c r="H502" s="40">
        <v>126.56666666666668</v>
      </c>
      <c r="I502" s="40">
        <v>130.63333333333333</v>
      </c>
      <c r="J502" s="40">
        <v>136.26666666666668</v>
      </c>
      <c r="K502" s="31">
        <v>125</v>
      </c>
      <c r="L502" s="31">
        <v>115.3</v>
      </c>
      <c r="M502" s="31">
        <v>244.29837000000001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545.70000000000005</v>
      </c>
      <c r="D503" s="40">
        <v>544.35</v>
      </c>
      <c r="E503" s="40">
        <v>538.75</v>
      </c>
      <c r="F503" s="40">
        <v>531.79999999999995</v>
      </c>
      <c r="G503" s="40">
        <v>526.19999999999993</v>
      </c>
      <c r="H503" s="40">
        <v>551.30000000000007</v>
      </c>
      <c r="I503" s="40">
        <v>556.9000000000002</v>
      </c>
      <c r="J503" s="40">
        <v>563.85000000000014</v>
      </c>
      <c r="K503" s="31">
        <v>549.95000000000005</v>
      </c>
      <c r="L503" s="31">
        <v>537.4</v>
      </c>
      <c r="M503" s="31">
        <v>1.10223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2199.65</v>
      </c>
      <c r="D504" s="40">
        <v>2208.3666666666663</v>
      </c>
      <c r="E504" s="40">
        <v>2183.7333333333327</v>
      </c>
      <c r="F504" s="40">
        <v>2167.8166666666662</v>
      </c>
      <c r="G504" s="40">
        <v>2143.1833333333325</v>
      </c>
      <c r="H504" s="40">
        <v>2224.2833333333328</v>
      </c>
      <c r="I504" s="40">
        <v>2248.916666666667</v>
      </c>
      <c r="J504" s="40">
        <v>2264.833333333333</v>
      </c>
      <c r="K504" s="31">
        <v>2233</v>
      </c>
      <c r="L504" s="31">
        <v>2192.4499999999998</v>
      </c>
      <c r="M504" s="31">
        <v>0.74990000000000001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561.70000000000005</v>
      </c>
      <c r="D505" s="40">
        <v>550.19999999999993</v>
      </c>
      <c r="E505" s="40">
        <v>537.09999999999991</v>
      </c>
      <c r="F505" s="40">
        <v>512.5</v>
      </c>
      <c r="G505" s="40">
        <v>499.4</v>
      </c>
      <c r="H505" s="40">
        <v>574.79999999999984</v>
      </c>
      <c r="I505" s="40">
        <v>587.9</v>
      </c>
      <c r="J505" s="40">
        <v>612.49999999999977</v>
      </c>
      <c r="K505" s="31">
        <v>563.29999999999995</v>
      </c>
      <c r="L505" s="31">
        <v>525.6</v>
      </c>
      <c r="M505" s="31">
        <v>293.48083000000003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537.9</v>
      </c>
      <c r="D506" s="40">
        <v>541.23333333333323</v>
      </c>
      <c r="E506" s="40">
        <v>533.06666666666649</v>
      </c>
      <c r="F506" s="40">
        <v>528.23333333333323</v>
      </c>
      <c r="G506" s="40">
        <v>520.06666666666649</v>
      </c>
      <c r="H506" s="40">
        <v>546.06666666666649</v>
      </c>
      <c r="I506" s="40">
        <v>554.23333333333323</v>
      </c>
      <c r="J506" s="40">
        <v>559.06666666666649</v>
      </c>
      <c r="K506" s="31">
        <v>549.4</v>
      </c>
      <c r="L506" s="31">
        <v>536.4</v>
      </c>
      <c r="M506" s="31">
        <v>3.4286500000000002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13.05</v>
      </c>
      <c r="D507" s="40">
        <v>13.033333333333333</v>
      </c>
      <c r="E507" s="40">
        <v>13.016666666666666</v>
      </c>
      <c r="F507" s="40">
        <v>12.983333333333333</v>
      </c>
      <c r="G507" s="40">
        <v>12.966666666666665</v>
      </c>
      <c r="H507" s="40">
        <v>13.066666666666666</v>
      </c>
      <c r="I507" s="40">
        <v>13.083333333333336</v>
      </c>
      <c r="J507" s="40">
        <v>13.116666666666667</v>
      </c>
      <c r="K507" s="31">
        <v>13.05</v>
      </c>
      <c r="L507" s="31">
        <v>13</v>
      </c>
      <c r="M507" s="31">
        <v>369.45483000000002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214.25</v>
      </c>
      <c r="D508" s="40">
        <v>214.06666666666669</v>
      </c>
      <c r="E508" s="40">
        <v>213.18333333333339</v>
      </c>
      <c r="F508" s="40">
        <v>212.1166666666667</v>
      </c>
      <c r="G508" s="40">
        <v>211.23333333333341</v>
      </c>
      <c r="H508" s="40">
        <v>215.13333333333338</v>
      </c>
      <c r="I508" s="40">
        <v>216.01666666666665</v>
      </c>
      <c r="J508" s="40">
        <v>217.08333333333337</v>
      </c>
      <c r="K508" s="31">
        <v>214.95</v>
      </c>
      <c r="L508" s="31">
        <v>213</v>
      </c>
      <c r="M508" s="31">
        <v>39.205680000000001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337.8</v>
      </c>
      <c r="D509" s="40">
        <v>339.5</v>
      </c>
      <c r="E509" s="40">
        <v>332.5</v>
      </c>
      <c r="F509" s="40">
        <v>327.2</v>
      </c>
      <c r="G509" s="40">
        <v>320.2</v>
      </c>
      <c r="H509" s="40">
        <v>344.8</v>
      </c>
      <c r="I509" s="40">
        <v>351.8</v>
      </c>
      <c r="J509" s="40">
        <v>357.1</v>
      </c>
      <c r="K509" s="31">
        <v>346.5</v>
      </c>
      <c r="L509" s="31">
        <v>334.2</v>
      </c>
      <c r="M509" s="31">
        <v>25.127520000000001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2188.65</v>
      </c>
      <c r="D510" s="40">
        <v>2194.3666666666668</v>
      </c>
      <c r="E510" s="40">
        <v>2178.4333333333334</v>
      </c>
      <c r="F510" s="40">
        <v>2168.2166666666667</v>
      </c>
      <c r="G510" s="40">
        <v>2152.2833333333333</v>
      </c>
      <c r="H510" s="40">
        <v>2204.5833333333335</v>
      </c>
      <c r="I510" s="40">
        <v>2220.5166666666669</v>
      </c>
      <c r="J510" s="40">
        <v>2230.7333333333336</v>
      </c>
      <c r="K510" s="31">
        <v>2210.3000000000002</v>
      </c>
      <c r="L510" s="31">
        <v>2184.15</v>
      </c>
      <c r="M510" s="31">
        <v>0.13408999999999999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2136.15</v>
      </c>
      <c r="D511" s="40">
        <v>2122.0499999999997</v>
      </c>
      <c r="E511" s="40">
        <v>2094.0999999999995</v>
      </c>
      <c r="F511" s="40">
        <v>2052.0499999999997</v>
      </c>
      <c r="G511" s="40">
        <v>2024.0999999999995</v>
      </c>
      <c r="H511" s="40">
        <v>2164.0999999999995</v>
      </c>
      <c r="I511" s="40">
        <v>2192.0499999999993</v>
      </c>
      <c r="J511" s="40">
        <v>2234.0999999999995</v>
      </c>
      <c r="K511" s="31">
        <v>2150</v>
      </c>
      <c r="L511" s="31">
        <v>2080</v>
      </c>
      <c r="M511" s="31">
        <v>0.38972000000000001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382"/>
      <c r="B5" s="383"/>
      <c r="C5" s="382"/>
      <c r="D5" s="383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384" t="s">
        <v>589</v>
      </c>
      <c r="C7" s="383"/>
      <c r="D7" s="7">
        <f>Main!B10</f>
        <v>44392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44391</v>
      </c>
      <c r="B10" s="32">
        <v>512165</v>
      </c>
      <c r="C10" s="31" t="s">
        <v>1044</v>
      </c>
      <c r="D10" s="31" t="s">
        <v>1045</v>
      </c>
      <c r="E10" s="31" t="s">
        <v>598</v>
      </c>
      <c r="F10" s="92">
        <v>700000</v>
      </c>
      <c r="G10" s="32">
        <v>135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44391</v>
      </c>
      <c r="B11" s="32">
        <v>512165</v>
      </c>
      <c r="C11" s="31" t="s">
        <v>1044</v>
      </c>
      <c r="D11" s="31" t="s">
        <v>1046</v>
      </c>
      <c r="E11" s="31" t="s">
        <v>599</v>
      </c>
      <c r="F11" s="92">
        <v>700000</v>
      </c>
      <c r="G11" s="32">
        <v>135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44391</v>
      </c>
      <c r="B12" s="32">
        <v>530881</v>
      </c>
      <c r="C12" s="31" t="s">
        <v>1047</v>
      </c>
      <c r="D12" s="31" t="s">
        <v>1048</v>
      </c>
      <c r="E12" s="31" t="s">
        <v>599</v>
      </c>
      <c r="F12" s="92">
        <v>10491</v>
      </c>
      <c r="G12" s="32">
        <v>33.03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44391</v>
      </c>
      <c r="B13" s="32">
        <v>539570</v>
      </c>
      <c r="C13" s="31" t="s">
        <v>1049</v>
      </c>
      <c r="D13" s="31" t="s">
        <v>1050</v>
      </c>
      <c r="E13" s="31" t="s">
        <v>598</v>
      </c>
      <c r="F13" s="92">
        <v>67200</v>
      </c>
      <c r="G13" s="32">
        <v>7.44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44391</v>
      </c>
      <c r="B14" s="32">
        <v>539570</v>
      </c>
      <c r="C14" s="31" t="s">
        <v>1049</v>
      </c>
      <c r="D14" s="31" t="s">
        <v>1050</v>
      </c>
      <c r="E14" s="31" t="s">
        <v>599</v>
      </c>
      <c r="F14" s="92">
        <v>67200</v>
      </c>
      <c r="G14" s="32">
        <v>7.67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44391</v>
      </c>
      <c r="B15" s="32">
        <v>539570</v>
      </c>
      <c r="C15" s="31" t="s">
        <v>1049</v>
      </c>
      <c r="D15" s="31" t="s">
        <v>1051</v>
      </c>
      <c r="E15" s="31" t="s">
        <v>599</v>
      </c>
      <c r="F15" s="92">
        <v>57600</v>
      </c>
      <c r="G15" s="32">
        <v>7.76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44391</v>
      </c>
      <c r="B16" s="32">
        <v>539570</v>
      </c>
      <c r="C16" s="31" t="s">
        <v>1049</v>
      </c>
      <c r="D16" s="31" t="s">
        <v>1052</v>
      </c>
      <c r="E16" s="31" t="s">
        <v>598</v>
      </c>
      <c r="F16" s="92">
        <v>105600</v>
      </c>
      <c r="G16" s="32">
        <v>7.81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44391</v>
      </c>
      <c r="B17" s="32">
        <v>539570</v>
      </c>
      <c r="C17" s="31" t="s">
        <v>1049</v>
      </c>
      <c r="D17" s="31" t="s">
        <v>1052</v>
      </c>
      <c r="E17" s="31" t="s">
        <v>599</v>
      </c>
      <c r="F17" s="92">
        <v>105600</v>
      </c>
      <c r="G17" s="32">
        <v>7.42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44391</v>
      </c>
      <c r="B18" s="32">
        <v>539570</v>
      </c>
      <c r="C18" s="31" t="s">
        <v>1049</v>
      </c>
      <c r="D18" s="31" t="s">
        <v>1053</v>
      </c>
      <c r="E18" s="31" t="s">
        <v>599</v>
      </c>
      <c r="F18" s="92">
        <v>67200</v>
      </c>
      <c r="G18" s="32">
        <v>7.76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44391</v>
      </c>
      <c r="B19" s="32">
        <v>543230</v>
      </c>
      <c r="C19" s="31" t="s">
        <v>1054</v>
      </c>
      <c r="D19" s="31" t="s">
        <v>1055</v>
      </c>
      <c r="E19" s="31" t="s">
        <v>598</v>
      </c>
      <c r="F19" s="92">
        <v>32000</v>
      </c>
      <c r="G19" s="32">
        <v>58.15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44391</v>
      </c>
      <c r="B20" s="32">
        <v>540694</v>
      </c>
      <c r="C20" s="31" t="s">
        <v>1056</v>
      </c>
      <c r="D20" s="31" t="s">
        <v>1057</v>
      </c>
      <c r="E20" s="31" t="s">
        <v>598</v>
      </c>
      <c r="F20" s="92">
        <v>35200</v>
      </c>
      <c r="G20" s="32">
        <v>183.55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44391</v>
      </c>
      <c r="B21" s="32">
        <v>541006</v>
      </c>
      <c r="C21" s="31" t="s">
        <v>1058</v>
      </c>
      <c r="D21" s="31" t="s">
        <v>1059</v>
      </c>
      <c r="E21" s="31" t="s">
        <v>599</v>
      </c>
      <c r="F21" s="92">
        <v>340000</v>
      </c>
      <c r="G21" s="32">
        <v>20.75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44391</v>
      </c>
      <c r="B22" s="32">
        <v>541006</v>
      </c>
      <c r="C22" s="31" t="s">
        <v>1058</v>
      </c>
      <c r="D22" s="31" t="s">
        <v>1060</v>
      </c>
      <c r="E22" s="31" t="s">
        <v>599</v>
      </c>
      <c r="F22" s="92">
        <v>404000</v>
      </c>
      <c r="G22" s="32">
        <v>20.75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44391</v>
      </c>
      <c r="B23" s="32">
        <v>541006</v>
      </c>
      <c r="C23" s="31" t="s">
        <v>1058</v>
      </c>
      <c r="D23" s="31" t="s">
        <v>1061</v>
      </c>
      <c r="E23" s="31" t="s">
        <v>598</v>
      </c>
      <c r="F23" s="92">
        <v>248000</v>
      </c>
      <c r="G23" s="32">
        <v>20.75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44391</v>
      </c>
      <c r="B24" s="32">
        <v>541006</v>
      </c>
      <c r="C24" s="31" t="s">
        <v>1058</v>
      </c>
      <c r="D24" s="31" t="s">
        <v>1062</v>
      </c>
      <c r="E24" s="31" t="s">
        <v>598</v>
      </c>
      <c r="F24" s="92">
        <v>248000</v>
      </c>
      <c r="G24" s="32">
        <v>20.75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44391</v>
      </c>
      <c r="B25" s="32">
        <v>539274</v>
      </c>
      <c r="C25" s="31" t="s">
        <v>1063</v>
      </c>
      <c r="D25" s="31" t="s">
        <v>1064</v>
      </c>
      <c r="E25" s="31" t="s">
        <v>599</v>
      </c>
      <c r="F25" s="92">
        <v>36291</v>
      </c>
      <c r="G25" s="32">
        <v>3.11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44391</v>
      </c>
      <c r="B26" s="32">
        <v>539274</v>
      </c>
      <c r="C26" s="31" t="s">
        <v>1063</v>
      </c>
      <c r="D26" s="31" t="s">
        <v>1065</v>
      </c>
      <c r="E26" s="31" t="s">
        <v>598</v>
      </c>
      <c r="F26" s="92">
        <v>59850</v>
      </c>
      <c r="G26" s="32">
        <v>3.11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44391</v>
      </c>
      <c r="B27" s="32">
        <v>526546</v>
      </c>
      <c r="C27" s="31" t="s">
        <v>1066</v>
      </c>
      <c r="D27" s="31" t="s">
        <v>1067</v>
      </c>
      <c r="E27" s="31" t="s">
        <v>598</v>
      </c>
      <c r="F27" s="92">
        <v>35000</v>
      </c>
      <c r="G27" s="32">
        <v>13.6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44391</v>
      </c>
      <c r="B28" s="32">
        <v>522231</v>
      </c>
      <c r="C28" s="31" t="s">
        <v>1068</v>
      </c>
      <c r="D28" s="31" t="s">
        <v>1069</v>
      </c>
      <c r="E28" s="31" t="s">
        <v>598</v>
      </c>
      <c r="F28" s="92">
        <v>21044</v>
      </c>
      <c r="G28" s="32">
        <v>45.2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44391</v>
      </c>
      <c r="B29" s="32">
        <v>541778</v>
      </c>
      <c r="C29" s="31" t="s">
        <v>1070</v>
      </c>
      <c r="D29" s="31" t="s">
        <v>1071</v>
      </c>
      <c r="E29" s="31" t="s">
        <v>598</v>
      </c>
      <c r="F29" s="92">
        <v>35593</v>
      </c>
      <c r="G29" s="32">
        <v>114.63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44391</v>
      </c>
      <c r="B30" s="32">
        <v>541778</v>
      </c>
      <c r="C30" s="31" t="s">
        <v>1070</v>
      </c>
      <c r="D30" s="31" t="s">
        <v>1071</v>
      </c>
      <c r="E30" s="31" t="s">
        <v>599</v>
      </c>
      <c r="F30" s="92">
        <v>69187</v>
      </c>
      <c r="G30" s="32">
        <v>111.38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44391</v>
      </c>
      <c r="B31" s="32">
        <v>539197</v>
      </c>
      <c r="C31" s="31" t="s">
        <v>600</v>
      </c>
      <c r="D31" s="31" t="s">
        <v>1072</v>
      </c>
      <c r="E31" s="31" t="s">
        <v>599</v>
      </c>
      <c r="F31" s="92">
        <v>400000</v>
      </c>
      <c r="G31" s="32">
        <v>0.66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44391</v>
      </c>
      <c r="B32" s="32">
        <v>540811</v>
      </c>
      <c r="C32" s="31" t="s">
        <v>1073</v>
      </c>
      <c r="D32" s="31" t="s">
        <v>1074</v>
      </c>
      <c r="E32" s="31" t="s">
        <v>599</v>
      </c>
      <c r="F32" s="92">
        <v>50000</v>
      </c>
      <c r="G32" s="32">
        <v>12.24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44391</v>
      </c>
      <c r="B33" s="32">
        <v>530197</v>
      </c>
      <c r="C33" s="31" t="s">
        <v>1075</v>
      </c>
      <c r="D33" s="31" t="s">
        <v>615</v>
      </c>
      <c r="E33" s="31" t="s">
        <v>598</v>
      </c>
      <c r="F33" s="92">
        <v>60744</v>
      </c>
      <c r="G33" s="32">
        <v>11.51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44391</v>
      </c>
      <c r="B34" s="32">
        <v>530197</v>
      </c>
      <c r="C34" s="31" t="s">
        <v>1075</v>
      </c>
      <c r="D34" s="31" t="s">
        <v>1076</v>
      </c>
      <c r="E34" s="31" t="s">
        <v>599</v>
      </c>
      <c r="F34" s="92">
        <v>19600</v>
      </c>
      <c r="G34" s="32">
        <v>11.52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44391</v>
      </c>
      <c r="B35" s="32">
        <v>530197</v>
      </c>
      <c r="C35" s="31" t="s">
        <v>1075</v>
      </c>
      <c r="D35" s="31" t="s">
        <v>1077</v>
      </c>
      <c r="E35" s="31" t="s">
        <v>599</v>
      </c>
      <c r="F35" s="92">
        <v>40250</v>
      </c>
      <c r="G35" s="32">
        <v>11.52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44391</v>
      </c>
      <c r="B36" s="32">
        <v>509546</v>
      </c>
      <c r="C36" s="31" t="s">
        <v>1078</v>
      </c>
      <c r="D36" s="31" t="s">
        <v>1079</v>
      </c>
      <c r="E36" s="31" t="s">
        <v>598</v>
      </c>
      <c r="F36" s="92">
        <v>1382000</v>
      </c>
      <c r="G36" s="32">
        <v>15.25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44391</v>
      </c>
      <c r="B37" s="32">
        <v>509546</v>
      </c>
      <c r="C37" s="31" t="s">
        <v>1078</v>
      </c>
      <c r="D37" s="31" t="s">
        <v>1080</v>
      </c>
      <c r="E37" s="31" t="s">
        <v>598</v>
      </c>
      <c r="F37" s="92">
        <v>2100000</v>
      </c>
      <c r="G37" s="32">
        <v>15.25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44391</v>
      </c>
      <c r="B38" s="32">
        <v>509546</v>
      </c>
      <c r="C38" s="31" t="s">
        <v>1078</v>
      </c>
      <c r="D38" s="31" t="s">
        <v>1081</v>
      </c>
      <c r="E38" s="31" t="s">
        <v>598</v>
      </c>
      <c r="F38" s="92">
        <v>2847169</v>
      </c>
      <c r="G38" s="32">
        <v>14.43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44391</v>
      </c>
      <c r="B39" s="32">
        <v>509546</v>
      </c>
      <c r="C39" s="31" t="s">
        <v>1078</v>
      </c>
      <c r="D39" s="31" t="s">
        <v>1082</v>
      </c>
      <c r="E39" s="31" t="s">
        <v>598</v>
      </c>
      <c r="F39" s="92">
        <v>393521</v>
      </c>
      <c r="G39" s="32">
        <v>14.36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44391</v>
      </c>
      <c r="B40" s="32">
        <v>509546</v>
      </c>
      <c r="C40" s="31" t="s">
        <v>1078</v>
      </c>
      <c r="D40" s="31" t="s">
        <v>1082</v>
      </c>
      <c r="E40" s="31" t="s">
        <v>599</v>
      </c>
      <c r="F40" s="92">
        <v>196927</v>
      </c>
      <c r="G40" s="32">
        <v>15.48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44391</v>
      </c>
      <c r="B41" s="32">
        <v>509546</v>
      </c>
      <c r="C41" s="31" t="s">
        <v>1078</v>
      </c>
      <c r="D41" s="31" t="s">
        <v>1083</v>
      </c>
      <c r="E41" s="31" t="s">
        <v>599</v>
      </c>
      <c r="F41" s="92">
        <v>7025708</v>
      </c>
      <c r="G41" s="32">
        <v>14.83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44391</v>
      </c>
      <c r="B42" s="32">
        <v>532467</v>
      </c>
      <c r="C42" s="31" t="s">
        <v>1084</v>
      </c>
      <c r="D42" s="31" t="s">
        <v>1085</v>
      </c>
      <c r="E42" s="31" t="s">
        <v>599</v>
      </c>
      <c r="F42" s="92">
        <v>116800</v>
      </c>
      <c r="G42" s="32">
        <v>17.260000000000002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44391</v>
      </c>
      <c r="B43" s="32">
        <v>532467</v>
      </c>
      <c r="C43" s="31" t="s">
        <v>1084</v>
      </c>
      <c r="D43" s="31" t="s">
        <v>1086</v>
      </c>
      <c r="E43" s="31" t="s">
        <v>598</v>
      </c>
      <c r="F43" s="92">
        <v>565307</v>
      </c>
      <c r="G43" s="32">
        <v>17.260000000000002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44391</v>
      </c>
      <c r="B44" s="32">
        <v>532467</v>
      </c>
      <c r="C44" s="31" t="s">
        <v>1084</v>
      </c>
      <c r="D44" s="31" t="s">
        <v>1087</v>
      </c>
      <c r="E44" s="31" t="s">
        <v>599</v>
      </c>
      <c r="F44" s="92">
        <v>85043</v>
      </c>
      <c r="G44" s="32">
        <v>17.25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44391</v>
      </c>
      <c r="B45" s="32">
        <v>532467</v>
      </c>
      <c r="C45" s="31" t="s">
        <v>1084</v>
      </c>
      <c r="D45" s="31" t="s">
        <v>1088</v>
      </c>
      <c r="E45" s="31" t="s">
        <v>599</v>
      </c>
      <c r="F45" s="92">
        <v>196440</v>
      </c>
      <c r="G45" s="32">
        <v>17.260000000000002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44391</v>
      </c>
      <c r="B46" s="32">
        <v>532467</v>
      </c>
      <c r="C46" s="31" t="s">
        <v>1084</v>
      </c>
      <c r="D46" s="31" t="s">
        <v>1089</v>
      </c>
      <c r="E46" s="31" t="s">
        <v>599</v>
      </c>
      <c r="F46" s="92">
        <v>201532</v>
      </c>
      <c r="G46" s="32">
        <v>17.260000000000002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44391</v>
      </c>
      <c r="B47" s="32">
        <v>540134</v>
      </c>
      <c r="C47" s="31" t="s">
        <v>1090</v>
      </c>
      <c r="D47" s="31" t="s">
        <v>1091</v>
      </c>
      <c r="E47" s="31" t="s">
        <v>598</v>
      </c>
      <c r="F47" s="92">
        <v>200</v>
      </c>
      <c r="G47" s="32">
        <v>4.0999999999999996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44391</v>
      </c>
      <c r="B48" s="32">
        <v>540134</v>
      </c>
      <c r="C48" s="31" t="s">
        <v>1090</v>
      </c>
      <c r="D48" s="31" t="s">
        <v>1091</v>
      </c>
      <c r="E48" s="31" t="s">
        <v>599</v>
      </c>
      <c r="F48" s="92">
        <v>101473</v>
      </c>
      <c r="G48" s="32">
        <v>4.4400000000000004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44391</v>
      </c>
      <c r="B49" s="32">
        <v>540134</v>
      </c>
      <c r="C49" s="31" t="s">
        <v>1090</v>
      </c>
      <c r="D49" s="31" t="s">
        <v>1092</v>
      </c>
      <c r="E49" s="31" t="s">
        <v>598</v>
      </c>
      <c r="F49" s="92">
        <v>33000</v>
      </c>
      <c r="G49" s="32">
        <v>4.45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44391</v>
      </c>
      <c r="B50" s="32">
        <v>540134</v>
      </c>
      <c r="C50" s="31" t="s">
        <v>1090</v>
      </c>
      <c r="D50" s="31" t="s">
        <v>1093</v>
      </c>
      <c r="E50" s="31" t="s">
        <v>598</v>
      </c>
      <c r="F50" s="92">
        <v>40500</v>
      </c>
      <c r="G50" s="32">
        <v>4.45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44391</v>
      </c>
      <c r="B51" s="32">
        <v>511628</v>
      </c>
      <c r="C51" s="31" t="s">
        <v>602</v>
      </c>
      <c r="D51" s="31" t="s">
        <v>603</v>
      </c>
      <c r="E51" s="31" t="s">
        <v>599</v>
      </c>
      <c r="F51" s="92">
        <v>20973</v>
      </c>
      <c r="G51" s="32">
        <v>42.94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44391</v>
      </c>
      <c r="B52" s="32">
        <v>524400</v>
      </c>
      <c r="C52" s="31" t="s">
        <v>1094</v>
      </c>
      <c r="D52" s="31" t="s">
        <v>1095</v>
      </c>
      <c r="E52" s="31" t="s">
        <v>599</v>
      </c>
      <c r="F52" s="92">
        <v>35212</v>
      </c>
      <c r="G52" s="32">
        <v>34.950000000000003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44391</v>
      </c>
      <c r="B53" s="32">
        <v>524400</v>
      </c>
      <c r="C53" s="31" t="s">
        <v>1094</v>
      </c>
      <c r="D53" s="31" t="s">
        <v>1076</v>
      </c>
      <c r="E53" s="31" t="s">
        <v>598</v>
      </c>
      <c r="F53" s="92">
        <v>46218</v>
      </c>
      <c r="G53" s="32">
        <v>34.97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44391</v>
      </c>
      <c r="B54" s="32">
        <v>500223</v>
      </c>
      <c r="C54" s="31" t="s">
        <v>1096</v>
      </c>
      <c r="D54" s="31" t="s">
        <v>605</v>
      </c>
      <c r="E54" s="31" t="s">
        <v>598</v>
      </c>
      <c r="F54" s="92">
        <v>1496031</v>
      </c>
      <c r="G54" s="32">
        <v>2.86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44391</v>
      </c>
      <c r="B55" s="32">
        <v>500223</v>
      </c>
      <c r="C55" s="31" t="s">
        <v>1096</v>
      </c>
      <c r="D55" s="31" t="s">
        <v>605</v>
      </c>
      <c r="E55" s="31" t="s">
        <v>599</v>
      </c>
      <c r="F55" s="92">
        <v>7335580</v>
      </c>
      <c r="G55" s="32">
        <v>2.86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44391</v>
      </c>
      <c r="B56" s="32">
        <v>539767</v>
      </c>
      <c r="C56" s="31" t="s">
        <v>1097</v>
      </c>
      <c r="D56" s="31" t="s">
        <v>1098</v>
      </c>
      <c r="E56" s="31" t="s">
        <v>598</v>
      </c>
      <c r="F56" s="92">
        <v>351</v>
      </c>
      <c r="G56" s="32">
        <v>8.6199999999999992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44391</v>
      </c>
      <c r="B57" s="32">
        <v>539767</v>
      </c>
      <c r="C57" s="31" t="s">
        <v>1097</v>
      </c>
      <c r="D57" s="31" t="s">
        <v>1098</v>
      </c>
      <c r="E57" s="31" t="s">
        <v>599</v>
      </c>
      <c r="F57" s="92">
        <v>24445</v>
      </c>
      <c r="G57" s="32">
        <v>8.6300000000000008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44391</v>
      </c>
      <c r="B58" s="32">
        <v>543305</v>
      </c>
      <c r="C58" s="31" t="s">
        <v>606</v>
      </c>
      <c r="D58" s="31" t="s">
        <v>1071</v>
      </c>
      <c r="E58" s="31" t="s">
        <v>598</v>
      </c>
      <c r="F58" s="92">
        <v>30000</v>
      </c>
      <c r="G58" s="32">
        <v>16.02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44391</v>
      </c>
      <c r="B59" s="32">
        <v>543305</v>
      </c>
      <c r="C59" s="31" t="s">
        <v>606</v>
      </c>
      <c r="D59" s="31" t="s">
        <v>1071</v>
      </c>
      <c r="E59" s="31" t="s">
        <v>599</v>
      </c>
      <c r="F59" s="92">
        <v>36000</v>
      </c>
      <c r="G59" s="32">
        <v>16.22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44391</v>
      </c>
      <c r="B60" s="32">
        <v>543305</v>
      </c>
      <c r="C60" s="31" t="s">
        <v>606</v>
      </c>
      <c r="D60" s="31" t="s">
        <v>1099</v>
      </c>
      <c r="E60" s="31" t="s">
        <v>598</v>
      </c>
      <c r="F60" s="92">
        <v>30000</v>
      </c>
      <c r="G60" s="32">
        <v>15.25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44391</v>
      </c>
      <c r="B61" s="32">
        <v>543305</v>
      </c>
      <c r="C61" s="31" t="s">
        <v>606</v>
      </c>
      <c r="D61" s="31" t="s">
        <v>1099</v>
      </c>
      <c r="E61" s="31" t="s">
        <v>599</v>
      </c>
      <c r="F61" s="92">
        <v>30000</v>
      </c>
      <c r="G61" s="32">
        <v>16.78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44391</v>
      </c>
      <c r="B62" s="32">
        <v>540243</v>
      </c>
      <c r="C62" s="20" t="s">
        <v>607</v>
      </c>
      <c r="D62" s="20" t="s">
        <v>608</v>
      </c>
      <c r="E62" s="31" t="s">
        <v>599</v>
      </c>
      <c r="F62" s="92">
        <v>27455</v>
      </c>
      <c r="G62" s="32">
        <v>34.049999999999997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44391</v>
      </c>
      <c r="B63" s="32">
        <v>540243</v>
      </c>
      <c r="C63" s="31" t="s">
        <v>607</v>
      </c>
      <c r="D63" s="31" t="s">
        <v>1100</v>
      </c>
      <c r="E63" s="31" t="s">
        <v>598</v>
      </c>
      <c r="F63" s="92">
        <v>15000</v>
      </c>
      <c r="G63" s="32">
        <v>34.049999999999997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44391</v>
      </c>
      <c r="B64" s="32">
        <v>540243</v>
      </c>
      <c r="C64" s="31" t="s">
        <v>607</v>
      </c>
      <c r="D64" s="31" t="s">
        <v>1101</v>
      </c>
      <c r="E64" s="31" t="s">
        <v>599</v>
      </c>
      <c r="F64" s="92">
        <v>12500</v>
      </c>
      <c r="G64" s="32">
        <v>34.049999999999997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44391</v>
      </c>
      <c r="B65" s="32">
        <v>538019</v>
      </c>
      <c r="C65" s="31" t="s">
        <v>609</v>
      </c>
      <c r="D65" s="31" t="s">
        <v>610</v>
      </c>
      <c r="E65" s="31" t="s">
        <v>599</v>
      </c>
      <c r="F65" s="92">
        <v>333170</v>
      </c>
      <c r="G65" s="32">
        <v>4.55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44391</v>
      </c>
      <c r="B66" s="32">
        <v>540416</v>
      </c>
      <c r="C66" s="31" t="s">
        <v>1102</v>
      </c>
      <c r="D66" s="31" t="s">
        <v>1103</v>
      </c>
      <c r="E66" s="31" t="s">
        <v>598</v>
      </c>
      <c r="F66" s="92">
        <v>25600</v>
      </c>
      <c r="G66" s="32">
        <v>88.4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44391</v>
      </c>
      <c r="B67" s="32">
        <v>540416</v>
      </c>
      <c r="C67" s="31" t="s">
        <v>1102</v>
      </c>
      <c r="D67" s="31" t="s">
        <v>1104</v>
      </c>
      <c r="E67" s="31" t="s">
        <v>599</v>
      </c>
      <c r="F67" s="92">
        <v>25600</v>
      </c>
      <c r="G67" s="32">
        <v>88.4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44391</v>
      </c>
      <c r="B68" s="32">
        <v>539291</v>
      </c>
      <c r="C68" s="31" t="s">
        <v>611</v>
      </c>
      <c r="D68" s="31" t="s">
        <v>612</v>
      </c>
      <c r="E68" s="31" t="s">
        <v>598</v>
      </c>
      <c r="F68" s="92">
        <v>42461</v>
      </c>
      <c r="G68" s="32">
        <v>15.87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44391</v>
      </c>
      <c r="B69" s="32">
        <v>539291</v>
      </c>
      <c r="C69" s="31" t="s">
        <v>611</v>
      </c>
      <c r="D69" s="31" t="s">
        <v>612</v>
      </c>
      <c r="E69" s="31" t="s">
        <v>599</v>
      </c>
      <c r="F69" s="92">
        <v>44806</v>
      </c>
      <c r="G69" s="32">
        <v>15.71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44391</v>
      </c>
      <c r="B70" s="32">
        <v>504335</v>
      </c>
      <c r="C70" s="31" t="s">
        <v>613</v>
      </c>
      <c r="D70" s="31" t="s">
        <v>614</v>
      </c>
      <c r="E70" s="31" t="s">
        <v>599</v>
      </c>
      <c r="F70" s="92">
        <v>945000</v>
      </c>
      <c r="G70" s="32">
        <v>0.59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44391</v>
      </c>
      <c r="B71" s="32">
        <v>509835</v>
      </c>
      <c r="C71" s="31" t="s">
        <v>1105</v>
      </c>
      <c r="D71" s="31" t="s">
        <v>1106</v>
      </c>
      <c r="E71" s="31" t="s">
        <v>598</v>
      </c>
      <c r="F71" s="92">
        <v>27300</v>
      </c>
      <c r="G71" s="32">
        <v>24.05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44391</v>
      </c>
      <c r="B72" s="32">
        <v>539561</v>
      </c>
      <c r="C72" s="31" t="s">
        <v>1107</v>
      </c>
      <c r="D72" s="31" t="s">
        <v>1108</v>
      </c>
      <c r="E72" s="31" t="s">
        <v>599</v>
      </c>
      <c r="F72" s="92">
        <v>19105</v>
      </c>
      <c r="G72" s="32">
        <v>125.76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44391</v>
      </c>
      <c r="B73" s="32">
        <v>513472</v>
      </c>
      <c r="C73" s="31" t="s">
        <v>1109</v>
      </c>
      <c r="D73" s="31" t="s">
        <v>1110</v>
      </c>
      <c r="E73" s="31" t="s">
        <v>598</v>
      </c>
      <c r="F73" s="92">
        <v>50000</v>
      </c>
      <c r="G73" s="32">
        <v>46.1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44391</v>
      </c>
      <c r="B74" s="32">
        <v>513472</v>
      </c>
      <c r="C74" s="31" t="s">
        <v>1109</v>
      </c>
      <c r="D74" s="31" t="s">
        <v>1111</v>
      </c>
      <c r="E74" s="31" t="s">
        <v>598</v>
      </c>
      <c r="F74" s="92">
        <v>2850</v>
      </c>
      <c r="G74" s="32">
        <v>46.1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44391</v>
      </c>
      <c r="B75" s="32">
        <v>513472</v>
      </c>
      <c r="C75" s="31" t="s">
        <v>1109</v>
      </c>
      <c r="D75" s="31" t="s">
        <v>1111</v>
      </c>
      <c r="E75" s="31" t="s">
        <v>599</v>
      </c>
      <c r="F75" s="92">
        <v>60000</v>
      </c>
      <c r="G75" s="32">
        <v>46.1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44391</v>
      </c>
      <c r="B76" s="32">
        <v>513472</v>
      </c>
      <c r="C76" s="31" t="s">
        <v>1109</v>
      </c>
      <c r="D76" s="31" t="s">
        <v>1112</v>
      </c>
      <c r="E76" s="31" t="s">
        <v>599</v>
      </c>
      <c r="F76" s="92">
        <v>64743</v>
      </c>
      <c r="G76" s="32">
        <v>46.1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44391</v>
      </c>
      <c r="B77" s="32">
        <v>513472</v>
      </c>
      <c r="C77" s="31" t="s">
        <v>1109</v>
      </c>
      <c r="D77" s="31" t="s">
        <v>1113</v>
      </c>
      <c r="E77" s="31" t="s">
        <v>599</v>
      </c>
      <c r="F77" s="92">
        <v>84631</v>
      </c>
      <c r="G77" s="32">
        <v>46.1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44391</v>
      </c>
      <c r="B78" s="32">
        <v>538402</v>
      </c>
      <c r="C78" s="31" t="s">
        <v>1114</v>
      </c>
      <c r="D78" s="31" t="s">
        <v>1115</v>
      </c>
      <c r="E78" s="31" t="s">
        <v>598</v>
      </c>
      <c r="F78" s="92">
        <v>32000</v>
      </c>
      <c r="G78" s="32">
        <v>190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44391</v>
      </c>
      <c r="B79" s="32">
        <v>539026</v>
      </c>
      <c r="C79" s="31" t="s">
        <v>1116</v>
      </c>
      <c r="D79" s="31" t="s">
        <v>1117</v>
      </c>
      <c r="E79" s="31" t="s">
        <v>599</v>
      </c>
      <c r="F79" s="92">
        <v>20000</v>
      </c>
      <c r="G79" s="32">
        <v>11.18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44391</v>
      </c>
      <c r="B80" s="32">
        <v>513488</v>
      </c>
      <c r="C80" s="31" t="s">
        <v>1118</v>
      </c>
      <c r="D80" s="31" t="s">
        <v>1119</v>
      </c>
      <c r="E80" s="31" t="s">
        <v>598</v>
      </c>
      <c r="F80" s="92">
        <v>20000</v>
      </c>
      <c r="G80" s="32">
        <v>28.72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44391</v>
      </c>
      <c r="B81" s="32">
        <v>530419</v>
      </c>
      <c r="C81" s="31" t="s">
        <v>1120</v>
      </c>
      <c r="D81" s="31" t="s">
        <v>1082</v>
      </c>
      <c r="E81" s="31" t="s">
        <v>598</v>
      </c>
      <c r="F81" s="92">
        <v>50295</v>
      </c>
      <c r="G81" s="32">
        <v>33.79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44391</v>
      </c>
      <c r="B82" s="32">
        <v>530419</v>
      </c>
      <c r="C82" s="31" t="s">
        <v>1120</v>
      </c>
      <c r="D82" s="31" t="s">
        <v>1082</v>
      </c>
      <c r="E82" s="31" t="s">
        <v>599</v>
      </c>
      <c r="F82" s="92">
        <v>39321</v>
      </c>
      <c r="G82" s="32">
        <v>33.97</v>
      </c>
      <c r="H82" s="32" t="s">
        <v>315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44391</v>
      </c>
      <c r="B83" s="32">
        <v>540955</v>
      </c>
      <c r="C83" s="31" t="s">
        <v>1121</v>
      </c>
      <c r="D83" s="31" t="s">
        <v>1122</v>
      </c>
      <c r="E83" s="31" t="s">
        <v>599</v>
      </c>
      <c r="F83" s="92">
        <v>186246</v>
      </c>
      <c r="G83" s="32">
        <v>31.94</v>
      </c>
      <c r="H83" s="32" t="s">
        <v>315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44391</v>
      </c>
      <c r="B84" s="32">
        <v>513305</v>
      </c>
      <c r="C84" s="31" t="s">
        <v>1123</v>
      </c>
      <c r="D84" s="31" t="s">
        <v>1124</v>
      </c>
      <c r="E84" s="31" t="s">
        <v>599</v>
      </c>
      <c r="F84" s="92">
        <v>135564</v>
      </c>
      <c r="G84" s="32">
        <v>2.4700000000000002</v>
      </c>
      <c r="H84" s="32" t="s">
        <v>315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44391</v>
      </c>
      <c r="B85" s="32">
        <v>519367</v>
      </c>
      <c r="C85" s="31" t="s">
        <v>1125</v>
      </c>
      <c r="D85" s="31" t="s">
        <v>1126</v>
      </c>
      <c r="E85" s="31" t="s">
        <v>598</v>
      </c>
      <c r="F85" s="92">
        <v>780</v>
      </c>
      <c r="G85" s="32">
        <v>163.25</v>
      </c>
      <c r="H85" s="32" t="s">
        <v>315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44391</v>
      </c>
      <c r="B86" s="32">
        <v>519367</v>
      </c>
      <c r="C86" s="31" t="s">
        <v>1125</v>
      </c>
      <c r="D86" s="31" t="s">
        <v>1126</v>
      </c>
      <c r="E86" s="31" t="s">
        <v>599</v>
      </c>
      <c r="F86" s="92">
        <v>776</v>
      </c>
      <c r="G86" s="32">
        <v>132</v>
      </c>
      <c r="H86" s="32" t="s">
        <v>315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44391</v>
      </c>
      <c r="B87" s="32">
        <v>542923</v>
      </c>
      <c r="C87" s="31" t="s">
        <v>1127</v>
      </c>
      <c r="D87" s="31" t="s">
        <v>1128</v>
      </c>
      <c r="E87" s="31" t="s">
        <v>598</v>
      </c>
      <c r="F87" s="92">
        <v>130000</v>
      </c>
      <c r="G87" s="32">
        <v>6.15</v>
      </c>
      <c r="H87" s="32" t="s">
        <v>315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44391</v>
      </c>
      <c r="B88" s="32">
        <v>542923</v>
      </c>
      <c r="C88" s="31" t="s">
        <v>1127</v>
      </c>
      <c r="D88" s="31" t="s">
        <v>1129</v>
      </c>
      <c r="E88" s="31" t="s">
        <v>599</v>
      </c>
      <c r="F88" s="92">
        <v>130000</v>
      </c>
      <c r="G88" s="32">
        <v>6.15</v>
      </c>
      <c r="H88" s="32" t="s">
        <v>315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44391</v>
      </c>
      <c r="B89" s="32">
        <v>539222</v>
      </c>
      <c r="C89" s="31" t="s">
        <v>1130</v>
      </c>
      <c r="D89" s="31" t="s">
        <v>1131</v>
      </c>
      <c r="E89" s="31" t="s">
        <v>599</v>
      </c>
      <c r="F89" s="92">
        <v>35000</v>
      </c>
      <c r="G89" s="32">
        <v>9.35</v>
      </c>
      <c r="H89" s="32" t="s">
        <v>315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44391</v>
      </c>
      <c r="B90" s="32" t="s">
        <v>616</v>
      </c>
      <c r="C90" s="31" t="s">
        <v>617</v>
      </c>
      <c r="D90" s="31" t="s">
        <v>601</v>
      </c>
      <c r="E90" s="31" t="s">
        <v>598</v>
      </c>
      <c r="F90" s="92">
        <v>66914</v>
      </c>
      <c r="G90" s="32">
        <v>206.67</v>
      </c>
      <c r="H90" s="32" t="s">
        <v>618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44391</v>
      </c>
      <c r="B91" s="32" t="s">
        <v>1132</v>
      </c>
      <c r="C91" s="31" t="s">
        <v>1133</v>
      </c>
      <c r="D91" s="31" t="s">
        <v>619</v>
      </c>
      <c r="E91" s="31" t="s">
        <v>598</v>
      </c>
      <c r="F91" s="92">
        <v>33895</v>
      </c>
      <c r="G91" s="32">
        <v>548.89</v>
      </c>
      <c r="H91" s="32" t="s">
        <v>618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44391</v>
      </c>
      <c r="B92" s="32" t="s">
        <v>1134</v>
      </c>
      <c r="C92" s="31" t="s">
        <v>1135</v>
      </c>
      <c r="D92" s="31" t="s">
        <v>622</v>
      </c>
      <c r="E92" s="31" t="s">
        <v>598</v>
      </c>
      <c r="F92" s="92">
        <v>118268</v>
      </c>
      <c r="G92" s="32">
        <v>120.76</v>
      </c>
      <c r="H92" s="32" t="s">
        <v>618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44391</v>
      </c>
      <c r="B93" s="32" t="s">
        <v>1134</v>
      </c>
      <c r="C93" s="31" t="s">
        <v>1135</v>
      </c>
      <c r="D93" s="31" t="s">
        <v>619</v>
      </c>
      <c r="E93" s="31" t="s">
        <v>598</v>
      </c>
      <c r="F93" s="92">
        <v>164162</v>
      </c>
      <c r="G93" s="32">
        <v>121.08</v>
      </c>
      <c r="H93" s="32" t="s">
        <v>618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44391</v>
      </c>
      <c r="B94" s="32" t="s">
        <v>620</v>
      </c>
      <c r="C94" s="31" t="s">
        <v>621</v>
      </c>
      <c r="D94" s="31" t="s">
        <v>1136</v>
      </c>
      <c r="E94" s="31" t="s">
        <v>598</v>
      </c>
      <c r="F94" s="92">
        <v>134090</v>
      </c>
      <c r="G94" s="32">
        <v>177.82</v>
      </c>
      <c r="H94" s="32" t="s">
        <v>618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44391</v>
      </c>
      <c r="B95" s="32" t="s">
        <v>620</v>
      </c>
      <c r="C95" s="31" t="s">
        <v>621</v>
      </c>
      <c r="D95" s="31" t="s">
        <v>1137</v>
      </c>
      <c r="E95" s="31" t="s">
        <v>598</v>
      </c>
      <c r="F95" s="92">
        <v>66126</v>
      </c>
      <c r="G95" s="32">
        <v>178.46</v>
      </c>
      <c r="H95" s="32" t="s">
        <v>618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44391</v>
      </c>
      <c r="B96" s="32" t="s">
        <v>620</v>
      </c>
      <c r="C96" s="31" t="s">
        <v>621</v>
      </c>
      <c r="D96" s="31" t="s">
        <v>624</v>
      </c>
      <c r="E96" s="31" t="s">
        <v>598</v>
      </c>
      <c r="F96" s="92">
        <v>74845</v>
      </c>
      <c r="G96" s="32">
        <v>179.51</v>
      </c>
      <c r="H96" s="32" t="s">
        <v>618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44391</v>
      </c>
      <c r="B97" s="32" t="s">
        <v>620</v>
      </c>
      <c r="C97" s="31" t="s">
        <v>621</v>
      </c>
      <c r="D97" s="31" t="s">
        <v>619</v>
      </c>
      <c r="E97" s="31" t="s">
        <v>598</v>
      </c>
      <c r="F97" s="92">
        <v>220418</v>
      </c>
      <c r="G97" s="32">
        <v>178.88</v>
      </c>
      <c r="H97" s="32" t="s">
        <v>618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44391</v>
      </c>
      <c r="B98" s="32" t="s">
        <v>620</v>
      </c>
      <c r="C98" s="31" t="s">
        <v>621</v>
      </c>
      <c r="D98" s="31" t="s">
        <v>622</v>
      </c>
      <c r="E98" s="31" t="s">
        <v>598</v>
      </c>
      <c r="F98" s="92">
        <v>175930</v>
      </c>
      <c r="G98" s="32">
        <v>178.86</v>
      </c>
      <c r="H98" s="32" t="s">
        <v>618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44391</v>
      </c>
      <c r="B99" s="32" t="s">
        <v>930</v>
      </c>
      <c r="C99" s="31" t="s">
        <v>1138</v>
      </c>
      <c r="D99" s="31" t="s">
        <v>1139</v>
      </c>
      <c r="E99" s="31" t="s">
        <v>598</v>
      </c>
      <c r="F99" s="92">
        <v>190000</v>
      </c>
      <c r="G99" s="32">
        <v>187.94</v>
      </c>
      <c r="H99" s="32" t="s">
        <v>618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44391</v>
      </c>
      <c r="B100" s="32" t="s">
        <v>1140</v>
      </c>
      <c r="C100" s="31" t="s">
        <v>1141</v>
      </c>
      <c r="D100" s="31" t="s">
        <v>1139</v>
      </c>
      <c r="E100" s="31" t="s">
        <v>598</v>
      </c>
      <c r="F100" s="92">
        <v>266658</v>
      </c>
      <c r="G100" s="32">
        <v>71.84</v>
      </c>
      <c r="H100" s="32" t="s">
        <v>618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44391</v>
      </c>
      <c r="B101" s="32" t="s">
        <v>1140</v>
      </c>
      <c r="C101" s="31" t="s">
        <v>1141</v>
      </c>
      <c r="D101" s="31" t="s">
        <v>619</v>
      </c>
      <c r="E101" s="31" t="s">
        <v>598</v>
      </c>
      <c r="F101" s="92">
        <v>273954</v>
      </c>
      <c r="G101" s="32">
        <v>67.400000000000006</v>
      </c>
      <c r="H101" s="32" t="s">
        <v>618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44391</v>
      </c>
      <c r="B102" s="32" t="s">
        <v>1142</v>
      </c>
      <c r="C102" s="31" t="s">
        <v>1143</v>
      </c>
      <c r="D102" s="31" t="s">
        <v>1144</v>
      </c>
      <c r="E102" s="31" t="s">
        <v>598</v>
      </c>
      <c r="F102" s="92">
        <v>156000</v>
      </c>
      <c r="G102" s="32">
        <v>74.31</v>
      </c>
      <c r="H102" s="32" t="s">
        <v>618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44391</v>
      </c>
      <c r="B103" s="32" t="s">
        <v>1145</v>
      </c>
      <c r="C103" s="31" t="s">
        <v>1146</v>
      </c>
      <c r="D103" s="31" t="s">
        <v>623</v>
      </c>
      <c r="E103" s="31" t="s">
        <v>598</v>
      </c>
      <c r="F103" s="92">
        <v>70475</v>
      </c>
      <c r="G103" s="32">
        <v>122.6</v>
      </c>
      <c r="H103" s="32" t="s">
        <v>618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44391</v>
      </c>
      <c r="B104" s="32" t="s">
        <v>1145</v>
      </c>
      <c r="C104" s="31" t="s">
        <v>1146</v>
      </c>
      <c r="D104" s="31" t="s">
        <v>1136</v>
      </c>
      <c r="E104" s="31" t="s">
        <v>598</v>
      </c>
      <c r="F104" s="92">
        <v>50149</v>
      </c>
      <c r="G104" s="32">
        <v>123.62</v>
      </c>
      <c r="H104" s="32" t="s">
        <v>618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44391</v>
      </c>
      <c r="B105" s="32" t="s">
        <v>1147</v>
      </c>
      <c r="C105" s="31" t="s">
        <v>1148</v>
      </c>
      <c r="D105" s="31" t="s">
        <v>1149</v>
      </c>
      <c r="E105" s="31" t="s">
        <v>598</v>
      </c>
      <c r="F105" s="92">
        <v>90000</v>
      </c>
      <c r="G105" s="32">
        <v>79.84</v>
      </c>
      <c r="H105" s="32" t="s">
        <v>618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44391</v>
      </c>
      <c r="B106" s="32" t="s">
        <v>626</v>
      </c>
      <c r="C106" s="31" t="s">
        <v>627</v>
      </c>
      <c r="D106" s="31" t="s">
        <v>619</v>
      </c>
      <c r="E106" s="31" t="s">
        <v>598</v>
      </c>
      <c r="F106" s="92">
        <v>637048</v>
      </c>
      <c r="G106" s="32">
        <v>121.71</v>
      </c>
      <c r="H106" s="32" t="s">
        <v>618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44391</v>
      </c>
      <c r="B107" s="32" t="s">
        <v>1150</v>
      </c>
      <c r="C107" s="31" t="s">
        <v>1151</v>
      </c>
      <c r="D107" s="31" t="s">
        <v>619</v>
      </c>
      <c r="E107" s="31" t="s">
        <v>598</v>
      </c>
      <c r="F107" s="92">
        <v>1885070</v>
      </c>
      <c r="G107" s="32">
        <v>101.01</v>
      </c>
      <c r="H107" s="32" t="s">
        <v>618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44391</v>
      </c>
      <c r="B108" s="32" t="s">
        <v>315</v>
      </c>
      <c r="C108" s="31" t="s">
        <v>628</v>
      </c>
      <c r="D108" s="31" t="s">
        <v>622</v>
      </c>
      <c r="E108" s="31" t="s">
        <v>598</v>
      </c>
      <c r="F108" s="92">
        <v>249911</v>
      </c>
      <c r="G108" s="32">
        <v>1103.6199999999999</v>
      </c>
      <c r="H108" s="32" t="s">
        <v>618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44391</v>
      </c>
      <c r="B109" s="32" t="s">
        <v>315</v>
      </c>
      <c r="C109" s="31" t="s">
        <v>628</v>
      </c>
      <c r="D109" s="31" t="s">
        <v>619</v>
      </c>
      <c r="E109" s="31" t="s">
        <v>598</v>
      </c>
      <c r="F109" s="92">
        <v>419089</v>
      </c>
      <c r="G109" s="32">
        <v>1105.1099999999999</v>
      </c>
      <c r="H109" s="32" t="s">
        <v>618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44391</v>
      </c>
      <c r="B110" s="32" t="s">
        <v>630</v>
      </c>
      <c r="C110" s="31" t="s">
        <v>631</v>
      </c>
      <c r="D110" s="31" t="s">
        <v>629</v>
      </c>
      <c r="E110" s="31" t="s">
        <v>598</v>
      </c>
      <c r="F110" s="92">
        <v>178933</v>
      </c>
      <c r="G110" s="32">
        <v>163.06</v>
      </c>
      <c r="H110" s="32" t="s">
        <v>618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44391</v>
      </c>
      <c r="B111" s="32" t="s">
        <v>1152</v>
      </c>
      <c r="C111" s="31" t="s">
        <v>1153</v>
      </c>
      <c r="D111" s="31" t="s">
        <v>619</v>
      </c>
      <c r="E111" s="31" t="s">
        <v>598</v>
      </c>
      <c r="F111" s="92">
        <v>127533</v>
      </c>
      <c r="G111" s="32">
        <v>107.7</v>
      </c>
      <c r="H111" s="32" t="s">
        <v>618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44391</v>
      </c>
      <c r="B112" s="32" t="s">
        <v>632</v>
      </c>
      <c r="C112" s="31" t="s">
        <v>633</v>
      </c>
      <c r="D112" s="31" t="s">
        <v>619</v>
      </c>
      <c r="E112" s="31" t="s">
        <v>598</v>
      </c>
      <c r="F112" s="92">
        <v>67359</v>
      </c>
      <c r="G112" s="32">
        <v>1609.42</v>
      </c>
      <c r="H112" s="32" t="s">
        <v>618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44391</v>
      </c>
      <c r="B113" s="32" t="s">
        <v>645</v>
      </c>
      <c r="C113" s="31" t="s">
        <v>646</v>
      </c>
      <c r="D113" s="31" t="s">
        <v>619</v>
      </c>
      <c r="E113" s="31" t="s">
        <v>598</v>
      </c>
      <c r="F113" s="92">
        <v>1231123</v>
      </c>
      <c r="G113" s="32">
        <v>37.299999999999997</v>
      </c>
      <c r="H113" s="32" t="s">
        <v>618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44391</v>
      </c>
      <c r="B114" s="32" t="s">
        <v>634</v>
      </c>
      <c r="C114" s="31" t="s">
        <v>635</v>
      </c>
      <c r="D114" s="31" t="s">
        <v>622</v>
      </c>
      <c r="E114" s="31" t="s">
        <v>598</v>
      </c>
      <c r="F114" s="92">
        <v>130672</v>
      </c>
      <c r="G114" s="32">
        <v>156.46</v>
      </c>
      <c r="H114" s="32" t="s">
        <v>618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44391</v>
      </c>
      <c r="B115" s="32" t="s">
        <v>396</v>
      </c>
      <c r="C115" s="31" t="s">
        <v>1154</v>
      </c>
      <c r="D115" s="31" t="s">
        <v>619</v>
      </c>
      <c r="E115" s="31" t="s">
        <v>598</v>
      </c>
      <c r="F115" s="92">
        <v>961693</v>
      </c>
      <c r="G115" s="32">
        <v>1288.54</v>
      </c>
      <c r="H115" s="32" t="s">
        <v>618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44391</v>
      </c>
      <c r="B116" s="32" t="s">
        <v>1155</v>
      </c>
      <c r="C116" s="31" t="s">
        <v>1156</v>
      </c>
      <c r="D116" s="31" t="s">
        <v>619</v>
      </c>
      <c r="E116" s="31" t="s">
        <v>598</v>
      </c>
      <c r="F116" s="92">
        <v>505657</v>
      </c>
      <c r="G116" s="32">
        <v>219.99</v>
      </c>
      <c r="H116" s="32" t="s">
        <v>618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44391</v>
      </c>
      <c r="B117" s="32" t="s">
        <v>1157</v>
      </c>
      <c r="C117" s="31" t="s">
        <v>1158</v>
      </c>
      <c r="D117" s="31" t="s">
        <v>1159</v>
      </c>
      <c r="E117" s="31" t="s">
        <v>598</v>
      </c>
      <c r="F117" s="92">
        <v>752735</v>
      </c>
      <c r="G117" s="32">
        <v>10</v>
      </c>
      <c r="H117" s="32" t="s">
        <v>618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44391</v>
      </c>
      <c r="B118" s="32" t="s">
        <v>437</v>
      </c>
      <c r="C118" s="31" t="s">
        <v>1160</v>
      </c>
      <c r="D118" s="31" t="s">
        <v>619</v>
      </c>
      <c r="E118" s="31" t="s">
        <v>598</v>
      </c>
      <c r="F118" s="92">
        <v>865208</v>
      </c>
      <c r="G118" s="32">
        <v>1110.6600000000001</v>
      </c>
      <c r="H118" s="32" t="s">
        <v>618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44391</v>
      </c>
      <c r="B119" s="32" t="s">
        <v>437</v>
      </c>
      <c r="C119" s="31" t="s">
        <v>1160</v>
      </c>
      <c r="D119" s="31" t="s">
        <v>622</v>
      </c>
      <c r="E119" s="31" t="s">
        <v>598</v>
      </c>
      <c r="F119" s="92">
        <v>465969</v>
      </c>
      <c r="G119" s="32">
        <v>1109.0899999999999</v>
      </c>
      <c r="H119" s="32" t="s">
        <v>618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44391</v>
      </c>
      <c r="B120" s="32" t="s">
        <v>1161</v>
      </c>
      <c r="C120" s="31" t="s">
        <v>1162</v>
      </c>
      <c r="D120" s="31" t="s">
        <v>1163</v>
      </c>
      <c r="E120" s="31" t="s">
        <v>598</v>
      </c>
      <c r="F120" s="92">
        <v>80413</v>
      </c>
      <c r="G120" s="32">
        <v>73.599999999999994</v>
      </c>
      <c r="H120" s="32" t="s">
        <v>618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44391</v>
      </c>
      <c r="B121" s="32" t="s">
        <v>1161</v>
      </c>
      <c r="C121" s="31" t="s">
        <v>1162</v>
      </c>
      <c r="D121" s="31" t="s">
        <v>1164</v>
      </c>
      <c r="E121" s="31" t="s">
        <v>598</v>
      </c>
      <c r="F121" s="92">
        <v>77512</v>
      </c>
      <c r="G121" s="32">
        <v>74.11</v>
      </c>
      <c r="H121" s="32" t="s">
        <v>618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44391</v>
      </c>
      <c r="B122" s="32" t="s">
        <v>1165</v>
      </c>
      <c r="C122" s="31" t="s">
        <v>1166</v>
      </c>
      <c r="D122" s="31" t="s">
        <v>1167</v>
      </c>
      <c r="E122" s="31" t="s">
        <v>598</v>
      </c>
      <c r="F122" s="92">
        <v>284157</v>
      </c>
      <c r="G122" s="32">
        <v>73.98</v>
      </c>
      <c r="H122" s="32" t="s">
        <v>618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44391</v>
      </c>
      <c r="B123" s="32" t="s">
        <v>1165</v>
      </c>
      <c r="C123" s="31" t="s">
        <v>1166</v>
      </c>
      <c r="D123" s="31" t="s">
        <v>1168</v>
      </c>
      <c r="E123" s="31" t="s">
        <v>598</v>
      </c>
      <c r="F123" s="92">
        <v>356341</v>
      </c>
      <c r="G123" s="32">
        <v>74.099999999999994</v>
      </c>
      <c r="H123" s="32" t="s">
        <v>618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44391</v>
      </c>
      <c r="B124" s="32" t="s">
        <v>638</v>
      </c>
      <c r="C124" s="31" t="s">
        <v>639</v>
      </c>
      <c r="D124" s="31" t="s">
        <v>619</v>
      </c>
      <c r="E124" s="31" t="s">
        <v>598</v>
      </c>
      <c r="F124" s="92">
        <v>847449</v>
      </c>
      <c r="G124" s="32">
        <v>52.22</v>
      </c>
      <c r="H124" s="32" t="s">
        <v>618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44391</v>
      </c>
      <c r="B125" s="32" t="s">
        <v>1169</v>
      </c>
      <c r="C125" s="31" t="s">
        <v>1170</v>
      </c>
      <c r="D125" s="31" t="s">
        <v>1171</v>
      </c>
      <c r="E125" s="31" t="s">
        <v>598</v>
      </c>
      <c r="F125" s="92">
        <v>19486</v>
      </c>
      <c r="G125" s="32">
        <v>1074.73</v>
      </c>
      <c r="H125" s="32" t="s">
        <v>618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44391</v>
      </c>
      <c r="B126" s="32" t="s">
        <v>1172</v>
      </c>
      <c r="C126" s="31" t="s">
        <v>1173</v>
      </c>
      <c r="D126" s="31" t="s">
        <v>1174</v>
      </c>
      <c r="E126" s="31" t="s">
        <v>598</v>
      </c>
      <c r="F126" s="92">
        <v>171000</v>
      </c>
      <c r="G126" s="32">
        <v>93.49</v>
      </c>
      <c r="H126" s="32" t="s">
        <v>618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44391</v>
      </c>
      <c r="B127" s="32" t="s">
        <v>1175</v>
      </c>
      <c r="C127" s="31" t="s">
        <v>1176</v>
      </c>
      <c r="D127" s="31" t="s">
        <v>604</v>
      </c>
      <c r="E127" s="31" t="s">
        <v>598</v>
      </c>
      <c r="F127" s="92">
        <v>166893</v>
      </c>
      <c r="G127" s="32">
        <v>61.88</v>
      </c>
      <c r="H127" s="32" t="s">
        <v>618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44391</v>
      </c>
      <c r="B128" s="32" t="s">
        <v>1177</v>
      </c>
      <c r="C128" s="31" t="s">
        <v>1178</v>
      </c>
      <c r="D128" s="31" t="s">
        <v>1071</v>
      </c>
      <c r="E128" s="31" t="s">
        <v>598</v>
      </c>
      <c r="F128" s="92">
        <v>60000</v>
      </c>
      <c r="G128" s="32">
        <v>21.25</v>
      </c>
      <c r="H128" s="32" t="s">
        <v>618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44391</v>
      </c>
      <c r="B129" s="32" t="s">
        <v>1177</v>
      </c>
      <c r="C129" s="31" t="s">
        <v>1178</v>
      </c>
      <c r="D129" s="31" t="s">
        <v>1179</v>
      </c>
      <c r="E129" s="31" t="s">
        <v>598</v>
      </c>
      <c r="F129" s="92">
        <v>78000</v>
      </c>
      <c r="G129" s="32">
        <v>21.25</v>
      </c>
      <c r="H129" s="32" t="s">
        <v>618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44391</v>
      </c>
      <c r="B130" s="32" t="s">
        <v>1180</v>
      </c>
      <c r="C130" s="31" t="s">
        <v>1181</v>
      </c>
      <c r="D130" s="31" t="s">
        <v>637</v>
      </c>
      <c r="E130" s="31" t="s">
        <v>598</v>
      </c>
      <c r="F130" s="92">
        <v>139693</v>
      </c>
      <c r="G130" s="32">
        <v>56.4</v>
      </c>
      <c r="H130" s="32" t="s">
        <v>618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44391</v>
      </c>
      <c r="B131" s="32" t="s">
        <v>1182</v>
      </c>
      <c r="C131" s="31" t="s">
        <v>1183</v>
      </c>
      <c r="D131" s="31" t="s">
        <v>1184</v>
      </c>
      <c r="E131" s="31" t="s">
        <v>598</v>
      </c>
      <c r="F131" s="92">
        <v>155587</v>
      </c>
      <c r="G131" s="32">
        <v>18.89</v>
      </c>
      <c r="H131" s="32" t="s">
        <v>618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44391</v>
      </c>
      <c r="B132" s="32" t="s">
        <v>1182</v>
      </c>
      <c r="C132" s="31" t="s">
        <v>1183</v>
      </c>
      <c r="D132" s="31" t="s">
        <v>636</v>
      </c>
      <c r="E132" s="31" t="s">
        <v>598</v>
      </c>
      <c r="F132" s="92">
        <v>177164</v>
      </c>
      <c r="G132" s="32">
        <v>19.66</v>
      </c>
      <c r="H132" s="32" t="s">
        <v>618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44391</v>
      </c>
      <c r="B133" s="32" t="s">
        <v>1185</v>
      </c>
      <c r="C133" s="31" t="s">
        <v>1186</v>
      </c>
      <c r="D133" s="31" t="s">
        <v>622</v>
      </c>
      <c r="E133" s="31" t="s">
        <v>598</v>
      </c>
      <c r="F133" s="92">
        <v>287689</v>
      </c>
      <c r="G133" s="32">
        <v>1266.0999999999999</v>
      </c>
      <c r="H133" s="32" t="s">
        <v>618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44391</v>
      </c>
      <c r="B134" s="32" t="s">
        <v>1185</v>
      </c>
      <c r="C134" s="31" t="s">
        <v>1186</v>
      </c>
      <c r="D134" s="31" t="s">
        <v>619</v>
      </c>
      <c r="E134" s="31" t="s">
        <v>598</v>
      </c>
      <c r="F134" s="92">
        <v>319133</v>
      </c>
      <c r="G134" s="32">
        <v>1269.21</v>
      </c>
      <c r="H134" s="32" t="s">
        <v>618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44391</v>
      </c>
      <c r="B135" s="32" t="s">
        <v>1185</v>
      </c>
      <c r="C135" s="31" t="s">
        <v>1186</v>
      </c>
      <c r="D135" s="31" t="s">
        <v>625</v>
      </c>
      <c r="E135" s="31" t="s">
        <v>598</v>
      </c>
      <c r="F135" s="92">
        <v>170439</v>
      </c>
      <c r="G135" s="32">
        <v>1273.45</v>
      </c>
      <c r="H135" s="32" t="s">
        <v>618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44391</v>
      </c>
      <c r="B136" s="32" t="s">
        <v>1187</v>
      </c>
      <c r="C136" s="31" t="s">
        <v>1188</v>
      </c>
      <c r="D136" s="31" t="s">
        <v>619</v>
      </c>
      <c r="E136" s="31" t="s">
        <v>598</v>
      </c>
      <c r="F136" s="92">
        <v>273274</v>
      </c>
      <c r="G136" s="32">
        <v>101.4</v>
      </c>
      <c r="H136" s="32" t="s">
        <v>618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44391</v>
      </c>
      <c r="B137" s="32" t="s">
        <v>1187</v>
      </c>
      <c r="C137" s="31" t="s">
        <v>1188</v>
      </c>
      <c r="D137" s="31" t="s">
        <v>624</v>
      </c>
      <c r="E137" s="31" t="s">
        <v>598</v>
      </c>
      <c r="F137" s="92">
        <v>154963</v>
      </c>
      <c r="G137" s="32">
        <v>100.72</v>
      </c>
      <c r="H137" s="32" t="s">
        <v>618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44391</v>
      </c>
      <c r="B138" s="32" t="s">
        <v>640</v>
      </c>
      <c r="C138" s="31" t="s">
        <v>641</v>
      </c>
      <c r="D138" s="31" t="s">
        <v>605</v>
      </c>
      <c r="E138" s="31" t="s">
        <v>598</v>
      </c>
      <c r="F138" s="92">
        <v>2300000</v>
      </c>
      <c r="G138" s="32">
        <v>4.5999999999999996</v>
      </c>
      <c r="H138" s="32" t="s">
        <v>618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44391</v>
      </c>
      <c r="B139" s="32" t="s">
        <v>643</v>
      </c>
      <c r="C139" s="31" t="s">
        <v>644</v>
      </c>
      <c r="D139" s="31" t="s">
        <v>604</v>
      </c>
      <c r="E139" s="31" t="s">
        <v>598</v>
      </c>
      <c r="F139" s="92">
        <v>75455</v>
      </c>
      <c r="G139" s="32">
        <v>155.16</v>
      </c>
      <c r="H139" s="32" t="s">
        <v>618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44391</v>
      </c>
      <c r="B140" s="32" t="s">
        <v>1189</v>
      </c>
      <c r="C140" s="31" t="s">
        <v>1190</v>
      </c>
      <c r="D140" s="31" t="s">
        <v>647</v>
      </c>
      <c r="E140" s="31" t="s">
        <v>598</v>
      </c>
      <c r="F140" s="92">
        <v>6300000</v>
      </c>
      <c r="G140" s="32">
        <v>1.9</v>
      </c>
      <c r="H140" s="32" t="s">
        <v>618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44391</v>
      </c>
      <c r="B141" s="32" t="s">
        <v>1189</v>
      </c>
      <c r="C141" s="31" t="s">
        <v>1190</v>
      </c>
      <c r="D141" s="31" t="s">
        <v>1191</v>
      </c>
      <c r="E141" s="31" t="s">
        <v>598</v>
      </c>
      <c r="F141" s="92">
        <v>3700001</v>
      </c>
      <c r="G141" s="32">
        <v>1.92</v>
      </c>
      <c r="H141" s="32" t="s">
        <v>618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44391</v>
      </c>
      <c r="B142" s="32" t="s">
        <v>1189</v>
      </c>
      <c r="C142" s="31" t="s">
        <v>1190</v>
      </c>
      <c r="D142" s="31" t="s">
        <v>1192</v>
      </c>
      <c r="E142" s="31" t="s">
        <v>598</v>
      </c>
      <c r="F142" s="92">
        <v>10025000</v>
      </c>
      <c r="G142" s="32">
        <v>1.9</v>
      </c>
      <c r="H142" s="32" t="s">
        <v>618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44391</v>
      </c>
      <c r="B143" s="32" t="s">
        <v>1193</v>
      </c>
      <c r="C143" s="31" t="s">
        <v>1194</v>
      </c>
      <c r="D143" s="31" t="s">
        <v>619</v>
      </c>
      <c r="E143" s="31" t="s">
        <v>598</v>
      </c>
      <c r="F143" s="92">
        <v>102680</v>
      </c>
      <c r="G143" s="32">
        <v>162.87</v>
      </c>
      <c r="H143" s="32" t="s">
        <v>618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44391</v>
      </c>
      <c r="B144" s="32" t="s">
        <v>616</v>
      </c>
      <c r="C144" s="31" t="s">
        <v>617</v>
      </c>
      <c r="D144" s="31" t="s">
        <v>601</v>
      </c>
      <c r="E144" s="31" t="s">
        <v>599</v>
      </c>
      <c r="F144" s="92">
        <v>66839</v>
      </c>
      <c r="G144" s="32">
        <v>209.08</v>
      </c>
      <c r="H144" s="32" t="s">
        <v>618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>
        <v>44391</v>
      </c>
      <c r="B145" s="32" t="s">
        <v>1132</v>
      </c>
      <c r="C145" s="31" t="s">
        <v>1133</v>
      </c>
      <c r="D145" s="31" t="s">
        <v>619</v>
      </c>
      <c r="E145" s="31" t="s">
        <v>599</v>
      </c>
      <c r="F145" s="92">
        <v>33895</v>
      </c>
      <c r="G145" s="32">
        <v>549.89</v>
      </c>
      <c r="H145" s="32" t="s">
        <v>618</v>
      </c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>
        <v>44391</v>
      </c>
      <c r="B146" s="32" t="s">
        <v>1134</v>
      </c>
      <c r="C146" s="31" t="s">
        <v>1135</v>
      </c>
      <c r="D146" s="31" t="s">
        <v>619</v>
      </c>
      <c r="E146" s="31" t="s">
        <v>599</v>
      </c>
      <c r="F146" s="92">
        <v>164162</v>
      </c>
      <c r="G146" s="32">
        <v>121.14</v>
      </c>
      <c r="H146" s="32" t="s">
        <v>618</v>
      </c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>
        <v>44391</v>
      </c>
      <c r="B147" s="32" t="s">
        <v>1134</v>
      </c>
      <c r="C147" s="31" t="s">
        <v>1135</v>
      </c>
      <c r="D147" s="31" t="s">
        <v>622</v>
      </c>
      <c r="E147" s="31" t="s">
        <v>599</v>
      </c>
      <c r="F147" s="92">
        <v>119890</v>
      </c>
      <c r="G147" s="32">
        <v>120.92</v>
      </c>
      <c r="H147" s="32" t="s">
        <v>618</v>
      </c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>
        <v>44391</v>
      </c>
      <c r="B148" s="32" t="s">
        <v>620</v>
      </c>
      <c r="C148" s="31" t="s">
        <v>621</v>
      </c>
      <c r="D148" s="31" t="s">
        <v>1136</v>
      </c>
      <c r="E148" s="31" t="s">
        <v>599</v>
      </c>
      <c r="F148" s="92">
        <v>134090</v>
      </c>
      <c r="G148" s="32">
        <v>177.84</v>
      </c>
      <c r="H148" s="32" t="s">
        <v>618</v>
      </c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>
        <v>44391</v>
      </c>
      <c r="B149" s="32" t="s">
        <v>620</v>
      </c>
      <c r="C149" s="31" t="s">
        <v>621</v>
      </c>
      <c r="D149" s="31" t="s">
        <v>624</v>
      </c>
      <c r="E149" s="31" t="s">
        <v>599</v>
      </c>
      <c r="F149" s="92">
        <v>73682</v>
      </c>
      <c r="G149" s="32">
        <v>178.58</v>
      </c>
      <c r="H149" s="32" t="s">
        <v>618</v>
      </c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>
        <v>44391</v>
      </c>
      <c r="B150" s="32" t="s">
        <v>620</v>
      </c>
      <c r="C150" s="31" t="s">
        <v>621</v>
      </c>
      <c r="D150" s="31" t="s">
        <v>1137</v>
      </c>
      <c r="E150" s="31" t="s">
        <v>599</v>
      </c>
      <c r="F150" s="92">
        <v>66113</v>
      </c>
      <c r="G150" s="32">
        <v>178.08</v>
      </c>
      <c r="H150" s="32" t="s">
        <v>618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>
        <v>44391</v>
      </c>
      <c r="B151" s="32" t="s">
        <v>620</v>
      </c>
      <c r="C151" s="31" t="s">
        <v>621</v>
      </c>
      <c r="D151" s="31" t="s">
        <v>619</v>
      </c>
      <c r="E151" s="31" t="s">
        <v>599</v>
      </c>
      <c r="F151" s="92">
        <v>220418</v>
      </c>
      <c r="G151" s="32">
        <v>179.08</v>
      </c>
      <c r="H151" s="32" t="s">
        <v>618</v>
      </c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>
        <v>44391</v>
      </c>
      <c r="B152" s="32" t="s">
        <v>620</v>
      </c>
      <c r="C152" s="31" t="s">
        <v>621</v>
      </c>
      <c r="D152" s="31" t="s">
        <v>622</v>
      </c>
      <c r="E152" s="31" t="s">
        <v>599</v>
      </c>
      <c r="F152" s="92">
        <v>177096</v>
      </c>
      <c r="G152" s="32">
        <v>179.17</v>
      </c>
      <c r="H152" s="32" t="s">
        <v>618</v>
      </c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>
        <v>44391</v>
      </c>
      <c r="B153" s="32" t="s">
        <v>930</v>
      </c>
      <c r="C153" s="31" t="s">
        <v>1138</v>
      </c>
      <c r="D153" s="31" t="s">
        <v>1139</v>
      </c>
      <c r="E153" s="31" t="s">
        <v>599</v>
      </c>
      <c r="F153" s="92">
        <v>190000</v>
      </c>
      <c r="G153" s="32">
        <v>187.58</v>
      </c>
      <c r="H153" s="32" t="s">
        <v>618</v>
      </c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>
        <v>44391</v>
      </c>
      <c r="B154" s="32" t="s">
        <v>1140</v>
      </c>
      <c r="C154" s="31" t="s">
        <v>1141</v>
      </c>
      <c r="D154" s="31" t="s">
        <v>1139</v>
      </c>
      <c r="E154" s="31" t="s">
        <v>599</v>
      </c>
      <c r="F154" s="92">
        <v>266658</v>
      </c>
      <c r="G154" s="32">
        <v>72.8</v>
      </c>
      <c r="H154" s="32" t="s">
        <v>618</v>
      </c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>
        <v>44391</v>
      </c>
      <c r="B155" s="32" t="s">
        <v>1140</v>
      </c>
      <c r="C155" s="31" t="s">
        <v>1141</v>
      </c>
      <c r="D155" s="31" t="s">
        <v>619</v>
      </c>
      <c r="E155" s="31" t="s">
        <v>599</v>
      </c>
      <c r="F155" s="92">
        <v>273954</v>
      </c>
      <c r="G155" s="32">
        <v>67.12</v>
      </c>
      <c r="H155" s="32" t="s">
        <v>618</v>
      </c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>
        <v>44391</v>
      </c>
      <c r="B156" s="32" t="s">
        <v>1145</v>
      </c>
      <c r="C156" s="31" t="s">
        <v>1146</v>
      </c>
      <c r="D156" s="31" t="s">
        <v>1136</v>
      </c>
      <c r="E156" s="31" t="s">
        <v>599</v>
      </c>
      <c r="F156" s="92">
        <v>50149</v>
      </c>
      <c r="G156" s="32">
        <v>123.8</v>
      </c>
      <c r="H156" s="32" t="s">
        <v>618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>
        <v>44391</v>
      </c>
      <c r="B157" s="32" t="s">
        <v>1145</v>
      </c>
      <c r="C157" s="31" t="s">
        <v>1146</v>
      </c>
      <c r="D157" s="31" t="s">
        <v>623</v>
      </c>
      <c r="E157" s="31" t="s">
        <v>599</v>
      </c>
      <c r="F157" s="92">
        <v>70475</v>
      </c>
      <c r="G157" s="32">
        <v>122.7</v>
      </c>
      <c r="H157" s="32" t="s">
        <v>618</v>
      </c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>
        <v>44391</v>
      </c>
      <c r="B158" s="32" t="s">
        <v>626</v>
      </c>
      <c r="C158" s="31" t="s">
        <v>627</v>
      </c>
      <c r="D158" s="31" t="s">
        <v>619</v>
      </c>
      <c r="E158" s="31" t="s">
        <v>599</v>
      </c>
      <c r="F158" s="92">
        <v>637048</v>
      </c>
      <c r="G158" s="32">
        <v>121.8</v>
      </c>
      <c r="H158" s="32" t="s">
        <v>618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>
        <v>44391</v>
      </c>
      <c r="B159" s="32" t="s">
        <v>1150</v>
      </c>
      <c r="C159" s="31" t="s">
        <v>1151</v>
      </c>
      <c r="D159" s="31" t="s">
        <v>619</v>
      </c>
      <c r="E159" s="31" t="s">
        <v>599</v>
      </c>
      <c r="F159" s="92">
        <v>1885070</v>
      </c>
      <c r="G159" s="32">
        <v>101.07</v>
      </c>
      <c r="H159" s="32" t="s">
        <v>618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>
        <v>44391</v>
      </c>
      <c r="B160" s="32" t="s">
        <v>315</v>
      </c>
      <c r="C160" s="31" t="s">
        <v>628</v>
      </c>
      <c r="D160" s="31" t="s">
        <v>619</v>
      </c>
      <c r="E160" s="31" t="s">
        <v>599</v>
      </c>
      <c r="F160" s="92">
        <v>419089</v>
      </c>
      <c r="G160" s="32">
        <v>1105.26</v>
      </c>
      <c r="H160" s="32" t="s">
        <v>618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>
        <v>44391</v>
      </c>
      <c r="B161" s="32" t="s">
        <v>315</v>
      </c>
      <c r="C161" s="31" t="s">
        <v>628</v>
      </c>
      <c r="D161" s="31" t="s">
        <v>622</v>
      </c>
      <c r="E161" s="31" t="s">
        <v>599</v>
      </c>
      <c r="F161" s="92">
        <v>243809</v>
      </c>
      <c r="G161" s="32">
        <v>1104.73</v>
      </c>
      <c r="H161" s="32" t="s">
        <v>618</v>
      </c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>
        <v>44391</v>
      </c>
      <c r="B162" s="32" t="s">
        <v>630</v>
      </c>
      <c r="C162" s="31" t="s">
        <v>631</v>
      </c>
      <c r="D162" s="31" t="s">
        <v>629</v>
      </c>
      <c r="E162" s="31" t="s">
        <v>599</v>
      </c>
      <c r="F162" s="92">
        <v>187933</v>
      </c>
      <c r="G162" s="32">
        <v>164.22</v>
      </c>
      <c r="H162" s="32" t="s">
        <v>618</v>
      </c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>
        <v>44391</v>
      </c>
      <c r="B163" s="32" t="s">
        <v>1152</v>
      </c>
      <c r="C163" s="31" t="s">
        <v>1153</v>
      </c>
      <c r="D163" s="31" t="s">
        <v>619</v>
      </c>
      <c r="E163" s="31" t="s">
        <v>599</v>
      </c>
      <c r="F163" s="92">
        <v>127533</v>
      </c>
      <c r="G163" s="32">
        <v>107.61</v>
      </c>
      <c r="H163" s="32" t="s">
        <v>618</v>
      </c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>
        <v>44391</v>
      </c>
      <c r="B164" s="32" t="s">
        <v>632</v>
      </c>
      <c r="C164" s="31" t="s">
        <v>633</v>
      </c>
      <c r="D164" s="31" t="s">
        <v>619</v>
      </c>
      <c r="E164" s="31" t="s">
        <v>599</v>
      </c>
      <c r="F164" s="92">
        <v>67359</v>
      </c>
      <c r="G164" s="32">
        <v>1610.95</v>
      </c>
      <c r="H164" s="32" t="s">
        <v>618</v>
      </c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>
        <v>44391</v>
      </c>
      <c r="B165" s="32" t="s">
        <v>645</v>
      </c>
      <c r="C165" s="31" t="s">
        <v>646</v>
      </c>
      <c r="D165" s="31" t="s">
        <v>619</v>
      </c>
      <c r="E165" s="31" t="s">
        <v>599</v>
      </c>
      <c r="F165" s="92">
        <v>1231123</v>
      </c>
      <c r="G165" s="32">
        <v>37.28</v>
      </c>
      <c r="H165" s="32" t="s">
        <v>618</v>
      </c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>
        <v>44391</v>
      </c>
      <c r="B166" s="32" t="s">
        <v>634</v>
      </c>
      <c r="C166" s="31" t="s">
        <v>635</v>
      </c>
      <c r="D166" s="31" t="s">
        <v>622</v>
      </c>
      <c r="E166" s="31" t="s">
        <v>599</v>
      </c>
      <c r="F166" s="92">
        <v>130672</v>
      </c>
      <c r="G166" s="32">
        <v>156.79</v>
      </c>
      <c r="H166" s="32" t="s">
        <v>618</v>
      </c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>
        <v>44391</v>
      </c>
      <c r="B167" s="32" t="s">
        <v>396</v>
      </c>
      <c r="C167" s="31" t="s">
        <v>1154</v>
      </c>
      <c r="D167" s="31" t="s">
        <v>619</v>
      </c>
      <c r="E167" s="31" t="s">
        <v>599</v>
      </c>
      <c r="F167" s="92">
        <v>961693</v>
      </c>
      <c r="G167" s="32">
        <v>1288.8599999999999</v>
      </c>
      <c r="H167" s="32" t="s">
        <v>618</v>
      </c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>
        <v>44391</v>
      </c>
      <c r="B168" s="32" t="s">
        <v>1155</v>
      </c>
      <c r="C168" s="31" t="s">
        <v>1156</v>
      </c>
      <c r="D168" s="31" t="s">
        <v>619</v>
      </c>
      <c r="E168" s="31" t="s">
        <v>599</v>
      </c>
      <c r="F168" s="92">
        <v>505657</v>
      </c>
      <c r="G168" s="32">
        <v>220.01</v>
      </c>
      <c r="H168" s="32" t="s">
        <v>618</v>
      </c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>
        <v>44391</v>
      </c>
      <c r="B169" s="32" t="s">
        <v>1157</v>
      </c>
      <c r="C169" s="31" t="s">
        <v>1158</v>
      </c>
      <c r="D169" s="31" t="s">
        <v>1195</v>
      </c>
      <c r="E169" s="31" t="s">
        <v>599</v>
      </c>
      <c r="F169" s="92">
        <v>825000</v>
      </c>
      <c r="G169" s="32">
        <v>9.9700000000000006</v>
      </c>
      <c r="H169" s="32" t="s">
        <v>618</v>
      </c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>
        <v>44391</v>
      </c>
      <c r="B170" s="32" t="s">
        <v>437</v>
      </c>
      <c r="C170" s="31" t="s">
        <v>1160</v>
      </c>
      <c r="D170" s="31" t="s">
        <v>622</v>
      </c>
      <c r="E170" s="31" t="s">
        <v>599</v>
      </c>
      <c r="F170" s="92">
        <v>463423</v>
      </c>
      <c r="G170" s="32">
        <v>1110.5999999999999</v>
      </c>
      <c r="H170" s="32" t="s">
        <v>618</v>
      </c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>
        <v>44391</v>
      </c>
      <c r="B171" s="32" t="s">
        <v>437</v>
      </c>
      <c r="C171" s="31" t="s">
        <v>1160</v>
      </c>
      <c r="D171" s="31" t="s">
        <v>619</v>
      </c>
      <c r="E171" s="31" t="s">
        <v>599</v>
      </c>
      <c r="F171" s="92">
        <v>865208</v>
      </c>
      <c r="G171" s="32">
        <v>1110.8900000000001</v>
      </c>
      <c r="H171" s="32" t="s">
        <v>618</v>
      </c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>
        <v>44391</v>
      </c>
      <c r="B172" s="32" t="s">
        <v>1161</v>
      </c>
      <c r="C172" s="31" t="s">
        <v>1162</v>
      </c>
      <c r="D172" s="31" t="s">
        <v>1163</v>
      </c>
      <c r="E172" s="31" t="s">
        <v>599</v>
      </c>
      <c r="F172" s="92">
        <v>70375</v>
      </c>
      <c r="G172" s="32">
        <v>73.7</v>
      </c>
      <c r="H172" s="32" t="s">
        <v>618</v>
      </c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>
        <v>44391</v>
      </c>
      <c r="B173" s="32" t="s">
        <v>1161</v>
      </c>
      <c r="C173" s="31" t="s">
        <v>1162</v>
      </c>
      <c r="D173" s="31" t="s">
        <v>1164</v>
      </c>
      <c r="E173" s="31" t="s">
        <v>599</v>
      </c>
      <c r="F173" s="92">
        <v>77512</v>
      </c>
      <c r="G173" s="32">
        <v>73.69</v>
      </c>
      <c r="H173" s="32" t="s">
        <v>618</v>
      </c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>
        <v>44391</v>
      </c>
      <c r="B174" s="32" t="s">
        <v>1165</v>
      </c>
      <c r="C174" s="31" t="s">
        <v>1166</v>
      </c>
      <c r="D174" s="31" t="s">
        <v>1196</v>
      </c>
      <c r="E174" s="31" t="s">
        <v>599</v>
      </c>
      <c r="F174" s="92">
        <v>423048</v>
      </c>
      <c r="G174" s="32">
        <v>74.33</v>
      </c>
      <c r="H174" s="32" t="s">
        <v>618</v>
      </c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>
        <v>44391</v>
      </c>
      <c r="B175" s="32" t="s">
        <v>1165</v>
      </c>
      <c r="C175" s="31" t="s">
        <v>1166</v>
      </c>
      <c r="D175" s="31" t="s">
        <v>1197</v>
      </c>
      <c r="E175" s="31" t="s">
        <v>599</v>
      </c>
      <c r="F175" s="92">
        <v>300000</v>
      </c>
      <c r="G175" s="32">
        <v>75.599999999999994</v>
      </c>
      <c r="H175" s="32" t="s">
        <v>618</v>
      </c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>
        <v>44391</v>
      </c>
      <c r="B176" s="32" t="s">
        <v>1165</v>
      </c>
      <c r="C176" s="31" t="s">
        <v>1166</v>
      </c>
      <c r="D176" s="31" t="s">
        <v>1167</v>
      </c>
      <c r="E176" s="31" t="s">
        <v>599</v>
      </c>
      <c r="F176" s="92">
        <v>284157</v>
      </c>
      <c r="G176" s="32">
        <v>74.92</v>
      </c>
      <c r="H176" s="32" t="s">
        <v>618</v>
      </c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>
        <v>44391</v>
      </c>
      <c r="B177" s="32" t="s">
        <v>1165</v>
      </c>
      <c r="C177" s="31" t="s">
        <v>1166</v>
      </c>
      <c r="D177" s="31" t="s">
        <v>1168</v>
      </c>
      <c r="E177" s="31" t="s">
        <v>599</v>
      </c>
      <c r="F177" s="92">
        <v>356341</v>
      </c>
      <c r="G177" s="32">
        <v>76.23</v>
      </c>
      <c r="H177" s="32" t="s">
        <v>618</v>
      </c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>
        <v>44391</v>
      </c>
      <c r="B178" s="32" t="s">
        <v>638</v>
      </c>
      <c r="C178" s="31" t="s">
        <v>639</v>
      </c>
      <c r="D178" s="31" t="s">
        <v>619</v>
      </c>
      <c r="E178" s="31" t="s">
        <v>599</v>
      </c>
      <c r="F178" s="92">
        <v>847449</v>
      </c>
      <c r="G178" s="32">
        <v>52.3</v>
      </c>
      <c r="H178" s="32" t="s">
        <v>618</v>
      </c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>
        <v>44391</v>
      </c>
      <c r="B179" s="32" t="s">
        <v>1169</v>
      </c>
      <c r="C179" s="31" t="s">
        <v>1170</v>
      </c>
      <c r="D179" s="31" t="s">
        <v>1198</v>
      </c>
      <c r="E179" s="31" t="s">
        <v>599</v>
      </c>
      <c r="F179" s="92">
        <v>54107</v>
      </c>
      <c r="G179" s="32">
        <v>1079.32</v>
      </c>
      <c r="H179" s="32" t="s">
        <v>618</v>
      </c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>
        <v>44391</v>
      </c>
      <c r="B180" s="32" t="s">
        <v>1169</v>
      </c>
      <c r="C180" s="31" t="s">
        <v>1170</v>
      </c>
      <c r="D180" s="31" t="s">
        <v>1171</v>
      </c>
      <c r="E180" s="31" t="s">
        <v>599</v>
      </c>
      <c r="F180" s="92">
        <v>6352</v>
      </c>
      <c r="G180" s="32">
        <v>1098.32</v>
      </c>
      <c r="H180" s="32" t="s">
        <v>618</v>
      </c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>
        <v>44391</v>
      </c>
      <c r="B181" s="32" t="s">
        <v>1172</v>
      </c>
      <c r="C181" s="31" t="s">
        <v>1173</v>
      </c>
      <c r="D181" s="31" t="s">
        <v>1195</v>
      </c>
      <c r="E181" s="31" t="s">
        <v>599</v>
      </c>
      <c r="F181" s="92">
        <v>168000</v>
      </c>
      <c r="G181" s="32">
        <v>93.5</v>
      </c>
      <c r="H181" s="32" t="s">
        <v>618</v>
      </c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>
        <v>44391</v>
      </c>
      <c r="B182" s="32" t="s">
        <v>1175</v>
      </c>
      <c r="C182" s="31" t="s">
        <v>1176</v>
      </c>
      <c r="D182" s="31" t="s">
        <v>604</v>
      </c>
      <c r="E182" s="31" t="s">
        <v>599</v>
      </c>
      <c r="F182" s="92">
        <v>166893</v>
      </c>
      <c r="G182" s="32">
        <v>61.99</v>
      </c>
      <c r="H182" s="32" t="s">
        <v>618</v>
      </c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>
        <v>44391</v>
      </c>
      <c r="B183" s="32" t="s">
        <v>1175</v>
      </c>
      <c r="C183" s="31" t="s">
        <v>1176</v>
      </c>
      <c r="D183" s="31" t="s">
        <v>1199</v>
      </c>
      <c r="E183" s="31" t="s">
        <v>599</v>
      </c>
      <c r="F183" s="92">
        <v>145000</v>
      </c>
      <c r="G183" s="32">
        <v>60.58</v>
      </c>
      <c r="H183" s="32" t="s">
        <v>618</v>
      </c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>
        <v>44391</v>
      </c>
      <c r="B184" s="32" t="s">
        <v>1177</v>
      </c>
      <c r="C184" s="31" t="s">
        <v>1178</v>
      </c>
      <c r="D184" s="31" t="s">
        <v>1200</v>
      </c>
      <c r="E184" s="31" t="s">
        <v>599</v>
      </c>
      <c r="F184" s="92">
        <v>42000</v>
      </c>
      <c r="G184" s="32">
        <v>21.25</v>
      </c>
      <c r="H184" s="32" t="s">
        <v>618</v>
      </c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>
        <v>44391</v>
      </c>
      <c r="B185" s="32" t="s">
        <v>1180</v>
      </c>
      <c r="C185" s="31" t="s">
        <v>1181</v>
      </c>
      <c r="D185" s="31" t="s">
        <v>637</v>
      </c>
      <c r="E185" s="31" t="s">
        <v>599</v>
      </c>
      <c r="F185" s="92">
        <v>89693</v>
      </c>
      <c r="G185" s="32">
        <v>56.4</v>
      </c>
      <c r="H185" s="32" t="s">
        <v>618</v>
      </c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>
        <v>44391</v>
      </c>
      <c r="B186" s="32" t="s">
        <v>1182</v>
      </c>
      <c r="C186" s="31" t="s">
        <v>1183</v>
      </c>
      <c r="D186" s="31" t="s">
        <v>636</v>
      </c>
      <c r="E186" s="31" t="s">
        <v>599</v>
      </c>
      <c r="F186" s="92">
        <v>177164</v>
      </c>
      <c r="G186" s="32">
        <v>19.68</v>
      </c>
      <c r="H186" s="32" t="s">
        <v>618</v>
      </c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>
        <v>44391</v>
      </c>
      <c r="B187" s="32" t="s">
        <v>1182</v>
      </c>
      <c r="C187" s="31" t="s">
        <v>1183</v>
      </c>
      <c r="D187" s="31" t="s">
        <v>1184</v>
      </c>
      <c r="E187" s="31" t="s">
        <v>599</v>
      </c>
      <c r="F187" s="92">
        <v>155337</v>
      </c>
      <c r="G187" s="32">
        <v>19.05</v>
      </c>
      <c r="H187" s="32" t="s">
        <v>618</v>
      </c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>
        <v>44391</v>
      </c>
      <c r="B188" s="32" t="s">
        <v>1185</v>
      </c>
      <c r="C188" s="31" t="s">
        <v>1186</v>
      </c>
      <c r="D188" s="31" t="s">
        <v>625</v>
      </c>
      <c r="E188" s="31" t="s">
        <v>599</v>
      </c>
      <c r="F188" s="92">
        <v>170439</v>
      </c>
      <c r="G188" s="32">
        <v>1274.02</v>
      </c>
      <c r="H188" s="32" t="s">
        <v>618</v>
      </c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>
        <v>44391</v>
      </c>
      <c r="B189" s="32" t="s">
        <v>1185</v>
      </c>
      <c r="C189" s="31" t="s">
        <v>1186</v>
      </c>
      <c r="D189" s="31" t="s">
        <v>619</v>
      </c>
      <c r="E189" s="31" t="s">
        <v>599</v>
      </c>
      <c r="F189" s="92">
        <v>319133</v>
      </c>
      <c r="G189" s="32">
        <v>1270.29</v>
      </c>
      <c r="H189" s="32" t="s">
        <v>618</v>
      </c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>
        <v>44391</v>
      </c>
      <c r="B190" s="32" t="s">
        <v>1185</v>
      </c>
      <c r="C190" s="31" t="s">
        <v>1186</v>
      </c>
      <c r="D190" s="31" t="s">
        <v>622</v>
      </c>
      <c r="E190" s="31" t="s">
        <v>599</v>
      </c>
      <c r="F190" s="92">
        <v>283364</v>
      </c>
      <c r="G190" s="32">
        <v>1267.48</v>
      </c>
      <c r="H190" s="32" t="s">
        <v>618</v>
      </c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>
        <v>44391</v>
      </c>
      <c r="B191" s="32" t="s">
        <v>1187</v>
      </c>
      <c r="C191" s="31" t="s">
        <v>1188</v>
      </c>
      <c r="D191" s="31" t="s">
        <v>624</v>
      </c>
      <c r="E191" s="31" t="s">
        <v>599</v>
      </c>
      <c r="F191" s="92">
        <v>163029</v>
      </c>
      <c r="G191" s="32">
        <v>100.88</v>
      </c>
      <c r="H191" s="32" t="s">
        <v>618</v>
      </c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>
        <v>44391</v>
      </c>
      <c r="B192" s="32" t="s">
        <v>1187</v>
      </c>
      <c r="C192" s="31" t="s">
        <v>1188</v>
      </c>
      <c r="D192" s="31" t="s">
        <v>619</v>
      </c>
      <c r="E192" s="31" t="s">
        <v>599</v>
      </c>
      <c r="F192" s="92">
        <v>273274</v>
      </c>
      <c r="G192" s="32">
        <v>101.37</v>
      </c>
      <c r="H192" s="32" t="s">
        <v>618</v>
      </c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>
        <v>44391</v>
      </c>
      <c r="B193" s="32" t="s">
        <v>640</v>
      </c>
      <c r="C193" s="31" t="s">
        <v>641</v>
      </c>
      <c r="D193" s="31" t="s">
        <v>605</v>
      </c>
      <c r="E193" s="31" t="s">
        <v>599</v>
      </c>
      <c r="F193" s="92">
        <v>2300000</v>
      </c>
      <c r="G193" s="32">
        <v>4.5999999999999996</v>
      </c>
      <c r="H193" s="32" t="s">
        <v>618</v>
      </c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>
        <v>44391</v>
      </c>
      <c r="B194" s="32" t="s">
        <v>640</v>
      </c>
      <c r="C194" s="31" t="s">
        <v>641</v>
      </c>
      <c r="D194" s="31" t="s">
        <v>1201</v>
      </c>
      <c r="E194" s="31" t="s">
        <v>599</v>
      </c>
      <c r="F194" s="92">
        <v>2751000</v>
      </c>
      <c r="G194" s="32">
        <v>4.5999999999999996</v>
      </c>
      <c r="H194" s="32" t="s">
        <v>618</v>
      </c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>
        <v>44391</v>
      </c>
      <c r="B195" s="32" t="s">
        <v>640</v>
      </c>
      <c r="C195" s="31" t="s">
        <v>641</v>
      </c>
      <c r="D195" s="31" t="s">
        <v>1202</v>
      </c>
      <c r="E195" s="31" t="s">
        <v>599</v>
      </c>
      <c r="F195" s="92">
        <v>2000000</v>
      </c>
      <c r="G195" s="32">
        <v>4.5999999999999996</v>
      </c>
      <c r="H195" s="32" t="s">
        <v>618</v>
      </c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>
        <v>44391</v>
      </c>
      <c r="B196" s="32" t="s">
        <v>640</v>
      </c>
      <c r="C196" s="31" t="s">
        <v>641</v>
      </c>
      <c r="D196" s="31" t="s">
        <v>642</v>
      </c>
      <c r="E196" s="31" t="s">
        <v>599</v>
      </c>
      <c r="F196" s="92">
        <v>1000000</v>
      </c>
      <c r="G196" s="32">
        <v>4.5999999999999996</v>
      </c>
      <c r="H196" s="32" t="s">
        <v>618</v>
      </c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>
        <v>44391</v>
      </c>
      <c r="B197" s="32" t="s">
        <v>643</v>
      </c>
      <c r="C197" s="31" t="s">
        <v>644</v>
      </c>
      <c r="D197" s="31" t="s">
        <v>604</v>
      </c>
      <c r="E197" s="31" t="s">
        <v>599</v>
      </c>
      <c r="F197" s="92">
        <v>75455</v>
      </c>
      <c r="G197" s="32">
        <v>154.19</v>
      </c>
      <c r="H197" s="32" t="s">
        <v>618</v>
      </c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>
        <v>44391</v>
      </c>
      <c r="B198" s="32" t="s">
        <v>1189</v>
      </c>
      <c r="C198" s="31" t="s">
        <v>1190</v>
      </c>
      <c r="D198" s="31" t="s">
        <v>1191</v>
      </c>
      <c r="E198" s="31" t="s">
        <v>599</v>
      </c>
      <c r="F198" s="92">
        <v>65000</v>
      </c>
      <c r="G198" s="32">
        <v>2</v>
      </c>
      <c r="H198" s="32" t="s">
        <v>618</v>
      </c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>
        <v>44391</v>
      </c>
      <c r="B199" s="32" t="s">
        <v>1189</v>
      </c>
      <c r="C199" s="31" t="s">
        <v>1190</v>
      </c>
      <c r="D199" s="31" t="s">
        <v>647</v>
      </c>
      <c r="E199" s="31" t="s">
        <v>599</v>
      </c>
      <c r="F199" s="92">
        <v>2330000</v>
      </c>
      <c r="G199" s="32">
        <v>1.91</v>
      </c>
      <c r="H199" s="32" t="s">
        <v>618</v>
      </c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>
        <v>44391</v>
      </c>
      <c r="B200" s="32" t="s">
        <v>1193</v>
      </c>
      <c r="C200" s="31" t="s">
        <v>1194</v>
      </c>
      <c r="D200" s="31" t="s">
        <v>619</v>
      </c>
      <c r="E200" s="31" t="s">
        <v>599</v>
      </c>
      <c r="F200" s="92">
        <v>102680</v>
      </c>
      <c r="G200" s="32">
        <v>162.83000000000001</v>
      </c>
      <c r="H200" s="32" t="s">
        <v>618</v>
      </c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9"/>
  <sheetViews>
    <sheetView zoomScale="85" zoomScaleNormal="85" workbookViewId="0">
      <selection activeCell="M27" sqref="M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648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44392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649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650</v>
      </c>
      <c r="E9" s="102" t="s">
        <v>651</v>
      </c>
      <c r="F9" s="102" t="s">
        <v>652</v>
      </c>
      <c r="G9" s="102" t="s">
        <v>653</v>
      </c>
      <c r="H9" s="102" t="s">
        <v>654</v>
      </c>
      <c r="I9" s="102" t="s">
        <v>655</v>
      </c>
      <c r="J9" s="101" t="s">
        <v>656</v>
      </c>
      <c r="K9" s="102" t="s">
        <v>657</v>
      </c>
      <c r="L9" s="104" t="s">
        <v>658</v>
      </c>
      <c r="M9" s="104" t="s">
        <v>659</v>
      </c>
      <c r="N9" s="102" t="s">
        <v>660</v>
      </c>
      <c r="O9" s="103" t="s">
        <v>661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05">
        <v>1</v>
      </c>
      <c r="B10" s="106">
        <v>44291</v>
      </c>
      <c r="C10" s="107"/>
      <c r="D10" s="108" t="s">
        <v>118</v>
      </c>
      <c r="E10" s="109" t="s">
        <v>662</v>
      </c>
      <c r="F10" s="105">
        <v>1463.5</v>
      </c>
      <c r="G10" s="105">
        <v>1370</v>
      </c>
      <c r="H10" s="105">
        <v>1529</v>
      </c>
      <c r="I10" s="110" t="s">
        <v>663</v>
      </c>
      <c r="J10" s="111" t="s">
        <v>664</v>
      </c>
      <c r="K10" s="111">
        <f t="shared" ref="K10:K12" si="0">H10-F10</f>
        <v>65.5</v>
      </c>
      <c r="L10" s="112">
        <f t="shared" ref="L10:L12" si="1">(F10*-0.8)/100</f>
        <v>-11.708</v>
      </c>
      <c r="M10" s="113">
        <f t="shared" ref="M10:M12" si="2">(K10+L10)/F10</f>
        <v>3.6755722582849336E-2</v>
      </c>
      <c r="N10" s="111" t="s">
        <v>665</v>
      </c>
      <c r="O10" s="114">
        <v>44383</v>
      </c>
      <c r="P10" s="115"/>
      <c r="Q10" s="1"/>
      <c r="R10" s="1" t="s">
        <v>666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16">
        <v>2</v>
      </c>
      <c r="B11" s="117">
        <v>44342</v>
      </c>
      <c r="C11" s="118"/>
      <c r="D11" s="119" t="s">
        <v>426</v>
      </c>
      <c r="E11" s="120" t="s">
        <v>667</v>
      </c>
      <c r="F11" s="116">
        <v>2840</v>
      </c>
      <c r="G11" s="116">
        <v>2650</v>
      </c>
      <c r="H11" s="120">
        <v>2970</v>
      </c>
      <c r="I11" s="121" t="s">
        <v>668</v>
      </c>
      <c r="J11" s="122" t="s">
        <v>669</v>
      </c>
      <c r="K11" s="123">
        <f t="shared" si="0"/>
        <v>130</v>
      </c>
      <c r="L11" s="124">
        <f t="shared" si="1"/>
        <v>-22.72</v>
      </c>
      <c r="M11" s="125">
        <f t="shared" si="2"/>
        <v>3.7774647887323945E-2</v>
      </c>
      <c r="N11" s="122" t="s">
        <v>665</v>
      </c>
      <c r="O11" s="126">
        <v>44383</v>
      </c>
      <c r="P11" s="115"/>
      <c r="Q11" s="1"/>
      <c r="R11" s="1" t="s">
        <v>666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5">
        <v>3</v>
      </c>
      <c r="B12" s="106">
        <v>44343</v>
      </c>
      <c r="C12" s="107"/>
      <c r="D12" s="108" t="s">
        <v>76</v>
      </c>
      <c r="E12" s="109" t="s">
        <v>667</v>
      </c>
      <c r="F12" s="105">
        <v>522.5</v>
      </c>
      <c r="G12" s="105">
        <v>488</v>
      </c>
      <c r="H12" s="105">
        <v>544</v>
      </c>
      <c r="I12" s="110" t="s">
        <v>670</v>
      </c>
      <c r="J12" s="111" t="s">
        <v>671</v>
      </c>
      <c r="K12" s="111">
        <f t="shared" si="0"/>
        <v>21.5</v>
      </c>
      <c r="L12" s="112">
        <f t="shared" si="1"/>
        <v>-4.18</v>
      </c>
      <c r="M12" s="113">
        <f t="shared" si="2"/>
        <v>3.3148325358851677E-2</v>
      </c>
      <c r="N12" s="111" t="s">
        <v>665</v>
      </c>
      <c r="O12" s="114">
        <v>44355</v>
      </c>
      <c r="P12" s="115"/>
      <c r="Q12" s="1"/>
      <c r="R12" s="1" t="s">
        <v>666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7">
        <v>4</v>
      </c>
      <c r="B13" s="128">
        <v>44348</v>
      </c>
      <c r="C13" s="129"/>
      <c r="D13" s="130" t="s">
        <v>120</v>
      </c>
      <c r="E13" s="131" t="s">
        <v>667</v>
      </c>
      <c r="F13" s="127" t="s">
        <v>672</v>
      </c>
      <c r="G13" s="127">
        <v>2790</v>
      </c>
      <c r="H13" s="131"/>
      <c r="I13" s="132" t="s">
        <v>673</v>
      </c>
      <c r="J13" s="133" t="s">
        <v>674</v>
      </c>
      <c r="K13" s="133"/>
      <c r="L13" s="134"/>
      <c r="M13" s="135"/>
      <c r="N13" s="133"/>
      <c r="O13" s="136"/>
      <c r="P13" s="115"/>
      <c r="Q13" s="1"/>
      <c r="R13" s="1" t="s">
        <v>666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16">
        <v>5</v>
      </c>
      <c r="B14" s="117">
        <v>44350</v>
      </c>
      <c r="C14" s="118"/>
      <c r="D14" s="119" t="s">
        <v>404</v>
      </c>
      <c r="E14" s="120" t="s">
        <v>662</v>
      </c>
      <c r="F14" s="116">
        <v>292</v>
      </c>
      <c r="G14" s="116">
        <v>275</v>
      </c>
      <c r="H14" s="120">
        <v>315</v>
      </c>
      <c r="I14" s="121" t="s">
        <v>675</v>
      </c>
      <c r="J14" s="122" t="s">
        <v>676</v>
      </c>
      <c r="K14" s="123">
        <f>H14-F14</f>
        <v>23</v>
      </c>
      <c r="L14" s="124">
        <f>(F14*-0.8)/100</f>
        <v>-2.3360000000000003</v>
      </c>
      <c r="M14" s="125">
        <f>(K14+L14)/F14</f>
        <v>7.0767123287671235E-2</v>
      </c>
      <c r="N14" s="122" t="s">
        <v>665</v>
      </c>
      <c r="O14" s="126">
        <v>44390</v>
      </c>
      <c r="P14" s="115"/>
      <c r="Q14" s="1"/>
      <c r="R14" s="1" t="s">
        <v>666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7">
        <v>6</v>
      </c>
      <c r="B15" s="128">
        <v>44357</v>
      </c>
      <c r="C15" s="129"/>
      <c r="D15" s="130" t="s">
        <v>82</v>
      </c>
      <c r="E15" s="131" t="s">
        <v>667</v>
      </c>
      <c r="F15" s="127" t="s">
        <v>677</v>
      </c>
      <c r="G15" s="127">
        <v>3345</v>
      </c>
      <c r="H15" s="131"/>
      <c r="I15" s="132" t="s">
        <v>678</v>
      </c>
      <c r="J15" s="133" t="s">
        <v>674</v>
      </c>
      <c r="K15" s="133"/>
      <c r="L15" s="134"/>
      <c r="M15" s="135"/>
      <c r="N15" s="133"/>
      <c r="O15" s="136"/>
      <c r="P15" s="115"/>
      <c r="Q15" s="1"/>
      <c r="R15" s="1" t="s">
        <v>666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16">
        <v>7</v>
      </c>
      <c r="B16" s="117">
        <v>44362</v>
      </c>
      <c r="C16" s="118"/>
      <c r="D16" s="119" t="s">
        <v>493</v>
      </c>
      <c r="E16" s="120" t="s">
        <v>667</v>
      </c>
      <c r="F16" s="116">
        <v>131</v>
      </c>
      <c r="G16" s="116">
        <v>123</v>
      </c>
      <c r="H16" s="120">
        <v>141</v>
      </c>
      <c r="I16" s="121">
        <v>150</v>
      </c>
      <c r="J16" s="122" t="s">
        <v>679</v>
      </c>
      <c r="K16" s="123">
        <f>H16-F16</f>
        <v>10</v>
      </c>
      <c r="L16" s="124">
        <f>(F16*-0.8)/100</f>
        <v>-1.048</v>
      </c>
      <c r="M16" s="125">
        <f>(K16+L16)/F16</f>
        <v>6.8335877862595415E-2</v>
      </c>
      <c r="N16" s="122" t="s">
        <v>665</v>
      </c>
      <c r="O16" s="126">
        <v>44383</v>
      </c>
      <c r="P16" s="115"/>
      <c r="Q16" s="1"/>
      <c r="R16" s="1" t="s">
        <v>680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7">
        <v>8</v>
      </c>
      <c r="B17" s="128">
        <v>44363</v>
      </c>
      <c r="C17" s="129"/>
      <c r="D17" s="130" t="s">
        <v>102</v>
      </c>
      <c r="E17" s="131" t="s">
        <v>667</v>
      </c>
      <c r="F17" s="127" t="s">
        <v>681</v>
      </c>
      <c r="G17" s="127">
        <v>1119</v>
      </c>
      <c r="H17" s="131"/>
      <c r="I17" s="132" t="s">
        <v>682</v>
      </c>
      <c r="J17" s="133" t="s">
        <v>674</v>
      </c>
      <c r="K17" s="133"/>
      <c r="L17" s="134"/>
      <c r="M17" s="135"/>
      <c r="N17" s="133"/>
      <c r="O17" s="136"/>
      <c r="P17" s="115"/>
      <c r="Q17" s="1"/>
      <c r="R17" s="1" t="s">
        <v>666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37">
        <v>9</v>
      </c>
      <c r="B18" s="128">
        <v>44382</v>
      </c>
      <c r="C18" s="138"/>
      <c r="D18" s="130" t="s">
        <v>351</v>
      </c>
      <c r="E18" s="131" t="s">
        <v>667</v>
      </c>
      <c r="F18" s="127" t="s">
        <v>683</v>
      </c>
      <c r="G18" s="127">
        <v>795</v>
      </c>
      <c r="H18" s="131"/>
      <c r="I18" s="132" t="s">
        <v>684</v>
      </c>
      <c r="J18" s="133" t="s">
        <v>674</v>
      </c>
      <c r="K18" s="133"/>
      <c r="L18" s="134"/>
      <c r="M18" s="135"/>
      <c r="N18" s="133"/>
      <c r="O18" s="136"/>
      <c r="P18" s="115"/>
      <c r="Q18" s="1"/>
      <c r="R18" s="1" t="s">
        <v>680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65">
        <v>10</v>
      </c>
      <c r="B19" s="366">
        <v>44384</v>
      </c>
      <c r="C19" s="367"/>
      <c r="D19" s="368" t="s">
        <v>170</v>
      </c>
      <c r="E19" s="369" t="s">
        <v>667</v>
      </c>
      <c r="F19" s="370">
        <v>166</v>
      </c>
      <c r="G19" s="370">
        <v>157</v>
      </c>
      <c r="H19" s="369">
        <v>176.5</v>
      </c>
      <c r="I19" s="371" t="s">
        <v>685</v>
      </c>
      <c r="J19" s="122" t="s">
        <v>1029</v>
      </c>
      <c r="K19" s="123">
        <f>H19-F19</f>
        <v>10.5</v>
      </c>
      <c r="L19" s="124">
        <f>(F19*-0.8)/100</f>
        <v>-1.3280000000000001</v>
      </c>
      <c r="M19" s="125">
        <f>(K19+L19)/F19</f>
        <v>5.5253012048192773E-2</v>
      </c>
      <c r="N19" s="122" t="s">
        <v>665</v>
      </c>
      <c r="O19" s="126">
        <v>44391</v>
      </c>
      <c r="P19" s="115"/>
      <c r="Q19" s="1"/>
      <c r="R19" s="1" t="s">
        <v>666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37">
        <v>11</v>
      </c>
      <c r="B20" s="128">
        <v>44384</v>
      </c>
      <c r="C20" s="138"/>
      <c r="D20" s="130" t="s">
        <v>40</v>
      </c>
      <c r="E20" s="131" t="s">
        <v>667</v>
      </c>
      <c r="F20" s="127" t="s">
        <v>686</v>
      </c>
      <c r="G20" s="127">
        <v>814</v>
      </c>
      <c r="H20" s="131"/>
      <c r="I20" s="132" t="s">
        <v>687</v>
      </c>
      <c r="J20" s="133" t="s">
        <v>674</v>
      </c>
      <c r="K20" s="133"/>
      <c r="L20" s="134"/>
      <c r="M20" s="135"/>
      <c r="N20" s="133"/>
      <c r="O20" s="136"/>
      <c r="P20" s="115"/>
      <c r="Q20" s="1"/>
      <c r="R20" s="1" t="s">
        <v>666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37">
        <v>12</v>
      </c>
      <c r="B21" s="128">
        <v>44385</v>
      </c>
      <c r="C21" s="138"/>
      <c r="D21" s="130" t="s">
        <v>585</v>
      </c>
      <c r="E21" s="131" t="s">
        <v>667</v>
      </c>
      <c r="F21" s="127" t="s">
        <v>688</v>
      </c>
      <c r="G21" s="127">
        <v>2060</v>
      </c>
      <c r="H21" s="131"/>
      <c r="I21" s="132">
        <v>2500</v>
      </c>
      <c r="J21" s="133" t="s">
        <v>674</v>
      </c>
      <c r="K21" s="133"/>
      <c r="L21" s="134"/>
      <c r="M21" s="135"/>
      <c r="N21" s="133"/>
      <c r="O21" s="136"/>
      <c r="P21" s="115"/>
      <c r="Q21" s="1"/>
      <c r="R21" s="1" t="s">
        <v>680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37">
        <v>13</v>
      </c>
      <c r="B22" s="128">
        <v>44385</v>
      </c>
      <c r="C22" s="138"/>
      <c r="D22" s="130" t="s">
        <v>155</v>
      </c>
      <c r="E22" s="131" t="s">
        <v>667</v>
      </c>
      <c r="F22" s="127" t="s">
        <v>689</v>
      </c>
      <c r="G22" s="127">
        <v>6950</v>
      </c>
      <c r="H22" s="131"/>
      <c r="I22" s="132" t="s">
        <v>690</v>
      </c>
      <c r="J22" s="133" t="s">
        <v>674</v>
      </c>
      <c r="K22" s="133"/>
      <c r="L22" s="134"/>
      <c r="M22" s="135"/>
      <c r="N22" s="133"/>
      <c r="O22" s="136"/>
      <c r="P22" s="115"/>
      <c r="Q22" s="1"/>
      <c r="R22" s="1" t="s">
        <v>666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37"/>
      <c r="B23" s="139"/>
      <c r="C23" s="138"/>
      <c r="D23" s="140"/>
      <c r="E23" s="141"/>
      <c r="F23" s="141"/>
      <c r="G23" s="137"/>
      <c r="H23" s="141"/>
      <c r="I23" s="142"/>
      <c r="J23" s="143"/>
      <c r="K23" s="143"/>
      <c r="L23" s="144"/>
      <c r="M23" s="145"/>
      <c r="N23" s="146"/>
      <c r="O23" s="147"/>
      <c r="P23" s="11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48"/>
      <c r="B24" s="149"/>
      <c r="C24" s="150"/>
      <c r="D24" s="151"/>
      <c r="E24" s="152"/>
      <c r="F24" s="152"/>
      <c r="G24" s="148"/>
      <c r="H24" s="152"/>
      <c r="I24" s="153"/>
      <c r="J24" s="154"/>
      <c r="K24" s="154"/>
      <c r="L24" s="155"/>
      <c r="M24" s="156"/>
      <c r="N24" s="157"/>
      <c r="O24" s="158"/>
      <c r="P24" s="159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4.25" customHeight="1">
      <c r="A25" s="148"/>
      <c r="B25" s="149"/>
      <c r="C25" s="150"/>
      <c r="D25" s="151"/>
      <c r="E25" s="152"/>
      <c r="F25" s="152"/>
      <c r="G25" s="148"/>
      <c r="H25" s="152"/>
      <c r="I25" s="153"/>
      <c r="J25" s="154"/>
      <c r="K25" s="154"/>
      <c r="L25" s="155"/>
      <c r="M25" s="156"/>
      <c r="N25" s="157"/>
      <c r="O25" s="158"/>
      <c r="P25" s="159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60" t="s">
        <v>691</v>
      </c>
      <c r="B26" s="161"/>
      <c r="C26" s="162"/>
      <c r="D26" s="163"/>
      <c r="E26" s="164"/>
      <c r="F26" s="164"/>
      <c r="G26" s="164"/>
      <c r="H26" s="164"/>
      <c r="I26" s="164"/>
      <c r="J26" s="165"/>
      <c r="K26" s="164"/>
      <c r="L26" s="166"/>
      <c r="M26" s="61"/>
      <c r="N26" s="165"/>
      <c r="O26" s="162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67" t="s">
        <v>692</v>
      </c>
      <c r="B27" s="160"/>
      <c r="C27" s="160"/>
      <c r="D27" s="160"/>
      <c r="E27" s="44"/>
      <c r="F27" s="168" t="s">
        <v>693</v>
      </c>
      <c r="G27" s="6"/>
      <c r="H27" s="6"/>
      <c r="I27" s="6"/>
      <c r="J27" s="169"/>
      <c r="K27" s="170"/>
      <c r="L27" s="170"/>
      <c r="M27" s="171"/>
      <c r="N27" s="1"/>
      <c r="O27" s="172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60" t="s">
        <v>694</v>
      </c>
      <c r="B28" s="160"/>
      <c r="C28" s="160"/>
      <c r="D28" s="160"/>
      <c r="E28" s="6"/>
      <c r="F28" s="168" t="s">
        <v>695</v>
      </c>
      <c r="G28" s="6"/>
      <c r="H28" s="6"/>
      <c r="I28" s="6"/>
      <c r="J28" s="169"/>
      <c r="K28" s="170"/>
      <c r="L28" s="170"/>
      <c r="M28" s="171"/>
      <c r="N28" s="1"/>
      <c r="O28" s="172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60"/>
      <c r="B29" s="160"/>
      <c r="C29" s="160"/>
      <c r="D29" s="160"/>
      <c r="E29" s="6"/>
      <c r="F29" s="6"/>
      <c r="G29" s="6"/>
      <c r="H29" s="6"/>
      <c r="I29" s="6"/>
      <c r="J29" s="173"/>
      <c r="K29" s="170"/>
      <c r="L29" s="170"/>
      <c r="M29" s="6"/>
      <c r="N29" s="174"/>
      <c r="O29" s="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.75" customHeight="1">
      <c r="A30" s="1"/>
      <c r="B30" s="175" t="s">
        <v>696</v>
      </c>
      <c r="C30" s="175"/>
      <c r="D30" s="175"/>
      <c r="E30" s="175"/>
      <c r="F30" s="176"/>
      <c r="G30" s="6"/>
      <c r="H30" s="6"/>
      <c r="I30" s="177"/>
      <c r="J30" s="178"/>
      <c r="K30" s="179"/>
      <c r="L30" s="178"/>
      <c r="M30" s="6"/>
      <c r="N30" s="1"/>
      <c r="O30" s="1"/>
      <c r="P30" s="1"/>
      <c r="R30" s="61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101" t="s">
        <v>16</v>
      </c>
      <c r="B31" s="180" t="s">
        <v>590</v>
      </c>
      <c r="C31" s="104"/>
      <c r="D31" s="103" t="s">
        <v>650</v>
      </c>
      <c r="E31" s="102" t="s">
        <v>651</v>
      </c>
      <c r="F31" s="102" t="s">
        <v>652</v>
      </c>
      <c r="G31" s="102" t="s">
        <v>697</v>
      </c>
      <c r="H31" s="102" t="s">
        <v>654</v>
      </c>
      <c r="I31" s="102" t="s">
        <v>655</v>
      </c>
      <c r="J31" s="102" t="s">
        <v>656</v>
      </c>
      <c r="K31" s="180" t="s">
        <v>698</v>
      </c>
      <c r="L31" s="181" t="s">
        <v>658</v>
      </c>
      <c r="M31" s="104" t="s">
        <v>659</v>
      </c>
      <c r="N31" s="102" t="s">
        <v>660</v>
      </c>
      <c r="O31" s="103" t="s">
        <v>661</v>
      </c>
      <c r="P31" s="1"/>
      <c r="Q31" s="1"/>
      <c r="R31" s="61"/>
      <c r="S31" s="61"/>
      <c r="T31" s="61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5" customHeight="1">
      <c r="A32" s="182">
        <v>1</v>
      </c>
      <c r="B32" s="183">
        <v>44371</v>
      </c>
      <c r="C32" s="184"/>
      <c r="D32" s="185" t="s">
        <v>51</v>
      </c>
      <c r="E32" s="127" t="s">
        <v>667</v>
      </c>
      <c r="F32" s="127" t="s">
        <v>699</v>
      </c>
      <c r="G32" s="127">
        <v>718</v>
      </c>
      <c r="H32" s="127"/>
      <c r="I32" s="127" t="s">
        <v>700</v>
      </c>
      <c r="J32" s="133" t="s">
        <v>674</v>
      </c>
      <c r="K32" s="133"/>
      <c r="L32" s="134"/>
      <c r="M32" s="135"/>
      <c r="N32" s="133"/>
      <c r="O32" s="186"/>
      <c r="P32" s="1"/>
      <c r="Q32" s="1"/>
      <c r="R32" s="6" t="s">
        <v>666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187">
        <v>2</v>
      </c>
      <c r="B33" s="117">
        <v>44372</v>
      </c>
      <c r="C33" s="188"/>
      <c r="D33" s="189" t="s">
        <v>143</v>
      </c>
      <c r="E33" s="116" t="s">
        <v>667</v>
      </c>
      <c r="F33" s="116">
        <v>1725</v>
      </c>
      <c r="G33" s="116">
        <v>1665</v>
      </c>
      <c r="H33" s="116">
        <v>1764</v>
      </c>
      <c r="I33" s="116" t="s">
        <v>701</v>
      </c>
      <c r="J33" s="122" t="s">
        <v>702</v>
      </c>
      <c r="K33" s="122">
        <f t="shared" ref="K33:K35" si="3">H33-F33</f>
        <v>39</v>
      </c>
      <c r="L33" s="124">
        <f t="shared" ref="L33:L34" si="4">(F33*-0.7)/100</f>
        <v>-12.074999999999999</v>
      </c>
      <c r="M33" s="125">
        <f t="shared" ref="M33:M35" si="5">(K33+L33)/F33</f>
        <v>1.5608695652173913E-2</v>
      </c>
      <c r="N33" s="122" t="s">
        <v>665</v>
      </c>
      <c r="O33" s="126">
        <v>44384</v>
      </c>
      <c r="P33" s="1"/>
      <c r="Q33" s="1"/>
      <c r="R33" s="6" t="s">
        <v>666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187">
        <v>3</v>
      </c>
      <c r="B34" s="117">
        <v>44375</v>
      </c>
      <c r="C34" s="188"/>
      <c r="D34" s="189" t="s">
        <v>157</v>
      </c>
      <c r="E34" s="116" t="s">
        <v>667</v>
      </c>
      <c r="F34" s="116">
        <v>2825</v>
      </c>
      <c r="G34" s="116">
        <v>2735</v>
      </c>
      <c r="H34" s="116">
        <v>2902.5</v>
      </c>
      <c r="I34" s="116">
        <v>3000</v>
      </c>
      <c r="J34" s="122" t="s">
        <v>703</v>
      </c>
      <c r="K34" s="122">
        <f t="shared" si="3"/>
        <v>77.5</v>
      </c>
      <c r="L34" s="124">
        <f t="shared" si="4"/>
        <v>-19.774999999999999</v>
      </c>
      <c r="M34" s="125">
        <f t="shared" si="5"/>
        <v>2.0433628318584071E-2</v>
      </c>
      <c r="N34" s="122" t="s">
        <v>665</v>
      </c>
      <c r="O34" s="126">
        <v>44382</v>
      </c>
      <c r="P34" s="1"/>
      <c r="Q34" s="1"/>
      <c r="R34" s="6" t="s">
        <v>680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190">
        <v>4</v>
      </c>
      <c r="B35" s="191">
        <v>44377</v>
      </c>
      <c r="C35" s="192"/>
      <c r="D35" s="193" t="s">
        <v>469</v>
      </c>
      <c r="E35" s="194" t="s">
        <v>667</v>
      </c>
      <c r="F35" s="194">
        <v>205</v>
      </c>
      <c r="G35" s="194">
        <v>199</v>
      </c>
      <c r="H35" s="194">
        <v>199</v>
      </c>
      <c r="I35" s="194">
        <v>215</v>
      </c>
      <c r="J35" s="195" t="s">
        <v>704</v>
      </c>
      <c r="K35" s="195">
        <f t="shared" si="3"/>
        <v>-6</v>
      </c>
      <c r="L35" s="196">
        <f>(F35*-0.07)/100</f>
        <v>-0.14350000000000002</v>
      </c>
      <c r="M35" s="197">
        <f t="shared" si="5"/>
        <v>-2.996829268292683E-2</v>
      </c>
      <c r="N35" s="195" t="s">
        <v>705</v>
      </c>
      <c r="O35" s="198">
        <v>44389</v>
      </c>
      <c r="P35" s="1"/>
      <c r="Q35" s="1"/>
      <c r="R35" s="6" t="s">
        <v>666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182">
        <v>5</v>
      </c>
      <c r="B36" s="128">
        <v>44377</v>
      </c>
      <c r="C36" s="184"/>
      <c r="D36" s="185" t="s">
        <v>70</v>
      </c>
      <c r="E36" s="127" t="s">
        <v>667</v>
      </c>
      <c r="F36" s="127" t="s">
        <v>706</v>
      </c>
      <c r="G36" s="127">
        <v>1545</v>
      </c>
      <c r="H36" s="127"/>
      <c r="I36" s="127">
        <v>1700</v>
      </c>
      <c r="J36" s="133" t="s">
        <v>674</v>
      </c>
      <c r="K36" s="133"/>
      <c r="L36" s="134"/>
      <c r="M36" s="135"/>
      <c r="N36" s="199"/>
      <c r="O36" s="136"/>
      <c r="P36" s="1"/>
      <c r="Q36" s="1"/>
      <c r="R36" s="6" t="s">
        <v>680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87">
        <v>6</v>
      </c>
      <c r="B37" s="117">
        <v>44377</v>
      </c>
      <c r="C37" s="188"/>
      <c r="D37" s="189" t="s">
        <v>366</v>
      </c>
      <c r="E37" s="116" t="s">
        <v>667</v>
      </c>
      <c r="F37" s="116">
        <v>712.5</v>
      </c>
      <c r="G37" s="116">
        <v>695</v>
      </c>
      <c r="H37" s="116">
        <v>733.5</v>
      </c>
      <c r="I37" s="116">
        <v>760</v>
      </c>
      <c r="J37" s="122" t="s">
        <v>707</v>
      </c>
      <c r="K37" s="122">
        <f t="shared" ref="K37:K49" si="6">H37-F37</f>
        <v>21</v>
      </c>
      <c r="L37" s="124">
        <f t="shared" ref="L37:L39" si="7">(F37*-0.7)/100</f>
        <v>-4.9874999999999998</v>
      </c>
      <c r="M37" s="125">
        <f t="shared" ref="M37:M49" si="8">(K37+L37)/F37</f>
        <v>2.2473684210526316E-2</v>
      </c>
      <c r="N37" s="122" t="s">
        <v>665</v>
      </c>
      <c r="O37" s="126">
        <v>44378</v>
      </c>
      <c r="P37" s="1"/>
      <c r="Q37" s="1"/>
      <c r="R37" s="6" t="s">
        <v>680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87">
        <v>7</v>
      </c>
      <c r="B38" s="117">
        <v>44378</v>
      </c>
      <c r="C38" s="188"/>
      <c r="D38" s="189" t="s">
        <v>400</v>
      </c>
      <c r="E38" s="116" t="s">
        <v>667</v>
      </c>
      <c r="F38" s="116">
        <v>54.75</v>
      </c>
      <c r="G38" s="116">
        <v>53</v>
      </c>
      <c r="H38" s="116">
        <v>56.4</v>
      </c>
      <c r="I38" s="116" t="s">
        <v>708</v>
      </c>
      <c r="J38" s="122" t="s">
        <v>709</v>
      </c>
      <c r="K38" s="122">
        <f t="shared" si="6"/>
        <v>1.6499999999999986</v>
      </c>
      <c r="L38" s="124">
        <f t="shared" si="7"/>
        <v>-0.38324999999999998</v>
      </c>
      <c r="M38" s="125">
        <f t="shared" si="8"/>
        <v>2.3136986301369841E-2</v>
      </c>
      <c r="N38" s="122" t="s">
        <v>665</v>
      </c>
      <c r="O38" s="126">
        <v>44379</v>
      </c>
      <c r="P38" s="1"/>
      <c r="Q38" s="1"/>
      <c r="R38" s="6" t="s">
        <v>666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87">
        <v>8</v>
      </c>
      <c r="B39" s="117">
        <v>44378</v>
      </c>
      <c r="C39" s="188"/>
      <c r="D39" s="189" t="s">
        <v>354</v>
      </c>
      <c r="E39" s="116" t="s">
        <v>667</v>
      </c>
      <c r="F39" s="116">
        <v>182.5</v>
      </c>
      <c r="G39" s="116">
        <v>177</v>
      </c>
      <c r="H39" s="116">
        <v>188</v>
      </c>
      <c r="I39" s="116">
        <v>193</v>
      </c>
      <c r="J39" s="122" t="s">
        <v>710</v>
      </c>
      <c r="K39" s="122">
        <f t="shared" si="6"/>
        <v>5.5</v>
      </c>
      <c r="L39" s="124">
        <f t="shared" si="7"/>
        <v>-1.2774999999999999</v>
      </c>
      <c r="M39" s="125">
        <f t="shared" si="8"/>
        <v>2.3136986301369865E-2</v>
      </c>
      <c r="N39" s="122" t="s">
        <v>665</v>
      </c>
      <c r="O39" s="126">
        <v>44379</v>
      </c>
      <c r="P39" s="1"/>
      <c r="Q39" s="1"/>
      <c r="R39" s="6" t="s">
        <v>680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87">
        <v>9</v>
      </c>
      <c r="B40" s="200">
        <v>44379</v>
      </c>
      <c r="C40" s="188"/>
      <c r="D40" s="189" t="s">
        <v>385</v>
      </c>
      <c r="E40" s="116" t="s">
        <v>667</v>
      </c>
      <c r="F40" s="116">
        <v>159.5</v>
      </c>
      <c r="G40" s="116">
        <v>154</v>
      </c>
      <c r="H40" s="116">
        <v>164.25</v>
      </c>
      <c r="I40" s="116" t="s">
        <v>711</v>
      </c>
      <c r="J40" s="122" t="s">
        <v>712</v>
      </c>
      <c r="K40" s="122">
        <f t="shared" si="6"/>
        <v>4.75</v>
      </c>
      <c r="L40" s="124">
        <f>(F40*-0.07)/100</f>
        <v>-0.11165000000000001</v>
      </c>
      <c r="M40" s="125">
        <f t="shared" si="8"/>
        <v>2.9080564263322884E-2</v>
      </c>
      <c r="N40" s="122" t="s">
        <v>665</v>
      </c>
      <c r="O40" s="201">
        <v>44379</v>
      </c>
      <c r="P40" s="1"/>
      <c r="Q40" s="1"/>
      <c r="R40" s="6" t="s">
        <v>666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87">
        <v>10</v>
      </c>
      <c r="B41" s="200">
        <v>44379</v>
      </c>
      <c r="C41" s="188"/>
      <c r="D41" s="189" t="s">
        <v>713</v>
      </c>
      <c r="E41" s="116" t="s">
        <v>667</v>
      </c>
      <c r="F41" s="116">
        <v>1003</v>
      </c>
      <c r="G41" s="116">
        <v>970</v>
      </c>
      <c r="H41" s="116">
        <v>1032.5</v>
      </c>
      <c r="I41" s="116">
        <v>1060</v>
      </c>
      <c r="J41" s="122" t="s">
        <v>714</v>
      </c>
      <c r="K41" s="122">
        <f t="shared" si="6"/>
        <v>29.5</v>
      </c>
      <c r="L41" s="124">
        <f>(F41*-0.7)/100</f>
        <v>-7.020999999999999</v>
      </c>
      <c r="M41" s="125">
        <f t="shared" si="8"/>
        <v>2.2411764705882353E-2</v>
      </c>
      <c r="N41" s="122" t="s">
        <v>665</v>
      </c>
      <c r="O41" s="126">
        <v>44382</v>
      </c>
      <c r="P41" s="1"/>
      <c r="Q41" s="1"/>
      <c r="R41" s="6" t="s">
        <v>680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87">
        <v>11</v>
      </c>
      <c r="B42" s="117">
        <v>44382</v>
      </c>
      <c r="C42" s="188"/>
      <c r="D42" s="189" t="s">
        <v>529</v>
      </c>
      <c r="E42" s="116" t="s">
        <v>667</v>
      </c>
      <c r="F42" s="116">
        <v>280.5</v>
      </c>
      <c r="G42" s="116">
        <v>273</v>
      </c>
      <c r="H42" s="116">
        <v>287.5</v>
      </c>
      <c r="I42" s="116" t="s">
        <v>715</v>
      </c>
      <c r="J42" s="122" t="s">
        <v>716</v>
      </c>
      <c r="K42" s="122">
        <f t="shared" si="6"/>
        <v>7</v>
      </c>
      <c r="L42" s="124">
        <f t="shared" ref="L42:L46" si="9">(F42*-0.07)/100</f>
        <v>-0.19635000000000002</v>
      </c>
      <c r="M42" s="125">
        <f t="shared" si="8"/>
        <v>2.4255436720142604E-2</v>
      </c>
      <c r="N42" s="122" t="s">
        <v>665</v>
      </c>
      <c r="O42" s="201">
        <v>44382</v>
      </c>
      <c r="P42" s="1"/>
      <c r="Q42" s="1"/>
      <c r="R42" s="6" t="s">
        <v>666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90">
        <v>12</v>
      </c>
      <c r="B43" s="191">
        <v>44383</v>
      </c>
      <c r="C43" s="192"/>
      <c r="D43" s="193" t="s">
        <v>717</v>
      </c>
      <c r="E43" s="194" t="s">
        <v>667</v>
      </c>
      <c r="F43" s="194">
        <v>473.5</v>
      </c>
      <c r="G43" s="194">
        <v>458</v>
      </c>
      <c r="H43" s="194">
        <v>458</v>
      </c>
      <c r="I43" s="194">
        <v>500</v>
      </c>
      <c r="J43" s="195" t="s">
        <v>718</v>
      </c>
      <c r="K43" s="195">
        <f t="shared" si="6"/>
        <v>-15.5</v>
      </c>
      <c r="L43" s="196">
        <f t="shared" si="9"/>
        <v>-0.33145000000000002</v>
      </c>
      <c r="M43" s="197">
        <f t="shared" si="8"/>
        <v>-3.3434952481520591E-2</v>
      </c>
      <c r="N43" s="195" t="s">
        <v>705</v>
      </c>
      <c r="O43" s="202">
        <v>44383</v>
      </c>
      <c r="P43" s="1"/>
      <c r="Q43" s="1"/>
      <c r="R43" s="6" t="s">
        <v>680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90">
        <v>13</v>
      </c>
      <c r="B44" s="191">
        <v>44383</v>
      </c>
      <c r="C44" s="192"/>
      <c r="D44" s="193" t="s">
        <v>529</v>
      </c>
      <c r="E44" s="194" t="s">
        <v>667</v>
      </c>
      <c r="F44" s="194">
        <v>281</v>
      </c>
      <c r="G44" s="194">
        <v>273</v>
      </c>
      <c r="H44" s="194">
        <v>273</v>
      </c>
      <c r="I44" s="194" t="s">
        <v>715</v>
      </c>
      <c r="J44" s="195" t="s">
        <v>719</v>
      </c>
      <c r="K44" s="195">
        <f t="shared" si="6"/>
        <v>-8</v>
      </c>
      <c r="L44" s="196">
        <f t="shared" si="9"/>
        <v>-0.19670000000000001</v>
      </c>
      <c r="M44" s="197">
        <f t="shared" si="8"/>
        <v>-2.9169750889679717E-2</v>
      </c>
      <c r="N44" s="195" t="s">
        <v>705</v>
      </c>
      <c r="O44" s="202">
        <v>44383</v>
      </c>
      <c r="P44" s="1"/>
      <c r="Q44" s="1"/>
      <c r="R44" s="6" t="s">
        <v>666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87">
        <v>14</v>
      </c>
      <c r="B45" s="117">
        <v>44383</v>
      </c>
      <c r="C45" s="188"/>
      <c r="D45" s="189" t="s">
        <v>164</v>
      </c>
      <c r="E45" s="116" t="s">
        <v>667</v>
      </c>
      <c r="F45" s="116">
        <v>1545</v>
      </c>
      <c r="G45" s="116">
        <v>1514</v>
      </c>
      <c r="H45" s="116">
        <v>1576</v>
      </c>
      <c r="I45" s="116" t="s">
        <v>720</v>
      </c>
      <c r="J45" s="122" t="s">
        <v>721</v>
      </c>
      <c r="K45" s="122">
        <f t="shared" si="6"/>
        <v>31</v>
      </c>
      <c r="L45" s="124">
        <f t="shared" si="9"/>
        <v>-1.0815000000000001</v>
      </c>
      <c r="M45" s="125">
        <f t="shared" si="8"/>
        <v>1.9364724919093853E-2</v>
      </c>
      <c r="N45" s="122" t="s">
        <v>665</v>
      </c>
      <c r="O45" s="201">
        <v>44383</v>
      </c>
      <c r="P45" s="1"/>
      <c r="Q45" s="1"/>
      <c r="R45" s="6" t="s">
        <v>666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87">
        <v>15</v>
      </c>
      <c r="B46" s="117">
        <v>44384</v>
      </c>
      <c r="C46" s="188"/>
      <c r="D46" s="189" t="s">
        <v>164</v>
      </c>
      <c r="E46" s="116" t="s">
        <v>667</v>
      </c>
      <c r="F46" s="116">
        <v>1532</v>
      </c>
      <c r="G46" s="116">
        <v>1490</v>
      </c>
      <c r="H46" s="116">
        <v>1562</v>
      </c>
      <c r="I46" s="116" t="s">
        <v>722</v>
      </c>
      <c r="J46" s="122" t="s">
        <v>723</v>
      </c>
      <c r="K46" s="122">
        <f t="shared" si="6"/>
        <v>30</v>
      </c>
      <c r="L46" s="124">
        <f t="shared" si="9"/>
        <v>-1.0724</v>
      </c>
      <c r="M46" s="125">
        <f t="shared" si="8"/>
        <v>1.8882245430809397E-2</v>
      </c>
      <c r="N46" s="122" t="s">
        <v>665</v>
      </c>
      <c r="O46" s="201">
        <v>44384</v>
      </c>
      <c r="P46" s="1"/>
      <c r="Q46" s="1"/>
      <c r="R46" s="6" t="s">
        <v>666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87">
        <v>16</v>
      </c>
      <c r="B47" s="117">
        <v>44384</v>
      </c>
      <c r="C47" s="188"/>
      <c r="D47" s="189" t="s">
        <v>437</v>
      </c>
      <c r="E47" s="116" t="s">
        <v>667</v>
      </c>
      <c r="F47" s="116">
        <v>1003.5</v>
      </c>
      <c r="G47" s="116">
        <v>970</v>
      </c>
      <c r="H47" s="116">
        <v>1034.5</v>
      </c>
      <c r="I47" s="116">
        <v>1060</v>
      </c>
      <c r="J47" s="122" t="s">
        <v>721</v>
      </c>
      <c r="K47" s="122">
        <f t="shared" si="6"/>
        <v>31</v>
      </c>
      <c r="L47" s="124">
        <f>(F47*-0.7)/100</f>
        <v>-7.0244999999999997</v>
      </c>
      <c r="M47" s="125">
        <f t="shared" si="8"/>
        <v>2.3891878425510712E-2</v>
      </c>
      <c r="N47" s="122" t="s">
        <v>665</v>
      </c>
      <c r="O47" s="126">
        <v>44385</v>
      </c>
      <c r="P47" s="1"/>
      <c r="Q47" s="1"/>
      <c r="R47" s="6" t="s">
        <v>680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87">
        <v>17</v>
      </c>
      <c r="B48" s="117">
        <v>44389</v>
      </c>
      <c r="C48" s="188"/>
      <c r="D48" s="189" t="s">
        <v>724</v>
      </c>
      <c r="E48" s="116" t="s">
        <v>667</v>
      </c>
      <c r="F48" s="116">
        <v>460</v>
      </c>
      <c r="G48" s="116">
        <v>448</v>
      </c>
      <c r="H48" s="116">
        <v>467.5</v>
      </c>
      <c r="I48" s="116">
        <v>485</v>
      </c>
      <c r="J48" s="122" t="s">
        <v>725</v>
      </c>
      <c r="K48" s="122">
        <f t="shared" si="6"/>
        <v>7.5</v>
      </c>
      <c r="L48" s="124">
        <f t="shared" ref="L48:L49" si="10">(F48*-0.07)/100</f>
        <v>-0.32200000000000001</v>
      </c>
      <c r="M48" s="125">
        <f t="shared" si="8"/>
        <v>1.5604347826086957E-2</v>
      </c>
      <c r="N48" s="122" t="s">
        <v>665</v>
      </c>
      <c r="O48" s="201">
        <v>44389</v>
      </c>
      <c r="P48" s="1"/>
      <c r="Q48" s="1"/>
      <c r="R48" s="6" t="s">
        <v>666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87">
        <v>18</v>
      </c>
      <c r="B49" s="117">
        <v>44389</v>
      </c>
      <c r="C49" s="188"/>
      <c r="D49" s="189" t="s">
        <v>726</v>
      </c>
      <c r="E49" s="116" t="s">
        <v>667</v>
      </c>
      <c r="F49" s="116">
        <v>850.5</v>
      </c>
      <c r="G49" s="116">
        <v>829</v>
      </c>
      <c r="H49" s="116">
        <v>869</v>
      </c>
      <c r="I49" s="116" t="s">
        <v>727</v>
      </c>
      <c r="J49" s="122" t="s">
        <v>728</v>
      </c>
      <c r="K49" s="122">
        <f t="shared" si="6"/>
        <v>18.5</v>
      </c>
      <c r="L49" s="124">
        <f t="shared" si="10"/>
        <v>-0.59535000000000005</v>
      </c>
      <c r="M49" s="125">
        <f t="shared" si="8"/>
        <v>2.1051910640799532E-2</v>
      </c>
      <c r="N49" s="122" t="s">
        <v>665</v>
      </c>
      <c r="O49" s="201">
        <v>44389</v>
      </c>
      <c r="P49" s="1"/>
      <c r="Q49" s="1"/>
      <c r="R49" s="6" t="s">
        <v>666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82">
        <v>19</v>
      </c>
      <c r="B50" s="128">
        <v>44390</v>
      </c>
      <c r="C50" s="184"/>
      <c r="D50" s="185" t="s">
        <v>724</v>
      </c>
      <c r="E50" s="127" t="s">
        <v>667</v>
      </c>
      <c r="F50" s="127" t="s">
        <v>729</v>
      </c>
      <c r="G50" s="127">
        <v>449</v>
      </c>
      <c r="H50" s="127"/>
      <c r="I50" s="127">
        <v>485</v>
      </c>
      <c r="J50" s="133" t="s">
        <v>674</v>
      </c>
      <c r="K50" s="133"/>
      <c r="L50" s="134"/>
      <c r="M50" s="135"/>
      <c r="N50" s="133"/>
      <c r="O50" s="136"/>
      <c r="P50" s="1"/>
      <c r="Q50" s="1"/>
      <c r="R50" s="6" t="s">
        <v>666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87">
        <v>20</v>
      </c>
      <c r="B51" s="117">
        <v>44390</v>
      </c>
      <c r="C51" s="188"/>
      <c r="D51" s="189" t="s">
        <v>329</v>
      </c>
      <c r="E51" s="116" t="s">
        <v>667</v>
      </c>
      <c r="F51" s="116">
        <v>853.5</v>
      </c>
      <c r="G51" s="116">
        <v>829</v>
      </c>
      <c r="H51" s="116">
        <v>868</v>
      </c>
      <c r="I51" s="116" t="s">
        <v>727</v>
      </c>
      <c r="J51" s="122" t="s">
        <v>730</v>
      </c>
      <c r="K51" s="122">
        <f>H51-F51</f>
        <v>14.5</v>
      </c>
      <c r="L51" s="124">
        <f>(F51*-0.07)/100</f>
        <v>-0.59745000000000004</v>
      </c>
      <c r="M51" s="125">
        <f>(K51+L51)/F51</f>
        <v>1.6288869361452841E-2</v>
      </c>
      <c r="N51" s="122" t="s">
        <v>665</v>
      </c>
      <c r="O51" s="201">
        <v>44390</v>
      </c>
      <c r="P51" s="1"/>
      <c r="Q51" s="1"/>
      <c r="R51" s="6" t="s">
        <v>666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82">
        <v>21</v>
      </c>
      <c r="B52" s="128">
        <v>44391</v>
      </c>
      <c r="C52" s="184"/>
      <c r="D52" s="185" t="s">
        <v>584</v>
      </c>
      <c r="E52" s="127" t="s">
        <v>667</v>
      </c>
      <c r="F52" s="127" t="s">
        <v>1043</v>
      </c>
      <c r="G52" s="127">
        <v>330</v>
      </c>
      <c r="H52" s="127"/>
      <c r="I52" s="127">
        <v>365</v>
      </c>
      <c r="J52" s="133" t="s">
        <v>674</v>
      </c>
      <c r="K52" s="133"/>
      <c r="L52" s="134"/>
      <c r="M52" s="135"/>
      <c r="N52" s="133"/>
      <c r="O52" s="136"/>
      <c r="P52" s="1"/>
      <c r="Q52" s="1"/>
      <c r="R52" s="6" t="s">
        <v>680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82"/>
      <c r="B53" s="128"/>
      <c r="C53" s="184"/>
      <c r="D53" s="185"/>
      <c r="E53" s="127"/>
      <c r="F53" s="127"/>
      <c r="G53" s="127"/>
      <c r="H53" s="127"/>
      <c r="I53" s="127"/>
      <c r="J53" s="133"/>
      <c r="K53" s="133"/>
      <c r="L53" s="134"/>
      <c r="M53" s="135"/>
      <c r="N53" s="133"/>
      <c r="O53" s="136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82"/>
      <c r="B54" s="128"/>
      <c r="C54" s="184"/>
      <c r="D54" s="185"/>
      <c r="E54" s="127"/>
      <c r="F54" s="127"/>
      <c r="G54" s="127"/>
      <c r="H54" s="127"/>
      <c r="I54" s="127"/>
      <c r="J54" s="133"/>
      <c r="K54" s="133"/>
      <c r="L54" s="134"/>
      <c r="M54" s="135"/>
      <c r="N54" s="133"/>
      <c r="O54" s="136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203"/>
      <c r="B56" s="149"/>
      <c r="C56" s="204"/>
      <c r="D56" s="205"/>
      <c r="E56" s="148"/>
      <c r="F56" s="148"/>
      <c r="G56" s="148"/>
      <c r="H56" s="148"/>
      <c r="I56" s="148"/>
      <c r="J56" s="206"/>
      <c r="K56" s="206"/>
      <c r="L56" s="207"/>
      <c r="M56" s="208"/>
      <c r="N56" s="154"/>
      <c r="O56" s="209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44.25" customHeight="1">
      <c r="A57" s="160" t="s">
        <v>691</v>
      </c>
      <c r="B57" s="204"/>
      <c r="C57" s="204"/>
      <c r="D57" s="1"/>
      <c r="E57" s="6"/>
      <c r="F57" s="6"/>
      <c r="G57" s="6"/>
      <c r="H57" s="6" t="s">
        <v>731</v>
      </c>
      <c r="I57" s="6"/>
      <c r="J57" s="6"/>
      <c r="K57" s="156"/>
      <c r="L57" s="208"/>
      <c r="M57" s="156"/>
      <c r="N57" s="157"/>
      <c r="O57" s="156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67" t="s">
        <v>692</v>
      </c>
      <c r="B58" s="160"/>
      <c r="C58" s="160"/>
      <c r="D58" s="160"/>
      <c r="E58" s="44"/>
      <c r="F58" s="168" t="s">
        <v>693</v>
      </c>
      <c r="G58" s="61"/>
      <c r="H58" s="44"/>
      <c r="I58" s="61"/>
      <c r="J58" s="6"/>
      <c r="K58" s="210"/>
      <c r="L58" s="211"/>
      <c r="M58" s="6"/>
      <c r="N58" s="150"/>
      <c r="O58" s="212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4.25" customHeight="1">
      <c r="A59" s="167"/>
      <c r="B59" s="160"/>
      <c r="C59" s="160"/>
      <c r="D59" s="160"/>
      <c r="E59" s="6"/>
      <c r="F59" s="168" t="s">
        <v>695</v>
      </c>
      <c r="G59" s="61"/>
      <c r="H59" s="44"/>
      <c r="I59" s="61"/>
      <c r="J59" s="6"/>
      <c r="K59" s="210"/>
      <c r="L59" s="211"/>
      <c r="M59" s="6"/>
      <c r="N59" s="150"/>
      <c r="O59" s="212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60"/>
      <c r="B60" s="160"/>
      <c r="C60" s="160"/>
      <c r="D60" s="160"/>
      <c r="E60" s="6"/>
      <c r="F60" s="6"/>
      <c r="G60" s="6"/>
      <c r="H60" s="6"/>
      <c r="I60" s="6"/>
      <c r="J60" s="173"/>
      <c r="K60" s="170"/>
      <c r="L60" s="171"/>
      <c r="M60" s="6"/>
      <c r="N60" s="174"/>
      <c r="O60" s="1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213" t="s">
        <v>732</v>
      </c>
      <c r="B61" s="213"/>
      <c r="C61" s="213"/>
      <c r="D61" s="213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38.25" customHeight="1">
      <c r="A62" s="102" t="s">
        <v>16</v>
      </c>
      <c r="B62" s="102" t="s">
        <v>590</v>
      </c>
      <c r="C62" s="102"/>
      <c r="D62" s="103" t="s">
        <v>650</v>
      </c>
      <c r="E62" s="102" t="s">
        <v>651</v>
      </c>
      <c r="F62" s="102" t="s">
        <v>652</v>
      </c>
      <c r="G62" s="102" t="s">
        <v>697</v>
      </c>
      <c r="H62" s="102" t="s">
        <v>654</v>
      </c>
      <c r="I62" s="102" t="s">
        <v>655</v>
      </c>
      <c r="J62" s="101" t="s">
        <v>656</v>
      </c>
      <c r="K62" s="214" t="s">
        <v>733</v>
      </c>
      <c r="L62" s="104" t="s">
        <v>658</v>
      </c>
      <c r="M62" s="214" t="s">
        <v>734</v>
      </c>
      <c r="N62" s="102" t="s">
        <v>735</v>
      </c>
      <c r="O62" s="101" t="s">
        <v>660</v>
      </c>
      <c r="P62" s="103" t="s">
        <v>661</v>
      </c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3.5" customHeight="1">
      <c r="A63" s="215">
        <v>1</v>
      </c>
      <c r="B63" s="117">
        <v>44376</v>
      </c>
      <c r="C63" s="119"/>
      <c r="D63" s="216" t="s">
        <v>736</v>
      </c>
      <c r="E63" s="116" t="s">
        <v>667</v>
      </c>
      <c r="F63" s="116">
        <v>426.5</v>
      </c>
      <c r="G63" s="116">
        <v>418</v>
      </c>
      <c r="H63" s="116">
        <v>432</v>
      </c>
      <c r="I63" s="122">
        <v>445</v>
      </c>
      <c r="J63" s="122" t="s">
        <v>710</v>
      </c>
      <c r="K63" s="217">
        <f t="shared" ref="K63:K72" si="11">H63-F63</f>
        <v>5.5</v>
      </c>
      <c r="L63" s="218">
        <f t="shared" ref="L63:L72" si="12">(H63*N63)*0.07%</f>
        <v>453.60000000000008</v>
      </c>
      <c r="M63" s="219">
        <f t="shared" ref="M63:M72" si="13">(K63*N63)-L63</f>
        <v>7796.4</v>
      </c>
      <c r="N63" s="122">
        <v>1500</v>
      </c>
      <c r="O63" s="123" t="s">
        <v>665</v>
      </c>
      <c r="P63" s="126">
        <v>44382</v>
      </c>
      <c r="Q63" s="220"/>
      <c r="R63" s="6" t="s">
        <v>666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215">
        <v>2</v>
      </c>
      <c r="B64" s="117">
        <v>44377</v>
      </c>
      <c r="C64" s="119"/>
      <c r="D64" s="216" t="s">
        <v>737</v>
      </c>
      <c r="E64" s="116" t="s">
        <v>667</v>
      </c>
      <c r="F64" s="116">
        <v>1679</v>
      </c>
      <c r="G64" s="116">
        <v>1645</v>
      </c>
      <c r="H64" s="116">
        <v>1702</v>
      </c>
      <c r="I64" s="122">
        <v>1740</v>
      </c>
      <c r="J64" s="122" t="s">
        <v>676</v>
      </c>
      <c r="K64" s="217">
        <f t="shared" si="11"/>
        <v>23</v>
      </c>
      <c r="L64" s="218">
        <f t="shared" si="12"/>
        <v>416.99000000000007</v>
      </c>
      <c r="M64" s="219">
        <f t="shared" si="13"/>
        <v>7633.01</v>
      </c>
      <c r="N64" s="122">
        <v>350</v>
      </c>
      <c r="O64" s="123" t="s">
        <v>665</v>
      </c>
      <c r="P64" s="126">
        <v>44378</v>
      </c>
      <c r="Q64" s="220"/>
      <c r="R64" s="6" t="s">
        <v>680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215">
        <v>3</v>
      </c>
      <c r="B65" s="117">
        <v>44377</v>
      </c>
      <c r="C65" s="119"/>
      <c r="D65" s="216" t="s">
        <v>738</v>
      </c>
      <c r="E65" s="116" t="s">
        <v>667</v>
      </c>
      <c r="F65" s="116">
        <v>755</v>
      </c>
      <c r="G65" s="116">
        <v>745</v>
      </c>
      <c r="H65" s="116">
        <v>762</v>
      </c>
      <c r="I65" s="122">
        <v>775</v>
      </c>
      <c r="J65" s="122" t="s">
        <v>716</v>
      </c>
      <c r="K65" s="217">
        <f t="shared" si="11"/>
        <v>7</v>
      </c>
      <c r="L65" s="218">
        <f t="shared" si="12"/>
        <v>640.08000000000004</v>
      </c>
      <c r="M65" s="219">
        <f t="shared" si="13"/>
        <v>7759.92</v>
      </c>
      <c r="N65" s="122">
        <v>1200</v>
      </c>
      <c r="O65" s="123" t="s">
        <v>665</v>
      </c>
      <c r="P65" s="126">
        <v>44382</v>
      </c>
      <c r="Q65" s="220"/>
      <c r="R65" s="6" t="s">
        <v>666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215">
        <v>4</v>
      </c>
      <c r="B66" s="117">
        <v>44377</v>
      </c>
      <c r="C66" s="119"/>
      <c r="D66" s="216" t="s">
        <v>739</v>
      </c>
      <c r="E66" s="116" t="s">
        <v>667</v>
      </c>
      <c r="F66" s="116">
        <v>2482.5</v>
      </c>
      <c r="G66" s="116">
        <v>2440</v>
      </c>
      <c r="H66" s="116">
        <v>2507.5</v>
      </c>
      <c r="I66" s="122" t="s">
        <v>740</v>
      </c>
      <c r="J66" s="122" t="s">
        <v>741</v>
      </c>
      <c r="K66" s="217">
        <f t="shared" si="11"/>
        <v>25</v>
      </c>
      <c r="L66" s="218">
        <f t="shared" si="12"/>
        <v>526.57500000000005</v>
      </c>
      <c r="M66" s="219">
        <f t="shared" si="13"/>
        <v>6973.4250000000002</v>
      </c>
      <c r="N66" s="122">
        <v>300</v>
      </c>
      <c r="O66" s="123" t="s">
        <v>665</v>
      </c>
      <c r="P66" s="126">
        <v>44382</v>
      </c>
      <c r="Q66" s="220"/>
      <c r="R66" s="6" t="s">
        <v>680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215">
        <v>5</v>
      </c>
      <c r="B67" s="117">
        <v>44378</v>
      </c>
      <c r="C67" s="119"/>
      <c r="D67" s="216" t="s">
        <v>742</v>
      </c>
      <c r="E67" s="116" t="s">
        <v>667</v>
      </c>
      <c r="F67" s="116">
        <v>687.5</v>
      </c>
      <c r="G67" s="116">
        <v>676</v>
      </c>
      <c r="H67" s="116">
        <v>695</v>
      </c>
      <c r="I67" s="122" t="s">
        <v>743</v>
      </c>
      <c r="J67" s="122" t="s">
        <v>744</v>
      </c>
      <c r="K67" s="217">
        <f t="shared" si="11"/>
        <v>7.5</v>
      </c>
      <c r="L67" s="218">
        <f t="shared" si="12"/>
        <v>535.15000000000009</v>
      </c>
      <c r="M67" s="219">
        <f t="shared" si="13"/>
        <v>7714.85</v>
      </c>
      <c r="N67" s="122">
        <v>1100</v>
      </c>
      <c r="O67" s="123" t="s">
        <v>665</v>
      </c>
      <c r="P67" s="126">
        <v>44390</v>
      </c>
      <c r="Q67" s="220"/>
      <c r="R67" s="6" t="s">
        <v>666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215">
        <v>6</v>
      </c>
      <c r="B68" s="117">
        <v>44379</v>
      </c>
      <c r="C68" s="119"/>
      <c r="D68" s="216" t="s">
        <v>745</v>
      </c>
      <c r="E68" s="116" t="s">
        <v>667</v>
      </c>
      <c r="F68" s="116">
        <v>861.5</v>
      </c>
      <c r="G68" s="116">
        <v>844</v>
      </c>
      <c r="H68" s="116">
        <v>871.5</v>
      </c>
      <c r="I68" s="122" t="s">
        <v>746</v>
      </c>
      <c r="J68" s="122" t="s">
        <v>679</v>
      </c>
      <c r="K68" s="217">
        <f t="shared" si="11"/>
        <v>10</v>
      </c>
      <c r="L68" s="218">
        <f t="shared" si="12"/>
        <v>518.54250000000002</v>
      </c>
      <c r="M68" s="219">
        <f t="shared" si="13"/>
        <v>7981.4575000000004</v>
      </c>
      <c r="N68" s="122">
        <v>850</v>
      </c>
      <c r="O68" s="123" t="s">
        <v>665</v>
      </c>
      <c r="P68" s="201">
        <v>44379</v>
      </c>
      <c r="Q68" s="220"/>
      <c r="R68" s="6" t="s">
        <v>666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215">
        <v>7</v>
      </c>
      <c r="B69" s="117">
        <v>44379</v>
      </c>
      <c r="C69" s="119"/>
      <c r="D69" s="216" t="s">
        <v>737</v>
      </c>
      <c r="E69" s="116" t="s">
        <v>667</v>
      </c>
      <c r="F69" s="116">
        <v>1691.5</v>
      </c>
      <c r="G69" s="116">
        <v>1655</v>
      </c>
      <c r="H69" s="116">
        <v>1711</v>
      </c>
      <c r="I69" s="122">
        <v>1750</v>
      </c>
      <c r="J69" s="122" t="s">
        <v>747</v>
      </c>
      <c r="K69" s="217">
        <f t="shared" si="11"/>
        <v>19.5</v>
      </c>
      <c r="L69" s="218">
        <f t="shared" si="12"/>
        <v>419.19500000000005</v>
      </c>
      <c r="M69" s="219">
        <f t="shared" si="13"/>
        <v>6405.8050000000003</v>
      </c>
      <c r="N69" s="122">
        <v>350</v>
      </c>
      <c r="O69" s="123" t="s">
        <v>665</v>
      </c>
      <c r="P69" s="126">
        <v>44384</v>
      </c>
      <c r="Q69" s="220"/>
      <c r="R69" s="6" t="s">
        <v>680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215">
        <v>8</v>
      </c>
      <c r="B70" s="117">
        <v>44379</v>
      </c>
      <c r="C70" s="119"/>
      <c r="D70" s="216" t="s">
        <v>748</v>
      </c>
      <c r="E70" s="116" t="s">
        <v>667</v>
      </c>
      <c r="F70" s="116">
        <v>3555</v>
      </c>
      <c r="G70" s="116">
        <v>3490</v>
      </c>
      <c r="H70" s="116">
        <v>3597.5</v>
      </c>
      <c r="I70" s="122" t="s">
        <v>749</v>
      </c>
      <c r="J70" s="122" t="s">
        <v>750</v>
      </c>
      <c r="K70" s="217">
        <f t="shared" si="11"/>
        <v>42.5</v>
      </c>
      <c r="L70" s="218">
        <f t="shared" si="12"/>
        <v>503.65000000000009</v>
      </c>
      <c r="M70" s="219">
        <f t="shared" si="13"/>
        <v>7996.35</v>
      </c>
      <c r="N70" s="122">
        <v>200</v>
      </c>
      <c r="O70" s="123" t="s">
        <v>665</v>
      </c>
      <c r="P70" s="126">
        <v>44382</v>
      </c>
      <c r="Q70" s="220"/>
      <c r="R70" s="6" t="s">
        <v>666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221">
        <v>9</v>
      </c>
      <c r="B71" s="191">
        <v>44382</v>
      </c>
      <c r="C71" s="222"/>
      <c r="D71" s="223" t="s">
        <v>745</v>
      </c>
      <c r="E71" s="194" t="s">
        <v>667</v>
      </c>
      <c r="F71" s="194">
        <v>868</v>
      </c>
      <c r="G71" s="194">
        <v>850</v>
      </c>
      <c r="H71" s="194">
        <v>855</v>
      </c>
      <c r="I71" s="195" t="s">
        <v>751</v>
      </c>
      <c r="J71" s="195" t="s">
        <v>752</v>
      </c>
      <c r="K71" s="224">
        <f t="shared" si="11"/>
        <v>-13</v>
      </c>
      <c r="L71" s="225">
        <f t="shared" si="12"/>
        <v>508.72500000000008</v>
      </c>
      <c r="M71" s="226">
        <f t="shared" si="13"/>
        <v>-11558.725</v>
      </c>
      <c r="N71" s="195">
        <v>850</v>
      </c>
      <c r="O71" s="227" t="s">
        <v>705</v>
      </c>
      <c r="P71" s="198">
        <v>44384</v>
      </c>
      <c r="Q71" s="220"/>
      <c r="R71" s="6" t="s">
        <v>666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221">
        <v>10</v>
      </c>
      <c r="B72" s="191">
        <v>44382</v>
      </c>
      <c r="C72" s="229"/>
      <c r="D72" s="223" t="s">
        <v>748</v>
      </c>
      <c r="E72" s="194" t="s">
        <v>667</v>
      </c>
      <c r="F72" s="194">
        <v>3545</v>
      </c>
      <c r="G72" s="194">
        <v>3480</v>
      </c>
      <c r="H72" s="194">
        <v>3480</v>
      </c>
      <c r="I72" s="195" t="s">
        <v>749</v>
      </c>
      <c r="J72" s="195" t="s">
        <v>1030</v>
      </c>
      <c r="K72" s="224">
        <f t="shared" si="11"/>
        <v>-65</v>
      </c>
      <c r="L72" s="225">
        <f t="shared" si="12"/>
        <v>487.20000000000005</v>
      </c>
      <c r="M72" s="226">
        <f t="shared" si="13"/>
        <v>-13487.2</v>
      </c>
      <c r="N72" s="195">
        <v>200</v>
      </c>
      <c r="O72" s="227" t="s">
        <v>705</v>
      </c>
      <c r="P72" s="198">
        <v>44391</v>
      </c>
      <c r="Q72" s="220"/>
      <c r="R72" s="6" t="s">
        <v>680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221">
        <v>11</v>
      </c>
      <c r="B73" s="191">
        <v>44383</v>
      </c>
      <c r="C73" s="222"/>
      <c r="D73" s="223" t="s">
        <v>753</v>
      </c>
      <c r="E73" s="194" t="s">
        <v>667</v>
      </c>
      <c r="F73" s="194">
        <v>1031.5</v>
      </c>
      <c r="G73" s="194">
        <v>1012</v>
      </c>
      <c r="H73" s="194">
        <v>1012</v>
      </c>
      <c r="I73" s="195" t="s">
        <v>754</v>
      </c>
      <c r="J73" s="195" t="s">
        <v>755</v>
      </c>
      <c r="K73" s="224">
        <f t="shared" ref="K73:K83" si="14">H73-F73</f>
        <v>-19.5</v>
      </c>
      <c r="L73" s="225">
        <f t="shared" ref="L73:L83" si="15">(H73*N73)*0.07%</f>
        <v>531.30000000000007</v>
      </c>
      <c r="M73" s="226">
        <f t="shared" ref="M73:M83" si="16">(K73*N73)-L73</f>
        <v>-15156.3</v>
      </c>
      <c r="N73" s="195">
        <v>750</v>
      </c>
      <c r="O73" s="227" t="s">
        <v>705</v>
      </c>
      <c r="P73" s="198">
        <v>44385</v>
      </c>
      <c r="Q73" s="220"/>
      <c r="R73" s="6" t="s">
        <v>666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215">
        <v>12</v>
      </c>
      <c r="B74" s="117">
        <v>44383</v>
      </c>
      <c r="C74" s="119"/>
      <c r="D74" s="216" t="s">
        <v>756</v>
      </c>
      <c r="E74" s="116" t="s">
        <v>667</v>
      </c>
      <c r="F74" s="116">
        <v>4020</v>
      </c>
      <c r="G74" s="116">
        <v>3930</v>
      </c>
      <c r="H74" s="116">
        <v>4072.5</v>
      </c>
      <c r="I74" s="122">
        <v>4250</v>
      </c>
      <c r="J74" s="122">
        <v>6</v>
      </c>
      <c r="K74" s="217">
        <f t="shared" si="14"/>
        <v>52.5</v>
      </c>
      <c r="L74" s="218">
        <f t="shared" si="15"/>
        <v>427.61250000000007</v>
      </c>
      <c r="M74" s="219">
        <f t="shared" si="16"/>
        <v>7447.3874999999998</v>
      </c>
      <c r="N74" s="122">
        <v>150</v>
      </c>
      <c r="O74" s="123" t="s">
        <v>665</v>
      </c>
      <c r="P74" s="126">
        <v>44384</v>
      </c>
      <c r="Q74" s="220"/>
      <c r="R74" s="6" t="s">
        <v>680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215">
        <v>13</v>
      </c>
      <c r="B75" s="200">
        <v>44384</v>
      </c>
      <c r="C75" s="119"/>
      <c r="D75" s="216" t="s">
        <v>757</v>
      </c>
      <c r="E75" s="116" t="s">
        <v>667</v>
      </c>
      <c r="F75" s="116">
        <v>1144</v>
      </c>
      <c r="G75" s="116">
        <v>1129</v>
      </c>
      <c r="H75" s="116">
        <v>1153.5</v>
      </c>
      <c r="I75" s="122">
        <v>1175</v>
      </c>
      <c r="J75" s="122" t="s">
        <v>758</v>
      </c>
      <c r="K75" s="217">
        <f t="shared" si="14"/>
        <v>9.5</v>
      </c>
      <c r="L75" s="218">
        <f t="shared" si="15"/>
        <v>686.3325000000001</v>
      </c>
      <c r="M75" s="219">
        <f t="shared" si="16"/>
        <v>7388.6674999999996</v>
      </c>
      <c r="N75" s="122">
        <v>850</v>
      </c>
      <c r="O75" s="123" t="s">
        <v>665</v>
      </c>
      <c r="P75" s="126">
        <v>44385</v>
      </c>
      <c r="Q75" s="220"/>
      <c r="R75" s="6" t="s">
        <v>680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215">
        <v>14</v>
      </c>
      <c r="B76" s="200">
        <v>44384</v>
      </c>
      <c r="C76" s="119"/>
      <c r="D76" s="216" t="s">
        <v>759</v>
      </c>
      <c r="E76" s="116" t="s">
        <v>667</v>
      </c>
      <c r="F76" s="116">
        <v>1488</v>
      </c>
      <c r="G76" s="116">
        <v>1462</v>
      </c>
      <c r="H76" s="116">
        <v>1511.5</v>
      </c>
      <c r="I76" s="122">
        <v>1540</v>
      </c>
      <c r="J76" s="122" t="s">
        <v>760</v>
      </c>
      <c r="K76" s="217">
        <f t="shared" si="14"/>
        <v>23.5</v>
      </c>
      <c r="L76" s="218">
        <f t="shared" si="15"/>
        <v>502.57375000000008</v>
      </c>
      <c r="M76" s="219">
        <f t="shared" si="16"/>
        <v>10659.92625</v>
      </c>
      <c r="N76" s="122">
        <v>475</v>
      </c>
      <c r="O76" s="123" t="s">
        <v>665</v>
      </c>
      <c r="P76" s="126">
        <v>44386</v>
      </c>
      <c r="Q76" s="220"/>
      <c r="R76" s="6" t="s">
        <v>680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215">
        <v>15</v>
      </c>
      <c r="B77" s="200">
        <v>44384</v>
      </c>
      <c r="C77" s="216"/>
      <c r="D77" s="216" t="s">
        <v>761</v>
      </c>
      <c r="E77" s="116" t="s">
        <v>667</v>
      </c>
      <c r="F77" s="116">
        <v>1021</v>
      </c>
      <c r="G77" s="116">
        <v>998</v>
      </c>
      <c r="H77" s="122">
        <v>1035</v>
      </c>
      <c r="I77" s="233" t="s">
        <v>762</v>
      </c>
      <c r="J77" s="122" t="s">
        <v>763</v>
      </c>
      <c r="K77" s="217">
        <f t="shared" si="14"/>
        <v>14</v>
      </c>
      <c r="L77" s="218">
        <f t="shared" si="15"/>
        <v>434.70000000000005</v>
      </c>
      <c r="M77" s="219">
        <f t="shared" si="16"/>
        <v>7965.3</v>
      </c>
      <c r="N77" s="122">
        <v>600</v>
      </c>
      <c r="O77" s="123" t="s">
        <v>665</v>
      </c>
      <c r="P77" s="126">
        <v>44385</v>
      </c>
      <c r="Q77" s="220"/>
      <c r="R77" s="6" t="s">
        <v>666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215">
        <v>16</v>
      </c>
      <c r="B78" s="200">
        <v>44385</v>
      </c>
      <c r="C78" s="216"/>
      <c r="D78" s="216" t="s">
        <v>761</v>
      </c>
      <c r="E78" s="116" t="s">
        <v>667</v>
      </c>
      <c r="F78" s="116">
        <v>1020.5</v>
      </c>
      <c r="G78" s="116">
        <v>998</v>
      </c>
      <c r="H78" s="122">
        <v>1033.5</v>
      </c>
      <c r="I78" s="233" t="s">
        <v>762</v>
      </c>
      <c r="J78" s="122" t="s">
        <v>764</v>
      </c>
      <c r="K78" s="217">
        <f t="shared" si="14"/>
        <v>13</v>
      </c>
      <c r="L78" s="218">
        <f t="shared" si="15"/>
        <v>434.07000000000005</v>
      </c>
      <c r="M78" s="219">
        <f t="shared" si="16"/>
        <v>7365.93</v>
      </c>
      <c r="N78" s="122">
        <v>600</v>
      </c>
      <c r="O78" s="123" t="s">
        <v>665</v>
      </c>
      <c r="P78" s="201">
        <v>44385</v>
      </c>
      <c r="Q78" s="220"/>
      <c r="R78" s="6" t="s">
        <v>666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221">
        <v>17</v>
      </c>
      <c r="B79" s="191">
        <v>44385</v>
      </c>
      <c r="C79" s="222"/>
      <c r="D79" s="223" t="s">
        <v>765</v>
      </c>
      <c r="E79" s="194" t="s">
        <v>667</v>
      </c>
      <c r="F79" s="194">
        <v>2472</v>
      </c>
      <c r="G79" s="194">
        <v>2440</v>
      </c>
      <c r="H79" s="194">
        <v>2440</v>
      </c>
      <c r="I79" s="195">
        <v>2540</v>
      </c>
      <c r="J79" s="195" t="s">
        <v>766</v>
      </c>
      <c r="K79" s="224">
        <f t="shared" si="14"/>
        <v>-32</v>
      </c>
      <c r="L79" s="225">
        <f t="shared" si="15"/>
        <v>512.40000000000009</v>
      </c>
      <c r="M79" s="226">
        <f t="shared" si="16"/>
        <v>-10112.4</v>
      </c>
      <c r="N79" s="195">
        <v>300</v>
      </c>
      <c r="O79" s="227" t="s">
        <v>705</v>
      </c>
      <c r="P79" s="198">
        <v>44389</v>
      </c>
      <c r="Q79" s="220"/>
      <c r="R79" s="6" t="s">
        <v>680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215">
        <v>18</v>
      </c>
      <c r="B80" s="200">
        <v>44386</v>
      </c>
      <c r="C80" s="216"/>
      <c r="D80" s="216" t="s">
        <v>753</v>
      </c>
      <c r="E80" s="116" t="s">
        <v>667</v>
      </c>
      <c r="F80" s="116">
        <v>1016.5</v>
      </c>
      <c r="G80" s="116">
        <v>999</v>
      </c>
      <c r="H80" s="122">
        <v>1028</v>
      </c>
      <c r="I80" s="233" t="s">
        <v>767</v>
      </c>
      <c r="J80" s="122" t="s">
        <v>768</v>
      </c>
      <c r="K80" s="217">
        <f t="shared" si="14"/>
        <v>11.5</v>
      </c>
      <c r="L80" s="218">
        <f t="shared" si="15"/>
        <v>611.66000000000008</v>
      </c>
      <c r="M80" s="219">
        <f t="shared" si="16"/>
        <v>9163.34</v>
      </c>
      <c r="N80" s="122">
        <v>850</v>
      </c>
      <c r="O80" s="123" t="s">
        <v>665</v>
      </c>
      <c r="P80" s="126">
        <v>44389</v>
      </c>
      <c r="Q80" s="220"/>
      <c r="R80" s="6" t="s">
        <v>666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215">
        <v>19</v>
      </c>
      <c r="B81" s="117">
        <v>44386</v>
      </c>
      <c r="C81" s="119"/>
      <c r="D81" s="216" t="s">
        <v>761</v>
      </c>
      <c r="E81" s="116" t="s">
        <v>667</v>
      </c>
      <c r="F81" s="116">
        <v>1021</v>
      </c>
      <c r="G81" s="116">
        <v>998</v>
      </c>
      <c r="H81" s="116">
        <v>1034</v>
      </c>
      <c r="I81" s="122" t="s">
        <v>762</v>
      </c>
      <c r="J81" s="122" t="s">
        <v>764</v>
      </c>
      <c r="K81" s="217">
        <f t="shared" si="14"/>
        <v>13</v>
      </c>
      <c r="L81" s="218">
        <f t="shared" si="15"/>
        <v>434.28000000000009</v>
      </c>
      <c r="M81" s="219">
        <f t="shared" si="16"/>
        <v>7365.72</v>
      </c>
      <c r="N81" s="122">
        <v>600</v>
      </c>
      <c r="O81" s="123" t="s">
        <v>665</v>
      </c>
      <c r="P81" s="126">
        <v>44390</v>
      </c>
      <c r="Q81" s="220"/>
      <c r="R81" s="6" t="s">
        <v>666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215">
        <v>20</v>
      </c>
      <c r="B82" s="200">
        <v>44389</v>
      </c>
      <c r="C82" s="216"/>
      <c r="D82" s="216" t="s">
        <v>769</v>
      </c>
      <c r="E82" s="116" t="s">
        <v>667</v>
      </c>
      <c r="F82" s="116">
        <v>2935</v>
      </c>
      <c r="G82" s="116">
        <v>2870</v>
      </c>
      <c r="H82" s="122">
        <v>2977.5</v>
      </c>
      <c r="I82" s="233" t="s">
        <v>770</v>
      </c>
      <c r="J82" s="122" t="s">
        <v>750</v>
      </c>
      <c r="K82" s="217">
        <f t="shared" si="14"/>
        <v>42.5</v>
      </c>
      <c r="L82" s="218">
        <f t="shared" si="15"/>
        <v>416.85000000000008</v>
      </c>
      <c r="M82" s="219">
        <f t="shared" si="16"/>
        <v>8083.15</v>
      </c>
      <c r="N82" s="122">
        <v>200</v>
      </c>
      <c r="O82" s="123" t="s">
        <v>665</v>
      </c>
      <c r="P82" s="201">
        <v>44389</v>
      </c>
      <c r="Q82" s="220"/>
      <c r="R82" s="6" t="s">
        <v>680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15">
        <v>21</v>
      </c>
      <c r="B83" s="200">
        <v>44390</v>
      </c>
      <c r="C83" s="119"/>
      <c r="D83" s="216" t="s">
        <v>756</v>
      </c>
      <c r="E83" s="116" t="s">
        <v>667</v>
      </c>
      <c r="F83" s="116">
        <v>3995</v>
      </c>
      <c r="G83" s="116">
        <v>3895</v>
      </c>
      <c r="H83" s="116">
        <v>4070</v>
      </c>
      <c r="I83" s="122">
        <v>4200</v>
      </c>
      <c r="J83" s="122" t="s">
        <v>1032</v>
      </c>
      <c r="K83" s="364">
        <f t="shared" si="14"/>
        <v>75</v>
      </c>
      <c r="L83" s="218">
        <f t="shared" si="15"/>
        <v>356.12500000000006</v>
      </c>
      <c r="M83" s="219">
        <f t="shared" si="16"/>
        <v>9018.875</v>
      </c>
      <c r="N83" s="122">
        <v>125</v>
      </c>
      <c r="O83" s="123" t="s">
        <v>665</v>
      </c>
      <c r="P83" s="126">
        <v>44391</v>
      </c>
      <c r="Q83" s="220"/>
      <c r="R83" s="6" t="s">
        <v>680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34">
        <v>22</v>
      </c>
      <c r="B84" s="183">
        <v>44390</v>
      </c>
      <c r="C84" s="235"/>
      <c r="D84" s="235" t="s">
        <v>769</v>
      </c>
      <c r="E84" s="127" t="s">
        <v>667</v>
      </c>
      <c r="F84" s="127" t="s">
        <v>771</v>
      </c>
      <c r="G84" s="127">
        <v>2875</v>
      </c>
      <c r="H84" s="133"/>
      <c r="I84" s="228" t="s">
        <v>770</v>
      </c>
      <c r="J84" s="228" t="s">
        <v>674</v>
      </c>
      <c r="K84" s="230"/>
      <c r="L84" s="231"/>
      <c r="M84" s="236"/>
      <c r="N84" s="228"/>
      <c r="O84" s="237"/>
      <c r="P84" s="238"/>
      <c r="Q84" s="220"/>
      <c r="R84" s="6" t="s">
        <v>680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15">
        <v>23</v>
      </c>
      <c r="B85" s="200">
        <v>44390</v>
      </c>
      <c r="C85" s="119"/>
      <c r="D85" s="216" t="s">
        <v>772</v>
      </c>
      <c r="E85" s="116" t="s">
        <v>667</v>
      </c>
      <c r="F85" s="116">
        <v>460.5</v>
      </c>
      <c r="G85" s="116">
        <v>454</v>
      </c>
      <c r="H85" s="116">
        <v>465.25</v>
      </c>
      <c r="I85" s="122">
        <v>475</v>
      </c>
      <c r="J85" s="122" t="s">
        <v>712</v>
      </c>
      <c r="K85" s="217">
        <f>H85-F85</f>
        <v>4.75</v>
      </c>
      <c r="L85" s="218">
        <f>(H85*N85)*0.07%</f>
        <v>651.35000000000014</v>
      </c>
      <c r="M85" s="219">
        <f>(K85*N85)-L85</f>
        <v>8848.65</v>
      </c>
      <c r="N85" s="122">
        <v>2000</v>
      </c>
      <c r="O85" s="123" t="s">
        <v>665</v>
      </c>
      <c r="P85" s="201">
        <v>44390</v>
      </c>
      <c r="Q85" s="220"/>
      <c r="R85" s="6" t="s">
        <v>666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15">
        <v>24</v>
      </c>
      <c r="B86" s="200">
        <v>44390</v>
      </c>
      <c r="C86" s="119"/>
      <c r="D86" s="216" t="s">
        <v>773</v>
      </c>
      <c r="E86" s="116" t="s">
        <v>667</v>
      </c>
      <c r="F86" s="116">
        <v>1567.5</v>
      </c>
      <c r="G86" s="116">
        <v>1540</v>
      </c>
      <c r="H86" s="116">
        <v>1583.5</v>
      </c>
      <c r="I86" s="122" t="s">
        <v>774</v>
      </c>
      <c r="J86" s="122" t="s">
        <v>1033</v>
      </c>
      <c r="K86" s="364">
        <f t="shared" ref="K86" si="17">H86-F86</f>
        <v>16</v>
      </c>
      <c r="L86" s="218">
        <f t="shared" ref="L86" si="18">(H86*N86)*0.07%</f>
        <v>609.64750000000004</v>
      </c>
      <c r="M86" s="219">
        <f t="shared" ref="M86" si="19">(K86*N86)-L86</f>
        <v>8190.3525</v>
      </c>
      <c r="N86" s="122">
        <v>550</v>
      </c>
      <c r="O86" s="123" t="s">
        <v>665</v>
      </c>
      <c r="P86" s="126">
        <v>44391</v>
      </c>
      <c r="Q86" s="220"/>
      <c r="R86" s="6" t="s">
        <v>666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15">
        <v>25</v>
      </c>
      <c r="B87" s="200">
        <v>44390</v>
      </c>
      <c r="C87" s="119"/>
      <c r="D87" s="216" t="s">
        <v>761</v>
      </c>
      <c r="E87" s="116" t="s">
        <v>667</v>
      </c>
      <c r="F87" s="116">
        <v>1020.5</v>
      </c>
      <c r="G87" s="116">
        <v>998</v>
      </c>
      <c r="H87" s="116">
        <v>1035.5</v>
      </c>
      <c r="I87" s="122" t="s">
        <v>762</v>
      </c>
      <c r="J87" s="122" t="s">
        <v>1031</v>
      </c>
      <c r="K87" s="364">
        <f t="shared" ref="K87" si="20">H87-F87</f>
        <v>15</v>
      </c>
      <c r="L87" s="218">
        <f t="shared" ref="L87" si="21">(H87*N87)*0.07%</f>
        <v>434.91000000000008</v>
      </c>
      <c r="M87" s="219">
        <f t="shared" ref="M87" si="22">(K87*N87)-L87</f>
        <v>8565.09</v>
      </c>
      <c r="N87" s="122">
        <v>600</v>
      </c>
      <c r="O87" s="123" t="s">
        <v>665</v>
      </c>
      <c r="P87" s="126">
        <v>44391</v>
      </c>
      <c r="Q87" s="220"/>
      <c r="R87" s="6" t="s">
        <v>666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34">
        <v>26</v>
      </c>
      <c r="B88" s="183">
        <v>44391</v>
      </c>
      <c r="C88" s="235"/>
      <c r="D88" s="235" t="s">
        <v>765</v>
      </c>
      <c r="E88" s="127" t="s">
        <v>667</v>
      </c>
      <c r="F88" s="127" t="s">
        <v>1040</v>
      </c>
      <c r="G88" s="127">
        <v>2375</v>
      </c>
      <c r="H88" s="133"/>
      <c r="I88" s="228">
        <v>2500</v>
      </c>
      <c r="J88" s="228" t="s">
        <v>674</v>
      </c>
      <c r="K88" s="363"/>
      <c r="L88" s="231"/>
      <c r="M88" s="236"/>
      <c r="N88" s="228"/>
      <c r="O88" s="237"/>
      <c r="P88" s="238"/>
      <c r="Q88" s="220"/>
      <c r="R88" s="6" t="s">
        <v>666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34">
        <v>27</v>
      </c>
      <c r="B89" s="183">
        <v>44391</v>
      </c>
      <c r="C89" s="235"/>
      <c r="D89" s="235" t="s">
        <v>1041</v>
      </c>
      <c r="E89" s="127" t="s">
        <v>667</v>
      </c>
      <c r="F89" s="127" t="s">
        <v>1042</v>
      </c>
      <c r="G89" s="127">
        <v>1962</v>
      </c>
      <c r="H89" s="133"/>
      <c r="I89" s="228">
        <v>2100</v>
      </c>
      <c r="J89" s="228" t="s">
        <v>674</v>
      </c>
      <c r="K89" s="363"/>
      <c r="L89" s="231"/>
      <c r="M89" s="236"/>
      <c r="N89" s="228"/>
      <c r="O89" s="237"/>
      <c r="P89" s="238"/>
      <c r="Q89" s="220"/>
      <c r="R89" s="6" t="s">
        <v>666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34"/>
      <c r="B90" s="183"/>
      <c r="C90" s="235"/>
      <c r="D90" s="235"/>
      <c r="E90" s="127"/>
      <c r="F90" s="127"/>
      <c r="G90" s="127"/>
      <c r="H90" s="133"/>
      <c r="I90" s="228"/>
      <c r="J90" s="228"/>
      <c r="K90" s="363"/>
      <c r="L90" s="231"/>
      <c r="M90" s="236"/>
      <c r="N90" s="228"/>
      <c r="O90" s="237"/>
      <c r="P90" s="238"/>
      <c r="Q90" s="220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34"/>
      <c r="B91" s="183"/>
      <c r="C91" s="235"/>
      <c r="D91" s="235"/>
      <c r="E91" s="127"/>
      <c r="F91" s="127"/>
      <c r="G91" s="127"/>
      <c r="H91" s="133"/>
      <c r="I91" s="228"/>
      <c r="J91" s="228"/>
      <c r="K91" s="363"/>
      <c r="L91" s="231"/>
      <c r="M91" s="236"/>
      <c r="N91" s="228"/>
      <c r="O91" s="237"/>
      <c r="P91" s="238"/>
      <c r="Q91" s="220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34"/>
      <c r="B92" s="183"/>
      <c r="C92" s="235"/>
      <c r="D92" s="235"/>
      <c r="E92" s="127"/>
      <c r="F92" s="127"/>
      <c r="G92" s="127"/>
      <c r="H92" s="133"/>
      <c r="I92" s="228"/>
      <c r="J92" s="228"/>
      <c r="K92" s="363"/>
      <c r="L92" s="231"/>
      <c r="M92" s="236"/>
      <c r="N92" s="228"/>
      <c r="O92" s="237"/>
      <c r="P92" s="238"/>
      <c r="Q92" s="220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234"/>
      <c r="B93" s="183"/>
      <c r="C93" s="130"/>
      <c r="D93" s="235"/>
      <c r="E93" s="127"/>
      <c r="F93" s="127"/>
      <c r="G93" s="127"/>
      <c r="H93" s="127"/>
      <c r="I93" s="133"/>
      <c r="J93" s="228"/>
      <c r="K93" s="134"/>
      <c r="L93" s="231"/>
      <c r="M93" s="228"/>
      <c r="N93" s="228"/>
      <c r="O93" s="237"/>
      <c r="P93" s="239"/>
      <c r="Q93" s="220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389"/>
      <c r="B94" s="390"/>
      <c r="C94" s="130"/>
      <c r="D94" s="235"/>
      <c r="E94" s="127"/>
      <c r="F94" s="127"/>
      <c r="G94" s="127"/>
      <c r="H94" s="127"/>
      <c r="I94" s="133"/>
      <c r="J94" s="394"/>
      <c r="K94" s="231"/>
      <c r="L94" s="231"/>
      <c r="M94" s="394"/>
      <c r="N94" s="394"/>
      <c r="O94" s="392"/>
      <c r="P94" s="393"/>
      <c r="Q94" s="220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378"/>
      <c r="B95" s="378"/>
      <c r="C95" s="130"/>
      <c r="D95" s="235"/>
      <c r="E95" s="127"/>
      <c r="F95" s="127"/>
      <c r="G95" s="127"/>
      <c r="H95" s="127"/>
      <c r="I95" s="133"/>
      <c r="J95" s="378"/>
      <c r="K95" s="134"/>
      <c r="L95" s="231"/>
      <c r="M95" s="378"/>
      <c r="N95" s="378"/>
      <c r="O95" s="378"/>
      <c r="P95" s="378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148"/>
      <c r="B96" s="149"/>
      <c r="C96" s="204"/>
      <c r="D96" s="240"/>
      <c r="E96" s="241"/>
      <c r="F96" s="148"/>
      <c r="G96" s="148"/>
      <c r="H96" s="148"/>
      <c r="I96" s="206"/>
      <c r="J96" s="206"/>
      <c r="K96" s="206"/>
      <c r="L96" s="206"/>
      <c r="M96" s="206"/>
      <c r="N96" s="206"/>
      <c r="O96" s="206"/>
      <c r="P96" s="206"/>
      <c r="Q96" s="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>
      <c r="A97" s="242"/>
      <c r="B97" s="149"/>
      <c r="C97" s="150"/>
      <c r="D97" s="243"/>
      <c r="E97" s="153"/>
      <c r="F97" s="153"/>
      <c r="G97" s="153"/>
      <c r="H97" s="153"/>
      <c r="I97" s="153"/>
      <c r="J97" s="6"/>
      <c r="K97" s="153"/>
      <c r="L97" s="153"/>
      <c r="M97" s="6"/>
      <c r="N97" s="1"/>
      <c r="O97" s="150"/>
      <c r="P97" s="44"/>
      <c r="Q97" s="44"/>
      <c r="R97" s="6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</row>
    <row r="98" spans="1:38" ht="12.75" customHeight="1">
      <c r="A98" s="244" t="s">
        <v>775</v>
      </c>
      <c r="B98" s="244"/>
      <c r="C98" s="244"/>
      <c r="D98" s="244"/>
      <c r="E98" s="245"/>
      <c r="F98" s="153"/>
      <c r="G98" s="153"/>
      <c r="H98" s="153"/>
      <c r="I98" s="153"/>
      <c r="J98" s="1"/>
      <c r="K98" s="6"/>
      <c r="L98" s="6"/>
      <c r="M98" s="6"/>
      <c r="N98" s="1"/>
      <c r="O98" s="1"/>
      <c r="P98" s="44"/>
      <c r="Q98" s="44"/>
      <c r="R98" s="6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</row>
    <row r="99" spans="1:38" ht="38.25" customHeight="1">
      <c r="A99" s="102" t="s">
        <v>16</v>
      </c>
      <c r="B99" s="102" t="s">
        <v>590</v>
      </c>
      <c r="C99" s="102"/>
      <c r="D99" s="103" t="s">
        <v>650</v>
      </c>
      <c r="E99" s="102" t="s">
        <v>651</v>
      </c>
      <c r="F99" s="102" t="s">
        <v>652</v>
      </c>
      <c r="G99" s="102" t="s">
        <v>697</v>
      </c>
      <c r="H99" s="102" t="s">
        <v>654</v>
      </c>
      <c r="I99" s="102" t="s">
        <v>655</v>
      </c>
      <c r="J99" s="101" t="s">
        <v>656</v>
      </c>
      <c r="K99" s="101" t="s">
        <v>776</v>
      </c>
      <c r="L99" s="104" t="s">
        <v>658</v>
      </c>
      <c r="M99" s="214" t="s">
        <v>734</v>
      </c>
      <c r="N99" s="102" t="s">
        <v>735</v>
      </c>
      <c r="O99" s="102" t="s">
        <v>660</v>
      </c>
      <c r="P99" s="103" t="s">
        <v>661</v>
      </c>
      <c r="Q99" s="44"/>
      <c r="R99" s="6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</row>
    <row r="100" spans="1:38" ht="14.25" customHeight="1">
      <c r="A100" s="386">
        <v>1</v>
      </c>
      <c r="B100" s="387">
        <v>44376</v>
      </c>
      <c r="C100" s="216" t="s">
        <v>777</v>
      </c>
      <c r="D100" s="216" t="s">
        <v>778</v>
      </c>
      <c r="E100" s="116" t="s">
        <v>667</v>
      </c>
      <c r="F100" s="116">
        <v>89</v>
      </c>
      <c r="G100" s="116"/>
      <c r="H100" s="122">
        <v>125</v>
      </c>
      <c r="I100" s="388"/>
      <c r="J100" s="388" t="s">
        <v>779</v>
      </c>
      <c r="K100" s="218">
        <v>36</v>
      </c>
      <c r="L100" s="388">
        <v>100</v>
      </c>
      <c r="M100" s="388">
        <f>(15*N100)-200</f>
        <v>4675</v>
      </c>
      <c r="N100" s="388">
        <v>325</v>
      </c>
      <c r="O100" s="391" t="s">
        <v>665</v>
      </c>
      <c r="P100" s="385">
        <v>44383</v>
      </c>
      <c r="Q100" s="220"/>
      <c r="R100" s="246" t="s">
        <v>666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378"/>
      <c r="B101" s="378"/>
      <c r="C101" s="216" t="s">
        <v>780</v>
      </c>
      <c r="D101" s="216" t="s">
        <v>781</v>
      </c>
      <c r="E101" s="116" t="s">
        <v>782</v>
      </c>
      <c r="F101" s="116">
        <v>69</v>
      </c>
      <c r="G101" s="116"/>
      <c r="H101" s="122">
        <v>90</v>
      </c>
      <c r="I101" s="378"/>
      <c r="J101" s="378"/>
      <c r="K101" s="218">
        <v>21</v>
      </c>
      <c r="L101" s="378"/>
      <c r="M101" s="378"/>
      <c r="N101" s="378"/>
      <c r="O101" s="378"/>
      <c r="P101" s="378"/>
      <c r="Q101" s="220"/>
      <c r="R101" s="246" t="s">
        <v>666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221">
        <v>2</v>
      </c>
      <c r="B102" s="191">
        <v>44377</v>
      </c>
      <c r="C102" s="222"/>
      <c r="D102" s="223" t="s">
        <v>783</v>
      </c>
      <c r="E102" s="194" t="s">
        <v>667</v>
      </c>
      <c r="F102" s="194">
        <v>36</v>
      </c>
      <c r="G102" s="194">
        <v>0</v>
      </c>
      <c r="H102" s="194">
        <v>0</v>
      </c>
      <c r="I102" s="195">
        <v>90</v>
      </c>
      <c r="J102" s="247" t="s">
        <v>784</v>
      </c>
      <c r="K102" s="225">
        <f>H102-F102</f>
        <v>-36</v>
      </c>
      <c r="L102" s="225">
        <v>100</v>
      </c>
      <c r="M102" s="247">
        <f>(K102*N102)-100</f>
        <v>-2800</v>
      </c>
      <c r="N102" s="247">
        <v>75</v>
      </c>
      <c r="O102" s="248" t="s">
        <v>705</v>
      </c>
      <c r="P102" s="249">
        <v>44378</v>
      </c>
      <c r="Q102" s="220"/>
      <c r="R102" s="246" t="s">
        <v>680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386">
        <v>3</v>
      </c>
      <c r="B103" s="387">
        <v>44378</v>
      </c>
      <c r="C103" s="119" t="s">
        <v>777</v>
      </c>
      <c r="D103" s="216" t="s">
        <v>785</v>
      </c>
      <c r="E103" s="116" t="s">
        <v>667</v>
      </c>
      <c r="F103" s="116">
        <v>340</v>
      </c>
      <c r="G103" s="116">
        <v>90</v>
      </c>
      <c r="H103" s="116">
        <v>335</v>
      </c>
      <c r="I103" s="122"/>
      <c r="J103" s="388" t="s">
        <v>786</v>
      </c>
      <c r="K103" s="218">
        <v>-5</v>
      </c>
      <c r="L103" s="218">
        <v>100</v>
      </c>
      <c r="M103" s="388">
        <f>(60*N103)-200</f>
        <v>1300</v>
      </c>
      <c r="N103" s="388">
        <v>25</v>
      </c>
      <c r="O103" s="391" t="s">
        <v>665</v>
      </c>
      <c r="P103" s="385">
        <v>44382</v>
      </c>
      <c r="Q103" s="220"/>
      <c r="R103" s="246" t="s">
        <v>666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378"/>
      <c r="B104" s="378"/>
      <c r="C104" s="119" t="s">
        <v>780</v>
      </c>
      <c r="D104" s="216" t="s">
        <v>787</v>
      </c>
      <c r="E104" s="116" t="s">
        <v>782</v>
      </c>
      <c r="F104" s="116">
        <v>65</v>
      </c>
      <c r="G104" s="116"/>
      <c r="H104" s="116">
        <v>0</v>
      </c>
      <c r="I104" s="122"/>
      <c r="J104" s="378"/>
      <c r="K104" s="218">
        <v>65</v>
      </c>
      <c r="L104" s="218">
        <v>100</v>
      </c>
      <c r="M104" s="378"/>
      <c r="N104" s="378"/>
      <c r="O104" s="378"/>
      <c r="P104" s="378"/>
      <c r="Q104" s="220"/>
      <c r="R104" s="246" t="s">
        <v>666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16">
        <v>4</v>
      </c>
      <c r="B105" s="117">
        <v>44378</v>
      </c>
      <c r="C105" s="188"/>
      <c r="D105" s="119" t="s">
        <v>788</v>
      </c>
      <c r="E105" s="116" t="s">
        <v>782</v>
      </c>
      <c r="F105" s="116">
        <v>10.75</v>
      </c>
      <c r="G105" s="250">
        <v>14.5</v>
      </c>
      <c r="H105" s="116">
        <v>8.3000000000000007</v>
      </c>
      <c r="I105" s="122">
        <v>5</v>
      </c>
      <c r="J105" s="233" t="s">
        <v>789</v>
      </c>
      <c r="K105" s="218">
        <f t="shared" ref="K105:K106" si="23">F105-H105</f>
        <v>2.4499999999999993</v>
      </c>
      <c r="L105" s="218">
        <v>100</v>
      </c>
      <c r="M105" s="233">
        <f t="shared" ref="M105:M106" si="24">(K105*N105)-100</f>
        <v>3729.349999999999</v>
      </c>
      <c r="N105" s="122">
        <v>1563</v>
      </c>
      <c r="O105" s="123" t="s">
        <v>665</v>
      </c>
      <c r="P105" s="126">
        <v>44383</v>
      </c>
      <c r="Q105" s="220"/>
      <c r="R105" s="246" t="s">
        <v>680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215">
        <v>5</v>
      </c>
      <c r="B106" s="117">
        <v>44378</v>
      </c>
      <c r="C106" s="119"/>
      <c r="D106" s="216" t="s">
        <v>790</v>
      </c>
      <c r="E106" s="116" t="s">
        <v>782</v>
      </c>
      <c r="F106" s="116">
        <v>13.5</v>
      </c>
      <c r="G106" s="116">
        <v>19</v>
      </c>
      <c r="H106" s="116">
        <v>10.3</v>
      </c>
      <c r="I106" s="122">
        <v>2</v>
      </c>
      <c r="J106" s="233" t="s">
        <v>791</v>
      </c>
      <c r="K106" s="218">
        <f t="shared" si="23"/>
        <v>3.1999999999999993</v>
      </c>
      <c r="L106" s="218">
        <v>100</v>
      </c>
      <c r="M106" s="233">
        <f t="shared" si="24"/>
        <v>3899.9999999999991</v>
      </c>
      <c r="N106" s="233">
        <v>1250</v>
      </c>
      <c r="O106" s="123" t="s">
        <v>665</v>
      </c>
      <c r="P106" s="126">
        <v>44383</v>
      </c>
      <c r="Q106" s="220"/>
      <c r="R106" s="246" t="s">
        <v>666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234">
        <v>6</v>
      </c>
      <c r="B107" s="183">
        <v>44382</v>
      </c>
      <c r="C107" s="130"/>
      <c r="D107" s="235" t="s">
        <v>792</v>
      </c>
      <c r="E107" s="127" t="s">
        <v>782</v>
      </c>
      <c r="F107" s="127" t="s">
        <v>793</v>
      </c>
      <c r="G107" s="127">
        <v>3.05</v>
      </c>
      <c r="H107" s="127"/>
      <c r="I107" s="133">
        <v>0.1</v>
      </c>
      <c r="J107" s="228" t="s">
        <v>674</v>
      </c>
      <c r="K107" s="231"/>
      <c r="L107" s="231"/>
      <c r="M107" s="228"/>
      <c r="N107" s="228"/>
      <c r="O107" s="237"/>
      <c r="P107" s="239"/>
      <c r="Q107" s="220"/>
      <c r="R107" s="246" t="s">
        <v>680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215">
        <v>7</v>
      </c>
      <c r="B108" s="200">
        <v>44383</v>
      </c>
      <c r="C108" s="119"/>
      <c r="D108" s="216" t="s">
        <v>794</v>
      </c>
      <c r="E108" s="116" t="s">
        <v>667</v>
      </c>
      <c r="F108" s="116">
        <v>50</v>
      </c>
      <c r="G108" s="116">
        <v>14</v>
      </c>
      <c r="H108" s="116">
        <v>63.5</v>
      </c>
      <c r="I108" s="122" t="s">
        <v>795</v>
      </c>
      <c r="J108" s="233" t="s">
        <v>796</v>
      </c>
      <c r="K108" s="218">
        <f>H108-F108</f>
        <v>13.5</v>
      </c>
      <c r="L108" s="218">
        <v>100</v>
      </c>
      <c r="M108" s="233">
        <f>(K108*N108)-100</f>
        <v>912.5</v>
      </c>
      <c r="N108" s="233">
        <v>75</v>
      </c>
      <c r="O108" s="123" t="s">
        <v>665</v>
      </c>
      <c r="P108" s="126">
        <v>44383</v>
      </c>
      <c r="Q108" s="220"/>
      <c r="R108" s="246" t="s">
        <v>666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234">
        <v>8</v>
      </c>
      <c r="B109" s="183">
        <v>44384</v>
      </c>
      <c r="C109" s="130"/>
      <c r="D109" s="235" t="s">
        <v>797</v>
      </c>
      <c r="E109" s="127" t="s">
        <v>667</v>
      </c>
      <c r="F109" s="127" t="s">
        <v>798</v>
      </c>
      <c r="G109" s="127">
        <v>0.9</v>
      </c>
      <c r="H109" s="127"/>
      <c r="I109" s="133">
        <v>4</v>
      </c>
      <c r="J109" s="228" t="s">
        <v>674</v>
      </c>
      <c r="K109" s="231"/>
      <c r="L109" s="231"/>
      <c r="M109" s="228"/>
      <c r="N109" s="228"/>
      <c r="O109" s="237"/>
      <c r="P109" s="239"/>
      <c r="Q109" s="220"/>
      <c r="R109" s="246" t="s">
        <v>666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215">
        <v>9</v>
      </c>
      <c r="B110" s="200">
        <v>44384</v>
      </c>
      <c r="C110" s="119"/>
      <c r="D110" s="216" t="s">
        <v>799</v>
      </c>
      <c r="E110" s="116" t="s">
        <v>667</v>
      </c>
      <c r="F110" s="116">
        <v>42</v>
      </c>
      <c r="G110" s="116">
        <v>12</v>
      </c>
      <c r="H110" s="116">
        <v>53.5</v>
      </c>
      <c r="I110" s="122" t="s">
        <v>800</v>
      </c>
      <c r="J110" s="233" t="s">
        <v>801</v>
      </c>
      <c r="K110" s="218">
        <f t="shared" ref="K110:K111" si="25">H110-F110</f>
        <v>11.5</v>
      </c>
      <c r="L110" s="218">
        <v>100</v>
      </c>
      <c r="M110" s="233">
        <f t="shared" ref="M110:M115" si="26">(K110*N110)-100</f>
        <v>762.5</v>
      </c>
      <c r="N110" s="233">
        <v>75</v>
      </c>
      <c r="O110" s="123" t="s">
        <v>665</v>
      </c>
      <c r="P110" s="126">
        <v>44385</v>
      </c>
      <c r="Q110" s="220"/>
      <c r="R110" s="246" t="s">
        <v>666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251">
        <v>10</v>
      </c>
      <c r="B111" s="252">
        <v>44385</v>
      </c>
      <c r="C111" s="192"/>
      <c r="D111" s="222" t="s">
        <v>802</v>
      </c>
      <c r="E111" s="194" t="s">
        <v>667</v>
      </c>
      <c r="F111" s="194">
        <v>25</v>
      </c>
      <c r="G111" s="194">
        <v>16</v>
      </c>
      <c r="H111" s="194">
        <v>16</v>
      </c>
      <c r="I111" s="195" t="s">
        <v>803</v>
      </c>
      <c r="J111" s="247" t="s">
        <v>804</v>
      </c>
      <c r="K111" s="225">
        <f t="shared" si="25"/>
        <v>-9</v>
      </c>
      <c r="L111" s="225">
        <v>100</v>
      </c>
      <c r="M111" s="247">
        <f t="shared" si="26"/>
        <v>-5050</v>
      </c>
      <c r="N111" s="247">
        <v>550</v>
      </c>
      <c r="O111" s="248" t="s">
        <v>705</v>
      </c>
      <c r="P111" s="198">
        <v>44386</v>
      </c>
      <c r="Q111" s="220"/>
      <c r="R111" s="246" t="s">
        <v>666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251">
        <v>11</v>
      </c>
      <c r="B112" s="252">
        <v>44385</v>
      </c>
      <c r="C112" s="192"/>
      <c r="D112" s="222" t="s">
        <v>788</v>
      </c>
      <c r="E112" s="194" t="s">
        <v>782</v>
      </c>
      <c r="F112" s="194">
        <v>11.75</v>
      </c>
      <c r="G112" s="194">
        <v>15.2</v>
      </c>
      <c r="H112" s="194">
        <v>15.2</v>
      </c>
      <c r="I112" s="195">
        <v>5</v>
      </c>
      <c r="J112" s="247" t="s">
        <v>805</v>
      </c>
      <c r="K112" s="225">
        <f t="shared" ref="K112:K113" si="27">F112-H112</f>
        <v>-3.4499999999999993</v>
      </c>
      <c r="L112" s="225">
        <v>100</v>
      </c>
      <c r="M112" s="247">
        <f t="shared" si="26"/>
        <v>-5492.3499999999985</v>
      </c>
      <c r="N112" s="195">
        <v>1563</v>
      </c>
      <c r="O112" s="248" t="s">
        <v>705</v>
      </c>
      <c r="P112" s="198">
        <v>44386</v>
      </c>
      <c r="Q112" s="220"/>
      <c r="R112" s="246" t="s">
        <v>680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253">
        <v>12</v>
      </c>
      <c r="B113" s="200">
        <v>44385</v>
      </c>
      <c r="C113" s="188"/>
      <c r="D113" s="119" t="s">
        <v>806</v>
      </c>
      <c r="E113" s="116" t="s">
        <v>782</v>
      </c>
      <c r="F113" s="116">
        <v>15.5</v>
      </c>
      <c r="G113" s="116">
        <v>25</v>
      </c>
      <c r="H113" s="116">
        <v>9.5</v>
      </c>
      <c r="I113" s="122">
        <v>0.1</v>
      </c>
      <c r="J113" s="233" t="s">
        <v>807</v>
      </c>
      <c r="K113" s="218">
        <f t="shared" si="27"/>
        <v>6</v>
      </c>
      <c r="L113" s="218">
        <v>100</v>
      </c>
      <c r="M113" s="233">
        <f t="shared" si="26"/>
        <v>3200</v>
      </c>
      <c r="N113" s="233">
        <v>550</v>
      </c>
      <c r="O113" s="123" t="s">
        <v>665</v>
      </c>
      <c r="P113" s="126">
        <v>44390</v>
      </c>
      <c r="Q113" s="220"/>
      <c r="R113" s="246" t="s">
        <v>666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253">
        <v>13</v>
      </c>
      <c r="B114" s="200">
        <v>44386</v>
      </c>
      <c r="C114" s="188"/>
      <c r="D114" s="119" t="s">
        <v>808</v>
      </c>
      <c r="E114" s="116" t="s">
        <v>667</v>
      </c>
      <c r="F114" s="116">
        <v>58</v>
      </c>
      <c r="G114" s="116">
        <v>17</v>
      </c>
      <c r="H114" s="116">
        <v>70</v>
      </c>
      <c r="I114" s="122" t="s">
        <v>809</v>
      </c>
      <c r="J114" s="233" t="s">
        <v>810</v>
      </c>
      <c r="K114" s="218">
        <f>H114-F114</f>
        <v>12</v>
      </c>
      <c r="L114" s="218">
        <v>100</v>
      </c>
      <c r="M114" s="233">
        <f t="shared" si="26"/>
        <v>800</v>
      </c>
      <c r="N114" s="233">
        <v>75</v>
      </c>
      <c r="O114" s="123" t="s">
        <v>665</v>
      </c>
      <c r="P114" s="201">
        <v>44386</v>
      </c>
      <c r="Q114" s="220"/>
      <c r="R114" s="246" t="s">
        <v>666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>
      <c r="A115" s="253">
        <v>14</v>
      </c>
      <c r="B115" s="200">
        <v>44389</v>
      </c>
      <c r="C115" s="188"/>
      <c r="D115" s="119" t="s">
        <v>811</v>
      </c>
      <c r="E115" s="116" t="s">
        <v>782</v>
      </c>
      <c r="F115" s="116">
        <v>2.95</v>
      </c>
      <c r="G115" s="116">
        <v>4.4000000000000004</v>
      </c>
      <c r="H115" s="116">
        <v>1.95</v>
      </c>
      <c r="I115" s="122">
        <v>0.1</v>
      </c>
      <c r="J115" s="233" t="s">
        <v>812</v>
      </c>
      <c r="K115" s="218">
        <f>F115-H115</f>
        <v>1.0000000000000002</v>
      </c>
      <c r="L115" s="218">
        <v>100</v>
      </c>
      <c r="M115" s="233">
        <f t="shared" si="26"/>
        <v>2900.0000000000005</v>
      </c>
      <c r="N115" s="233">
        <v>3000</v>
      </c>
      <c r="O115" s="123" t="s">
        <v>665</v>
      </c>
      <c r="P115" s="201">
        <v>44389</v>
      </c>
      <c r="Q115" s="220"/>
      <c r="R115" s="246" t="s">
        <v>666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389">
        <v>15</v>
      </c>
      <c r="B116" s="390">
        <v>44390</v>
      </c>
      <c r="C116" s="130" t="s">
        <v>777</v>
      </c>
      <c r="D116" s="235" t="s">
        <v>813</v>
      </c>
      <c r="E116" s="127" t="s">
        <v>667</v>
      </c>
      <c r="F116" s="127" t="s">
        <v>814</v>
      </c>
      <c r="G116" s="127">
        <v>90</v>
      </c>
      <c r="H116" s="127"/>
      <c r="I116" s="133"/>
      <c r="J116" s="394" t="s">
        <v>674</v>
      </c>
      <c r="K116" s="231"/>
      <c r="L116" s="231"/>
      <c r="M116" s="394"/>
      <c r="N116" s="394"/>
      <c r="O116" s="392"/>
      <c r="P116" s="393"/>
      <c r="Q116" s="220"/>
      <c r="R116" s="246" t="s">
        <v>666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378"/>
      <c r="B117" s="378"/>
      <c r="C117" s="130" t="s">
        <v>780</v>
      </c>
      <c r="D117" s="235" t="s">
        <v>815</v>
      </c>
      <c r="E117" s="127" t="s">
        <v>782</v>
      </c>
      <c r="F117" s="127" t="s">
        <v>809</v>
      </c>
      <c r="G117" s="127"/>
      <c r="H117" s="127"/>
      <c r="I117" s="133"/>
      <c r="J117" s="378"/>
      <c r="K117" s="231"/>
      <c r="L117" s="231"/>
      <c r="M117" s="378"/>
      <c r="N117" s="378"/>
      <c r="O117" s="378"/>
      <c r="P117" s="378"/>
      <c r="Q117" s="220"/>
      <c r="R117" s="246" t="s">
        <v>666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>
      <c r="A118" s="137">
        <v>16</v>
      </c>
      <c r="B118" s="183">
        <v>44390</v>
      </c>
      <c r="C118" s="184"/>
      <c r="D118" s="130" t="s">
        <v>816</v>
      </c>
      <c r="E118" s="127" t="s">
        <v>782</v>
      </c>
      <c r="F118" s="127" t="s">
        <v>817</v>
      </c>
      <c r="G118" s="127">
        <v>41</v>
      </c>
      <c r="H118" s="127"/>
      <c r="I118" s="133">
        <v>0.1</v>
      </c>
      <c r="J118" s="228" t="s">
        <v>674</v>
      </c>
      <c r="K118" s="231"/>
      <c r="L118" s="231"/>
      <c r="M118" s="228"/>
      <c r="N118" s="228"/>
      <c r="O118" s="199"/>
      <c r="P118" s="136"/>
      <c r="Q118" s="220"/>
      <c r="R118" s="246" t="s">
        <v>666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>
      <c r="A119" s="137">
        <v>17</v>
      </c>
      <c r="B119" s="183">
        <v>44391</v>
      </c>
      <c r="C119" s="184"/>
      <c r="D119" s="130" t="s">
        <v>1034</v>
      </c>
      <c r="E119" s="127" t="s">
        <v>782</v>
      </c>
      <c r="F119" s="127" t="s">
        <v>798</v>
      </c>
      <c r="G119" s="127">
        <v>3.5</v>
      </c>
      <c r="H119" s="127"/>
      <c r="I119" s="133">
        <v>0.1</v>
      </c>
      <c r="J119" s="228" t="s">
        <v>674</v>
      </c>
      <c r="K119" s="231"/>
      <c r="L119" s="231"/>
      <c r="M119" s="228"/>
      <c r="N119" s="228"/>
      <c r="O119" s="199"/>
      <c r="P119" s="136"/>
      <c r="Q119" s="220"/>
      <c r="R119" s="246" t="s">
        <v>680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>
      <c r="A120" s="137">
        <v>18</v>
      </c>
      <c r="B120" s="183">
        <v>44391</v>
      </c>
      <c r="C120" s="184"/>
      <c r="D120" s="130" t="s">
        <v>1035</v>
      </c>
      <c r="E120" s="127" t="s">
        <v>782</v>
      </c>
      <c r="F120" s="127" t="s">
        <v>1036</v>
      </c>
      <c r="G120" s="127">
        <v>7.1</v>
      </c>
      <c r="H120" s="127"/>
      <c r="I120" s="133">
        <v>0.1</v>
      </c>
      <c r="J120" s="228" t="s">
        <v>674</v>
      </c>
      <c r="K120" s="231"/>
      <c r="L120" s="231"/>
      <c r="M120" s="228"/>
      <c r="N120" s="228"/>
      <c r="O120" s="199"/>
      <c r="P120" s="136"/>
      <c r="Q120" s="220"/>
      <c r="R120" s="246" t="s">
        <v>666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137">
        <v>19</v>
      </c>
      <c r="B121" s="183">
        <v>44391</v>
      </c>
      <c r="C121" s="184"/>
      <c r="D121" s="130" t="s">
        <v>1037</v>
      </c>
      <c r="E121" s="127" t="s">
        <v>782</v>
      </c>
      <c r="F121" s="127" t="s">
        <v>1038</v>
      </c>
      <c r="G121" s="127">
        <v>10.5</v>
      </c>
      <c r="H121" s="127"/>
      <c r="I121" s="133">
        <v>0.1</v>
      </c>
      <c r="J121" s="228" t="s">
        <v>674</v>
      </c>
      <c r="K121" s="231"/>
      <c r="L121" s="231"/>
      <c r="M121" s="228"/>
      <c r="N121" s="228"/>
      <c r="O121" s="199"/>
      <c r="P121" s="136"/>
      <c r="Q121" s="220"/>
      <c r="R121" s="246" t="s">
        <v>666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>
      <c r="A122" s="137">
        <v>20</v>
      </c>
      <c r="B122" s="183">
        <v>44391</v>
      </c>
      <c r="C122" s="184"/>
      <c r="D122" s="130" t="s">
        <v>811</v>
      </c>
      <c r="E122" s="127" t="s">
        <v>782</v>
      </c>
      <c r="F122" s="127" t="s">
        <v>1039</v>
      </c>
      <c r="G122" s="127">
        <v>4.2</v>
      </c>
      <c r="H122" s="127"/>
      <c r="I122" s="133">
        <v>0.1</v>
      </c>
      <c r="J122" s="228" t="s">
        <v>674</v>
      </c>
      <c r="K122" s="231"/>
      <c r="L122" s="231"/>
      <c r="M122" s="228"/>
      <c r="N122" s="228"/>
      <c r="O122" s="199"/>
      <c r="P122" s="136"/>
      <c r="Q122" s="220"/>
      <c r="R122" s="246" t="s">
        <v>666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>
      <c r="A123" s="137"/>
      <c r="B123" s="183"/>
      <c r="C123" s="184"/>
      <c r="D123" s="130"/>
      <c r="E123" s="127"/>
      <c r="F123" s="127"/>
      <c r="G123" s="127"/>
      <c r="H123" s="127"/>
      <c r="I123" s="133"/>
      <c r="J123" s="228"/>
      <c r="K123" s="231"/>
      <c r="L123" s="231"/>
      <c r="M123" s="228"/>
      <c r="N123" s="228"/>
      <c r="O123" s="199"/>
      <c r="P123" s="136"/>
      <c r="Q123" s="220"/>
      <c r="R123" s="24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37"/>
      <c r="B124" s="128"/>
      <c r="C124" s="184"/>
      <c r="D124" s="130"/>
      <c r="E124" s="127"/>
      <c r="F124" s="127"/>
      <c r="G124" s="127"/>
      <c r="H124" s="127"/>
      <c r="I124" s="133"/>
      <c r="J124" s="133"/>
      <c r="K124" s="133"/>
      <c r="L124" s="133"/>
      <c r="M124" s="232"/>
      <c r="N124" s="133"/>
      <c r="O124" s="199"/>
      <c r="P124" s="186"/>
      <c r="Q124" s="220"/>
      <c r="R124" s="24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"/>
      <c r="B125" s="220"/>
      <c r="C125" s="220"/>
      <c r="D125" s="220"/>
      <c r="E125" s="220"/>
      <c r="F125" s="220"/>
      <c r="G125" s="220"/>
      <c r="H125" s="220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241"/>
      <c r="B127" s="254"/>
      <c r="C127" s="254"/>
      <c r="D127" s="255"/>
      <c r="E127" s="241"/>
      <c r="F127" s="256"/>
      <c r="G127" s="241"/>
      <c r="H127" s="241"/>
      <c r="I127" s="241"/>
      <c r="J127" s="254"/>
      <c r="K127" s="257"/>
      <c r="L127" s="241"/>
      <c r="M127" s="241"/>
      <c r="N127" s="241"/>
      <c r="O127" s="258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>
      <c r="A128" s="100" t="s">
        <v>818</v>
      </c>
      <c r="B128" s="259"/>
      <c r="C128" s="259"/>
      <c r="D128" s="260"/>
      <c r="E128" s="176"/>
      <c r="F128" s="6"/>
      <c r="G128" s="6"/>
      <c r="H128" s="177"/>
      <c r="I128" s="261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38" ht="38.25" customHeight="1">
      <c r="A129" s="101" t="s">
        <v>16</v>
      </c>
      <c r="B129" s="102" t="s">
        <v>590</v>
      </c>
      <c r="C129" s="102"/>
      <c r="D129" s="103" t="s">
        <v>650</v>
      </c>
      <c r="E129" s="102" t="s">
        <v>651</v>
      </c>
      <c r="F129" s="102" t="s">
        <v>652</v>
      </c>
      <c r="G129" s="102" t="s">
        <v>653</v>
      </c>
      <c r="H129" s="102" t="s">
        <v>654</v>
      </c>
      <c r="I129" s="102" t="s">
        <v>655</v>
      </c>
      <c r="J129" s="101" t="s">
        <v>656</v>
      </c>
      <c r="K129" s="180" t="s">
        <v>698</v>
      </c>
      <c r="L129" s="181" t="s">
        <v>658</v>
      </c>
      <c r="M129" s="104" t="s">
        <v>659</v>
      </c>
      <c r="N129" s="102" t="s">
        <v>660</v>
      </c>
      <c r="O129" s="103" t="s">
        <v>661</v>
      </c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38" ht="14.25" customHeight="1">
      <c r="A130" s="127">
        <v>1</v>
      </c>
      <c r="B130" s="128">
        <v>44363</v>
      </c>
      <c r="C130" s="262"/>
      <c r="D130" s="130" t="s">
        <v>283</v>
      </c>
      <c r="E130" s="131" t="s">
        <v>667</v>
      </c>
      <c r="F130" s="127" t="s">
        <v>819</v>
      </c>
      <c r="G130" s="127">
        <v>2070</v>
      </c>
      <c r="H130" s="131"/>
      <c r="I130" s="132" t="s">
        <v>820</v>
      </c>
      <c r="J130" s="133" t="s">
        <v>674</v>
      </c>
      <c r="K130" s="133"/>
      <c r="L130" s="134"/>
      <c r="M130" s="135"/>
      <c r="N130" s="133"/>
      <c r="O130" s="186"/>
      <c r="P130" s="115"/>
      <c r="Q130" s="1"/>
      <c r="R130" s="1" t="s">
        <v>666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27"/>
      <c r="B131" s="128"/>
      <c r="C131" s="262"/>
      <c r="D131" s="130"/>
      <c r="E131" s="131"/>
      <c r="F131" s="127"/>
      <c r="G131" s="127"/>
      <c r="H131" s="131"/>
      <c r="I131" s="132"/>
      <c r="J131" s="133"/>
      <c r="K131" s="133"/>
      <c r="L131" s="134"/>
      <c r="M131" s="135"/>
      <c r="N131" s="133"/>
      <c r="O131" s="186"/>
      <c r="P131" s="115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263"/>
      <c r="B132" s="184"/>
      <c r="C132" s="264"/>
      <c r="D132" s="130"/>
      <c r="E132" s="265"/>
      <c r="F132" s="265"/>
      <c r="G132" s="265"/>
      <c r="H132" s="265"/>
      <c r="I132" s="265"/>
      <c r="J132" s="265"/>
      <c r="K132" s="266"/>
      <c r="L132" s="267"/>
      <c r="M132" s="265"/>
      <c r="N132" s="268"/>
      <c r="O132" s="269"/>
      <c r="P132" s="270"/>
      <c r="R132" s="6"/>
      <c r="S132" s="44"/>
      <c r="T132" s="1"/>
      <c r="U132" s="1"/>
      <c r="V132" s="1"/>
      <c r="W132" s="1"/>
      <c r="X132" s="1"/>
      <c r="Y132" s="1"/>
      <c r="Z132" s="1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</row>
    <row r="133" spans="1:38" ht="12.75" customHeight="1">
      <c r="A133" s="160" t="s">
        <v>691</v>
      </c>
      <c r="B133" s="160"/>
      <c r="C133" s="160"/>
      <c r="D133" s="160"/>
      <c r="E133" s="44"/>
      <c r="F133" s="168" t="s">
        <v>693</v>
      </c>
      <c r="G133" s="61"/>
      <c r="H133" s="61"/>
      <c r="I133" s="61"/>
      <c r="J133" s="6"/>
      <c r="K133" s="210"/>
      <c r="L133" s="211"/>
      <c r="M133" s="6"/>
      <c r="N133" s="150"/>
      <c r="O133" s="271"/>
      <c r="P133" s="1"/>
      <c r="Q133" s="1"/>
      <c r="R133" s="6"/>
      <c r="S133" s="1"/>
      <c r="T133" s="1"/>
      <c r="U133" s="1"/>
      <c r="V133" s="1"/>
      <c r="W133" s="1"/>
      <c r="X133" s="1"/>
      <c r="Y133" s="1"/>
    </row>
    <row r="134" spans="1:38" ht="12.75" customHeight="1">
      <c r="A134" s="167" t="s">
        <v>692</v>
      </c>
      <c r="B134" s="160"/>
      <c r="C134" s="160"/>
      <c r="D134" s="160"/>
      <c r="E134" s="6"/>
      <c r="F134" s="168" t="s">
        <v>695</v>
      </c>
      <c r="G134" s="6"/>
      <c r="H134" s="6"/>
      <c r="I134" s="6"/>
      <c r="J134" s="1"/>
      <c r="K134" s="6"/>
      <c r="L134" s="6"/>
      <c r="M134" s="6"/>
      <c r="N134" s="1"/>
      <c r="O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67"/>
      <c r="B135" s="160"/>
      <c r="C135" s="160"/>
      <c r="D135" s="160"/>
      <c r="E135" s="6"/>
      <c r="F135" s="168"/>
      <c r="G135" s="6"/>
      <c r="H135" s="6"/>
      <c r="I135" s="6"/>
      <c r="J135" s="1"/>
      <c r="K135" s="6"/>
      <c r="L135" s="6"/>
      <c r="M135" s="6"/>
      <c r="N135" s="1"/>
      <c r="O135" s="1"/>
      <c r="Q135" s="1"/>
      <c r="R135" s="61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"/>
      <c r="B136" s="175" t="s">
        <v>821</v>
      </c>
      <c r="C136" s="175"/>
      <c r="D136" s="175"/>
      <c r="E136" s="175"/>
      <c r="F136" s="176"/>
      <c r="G136" s="6"/>
      <c r="H136" s="6"/>
      <c r="I136" s="177"/>
      <c r="J136" s="178"/>
      <c r="K136" s="179"/>
      <c r="L136" s="178"/>
      <c r="M136" s="6"/>
      <c r="N136" s="1"/>
      <c r="O136" s="1"/>
      <c r="Q136" s="1"/>
      <c r="R136" s="61"/>
      <c r="S136" s="1"/>
      <c r="T136" s="1"/>
      <c r="U136" s="1"/>
      <c r="V136" s="1"/>
      <c r="W136" s="1"/>
      <c r="X136" s="1"/>
      <c r="Y136" s="1"/>
      <c r="Z136" s="1"/>
    </row>
    <row r="137" spans="1:38" ht="38.25" customHeight="1">
      <c r="A137" s="101" t="s">
        <v>16</v>
      </c>
      <c r="B137" s="102" t="s">
        <v>590</v>
      </c>
      <c r="C137" s="102"/>
      <c r="D137" s="103" t="s">
        <v>650</v>
      </c>
      <c r="E137" s="102" t="s">
        <v>651</v>
      </c>
      <c r="F137" s="102" t="s">
        <v>652</v>
      </c>
      <c r="G137" s="102" t="s">
        <v>697</v>
      </c>
      <c r="H137" s="102" t="s">
        <v>654</v>
      </c>
      <c r="I137" s="102" t="s">
        <v>655</v>
      </c>
      <c r="J137" s="272" t="s">
        <v>656</v>
      </c>
      <c r="K137" s="180" t="s">
        <v>698</v>
      </c>
      <c r="L137" s="214" t="s">
        <v>734</v>
      </c>
      <c r="M137" s="102" t="s">
        <v>735</v>
      </c>
      <c r="N137" s="181" t="s">
        <v>658</v>
      </c>
      <c r="O137" s="104" t="s">
        <v>659</v>
      </c>
      <c r="P137" s="102" t="s">
        <v>660</v>
      </c>
      <c r="Q137" s="103" t="s">
        <v>661</v>
      </c>
      <c r="R137" s="61"/>
      <c r="S137" s="1"/>
      <c r="T137" s="1"/>
      <c r="U137" s="1"/>
      <c r="V137" s="1"/>
      <c r="W137" s="1"/>
      <c r="X137" s="1"/>
      <c r="Y137" s="1"/>
      <c r="Z137" s="1"/>
    </row>
    <row r="138" spans="1:38" ht="14.25" customHeight="1">
      <c r="A138" s="137"/>
      <c r="B138" s="139"/>
      <c r="C138" s="273"/>
      <c r="D138" s="140"/>
      <c r="E138" s="141"/>
      <c r="F138" s="274"/>
      <c r="G138" s="137"/>
      <c r="H138" s="141"/>
      <c r="I138" s="142"/>
      <c r="J138" s="275"/>
      <c r="K138" s="275"/>
      <c r="L138" s="276"/>
      <c r="M138" s="127"/>
      <c r="N138" s="276"/>
      <c r="O138" s="277"/>
      <c r="P138" s="278"/>
      <c r="Q138" s="279"/>
      <c r="R138" s="208"/>
      <c r="S138" s="154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38" ht="14.25" customHeight="1">
      <c r="A139" s="137"/>
      <c r="B139" s="139"/>
      <c r="C139" s="273"/>
      <c r="D139" s="140"/>
      <c r="E139" s="141"/>
      <c r="F139" s="274"/>
      <c r="G139" s="137"/>
      <c r="H139" s="141"/>
      <c r="I139" s="142"/>
      <c r="J139" s="275"/>
      <c r="K139" s="275"/>
      <c r="L139" s="276"/>
      <c r="M139" s="127"/>
      <c r="N139" s="276"/>
      <c r="O139" s="277"/>
      <c r="P139" s="278"/>
      <c r="Q139" s="279"/>
      <c r="R139" s="208"/>
      <c r="S139" s="154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38" ht="14.25" customHeight="1">
      <c r="A140" s="137"/>
      <c r="B140" s="139"/>
      <c r="C140" s="273"/>
      <c r="D140" s="140"/>
      <c r="E140" s="141"/>
      <c r="F140" s="274"/>
      <c r="G140" s="137"/>
      <c r="H140" s="141"/>
      <c r="I140" s="142"/>
      <c r="J140" s="275"/>
      <c r="K140" s="275"/>
      <c r="L140" s="276"/>
      <c r="M140" s="127"/>
      <c r="N140" s="276"/>
      <c r="O140" s="277"/>
      <c r="P140" s="278"/>
      <c r="Q140" s="279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37"/>
      <c r="B141" s="139"/>
      <c r="C141" s="273"/>
      <c r="D141" s="140"/>
      <c r="E141" s="141"/>
      <c r="F141" s="275"/>
      <c r="G141" s="137"/>
      <c r="H141" s="141"/>
      <c r="I141" s="142"/>
      <c r="J141" s="275"/>
      <c r="K141" s="275"/>
      <c r="L141" s="276"/>
      <c r="M141" s="127"/>
      <c r="N141" s="276"/>
      <c r="O141" s="277"/>
      <c r="P141" s="278"/>
      <c r="Q141" s="279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37"/>
      <c r="B142" s="139"/>
      <c r="C142" s="273"/>
      <c r="D142" s="140"/>
      <c r="E142" s="141"/>
      <c r="F142" s="275"/>
      <c r="G142" s="137"/>
      <c r="H142" s="141"/>
      <c r="I142" s="142"/>
      <c r="J142" s="275"/>
      <c r="K142" s="275"/>
      <c r="L142" s="276"/>
      <c r="M142" s="127"/>
      <c r="N142" s="276"/>
      <c r="O142" s="277"/>
      <c r="P142" s="278"/>
      <c r="Q142" s="279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37"/>
      <c r="B143" s="139"/>
      <c r="C143" s="273"/>
      <c r="D143" s="140"/>
      <c r="E143" s="141"/>
      <c r="F143" s="274"/>
      <c r="G143" s="137"/>
      <c r="H143" s="141"/>
      <c r="I143" s="142"/>
      <c r="J143" s="275"/>
      <c r="K143" s="275"/>
      <c r="L143" s="276"/>
      <c r="M143" s="127"/>
      <c r="N143" s="276"/>
      <c r="O143" s="277"/>
      <c r="P143" s="278"/>
      <c r="Q143" s="279"/>
      <c r="R143" s="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37"/>
      <c r="B144" s="139"/>
      <c r="C144" s="273"/>
      <c r="D144" s="140"/>
      <c r="E144" s="141"/>
      <c r="F144" s="274"/>
      <c r="G144" s="137"/>
      <c r="H144" s="141"/>
      <c r="I144" s="142"/>
      <c r="J144" s="275"/>
      <c r="K144" s="275"/>
      <c r="L144" s="275"/>
      <c r="M144" s="275"/>
      <c r="N144" s="276"/>
      <c r="O144" s="280"/>
      <c r="P144" s="278"/>
      <c r="Q144" s="279"/>
      <c r="R144" s="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37"/>
      <c r="B145" s="139"/>
      <c r="C145" s="273"/>
      <c r="D145" s="140"/>
      <c r="E145" s="141"/>
      <c r="F145" s="275"/>
      <c r="G145" s="137"/>
      <c r="H145" s="141"/>
      <c r="I145" s="142"/>
      <c r="J145" s="275"/>
      <c r="K145" s="275"/>
      <c r="L145" s="276"/>
      <c r="M145" s="127"/>
      <c r="N145" s="276"/>
      <c r="O145" s="277"/>
      <c r="P145" s="278"/>
      <c r="Q145" s="279"/>
      <c r="R145" s="208"/>
      <c r="S145" s="154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4.25" customHeight="1">
      <c r="A146" s="137"/>
      <c r="B146" s="139"/>
      <c r="C146" s="273"/>
      <c r="D146" s="140"/>
      <c r="E146" s="141"/>
      <c r="F146" s="274"/>
      <c r="G146" s="137"/>
      <c r="H146" s="141"/>
      <c r="I146" s="142"/>
      <c r="J146" s="281"/>
      <c r="K146" s="281"/>
      <c r="L146" s="281"/>
      <c r="M146" s="281"/>
      <c r="N146" s="282"/>
      <c r="O146" s="277"/>
      <c r="P146" s="143"/>
      <c r="Q146" s="279"/>
      <c r="R146" s="208"/>
      <c r="S146" s="154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>
      <c r="A147" s="167"/>
      <c r="B147" s="160"/>
      <c r="C147" s="160"/>
      <c r="D147" s="160"/>
      <c r="E147" s="6"/>
      <c r="F147" s="168"/>
      <c r="G147" s="6"/>
      <c r="H147" s="6"/>
      <c r="I147" s="6"/>
      <c r="J147" s="1"/>
      <c r="K147" s="6"/>
      <c r="L147" s="6"/>
      <c r="M147" s="6"/>
      <c r="N147" s="1"/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38" ht="12.75" customHeight="1">
      <c r="A148" s="167"/>
      <c r="B148" s="160"/>
      <c r="C148" s="160"/>
      <c r="D148" s="160"/>
      <c r="E148" s="6"/>
      <c r="F148" s="168"/>
      <c r="G148" s="61"/>
      <c r="H148" s="44"/>
      <c r="I148" s="61"/>
      <c r="J148" s="6"/>
      <c r="K148" s="210"/>
      <c r="L148" s="211"/>
      <c r="M148" s="6"/>
      <c r="N148" s="150"/>
      <c r="O148" s="212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61"/>
      <c r="B149" s="149"/>
      <c r="C149" s="149"/>
      <c r="D149" s="44"/>
      <c r="E149" s="61"/>
      <c r="F149" s="61"/>
      <c r="G149" s="61"/>
      <c r="H149" s="44"/>
      <c r="I149" s="61"/>
      <c r="J149" s="6"/>
      <c r="K149" s="210"/>
      <c r="L149" s="211"/>
      <c r="M149" s="6"/>
      <c r="N149" s="150"/>
      <c r="O149" s="212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44"/>
      <c r="B150" s="283" t="s">
        <v>822</v>
      </c>
      <c r="C150" s="283"/>
      <c r="D150" s="283"/>
      <c r="E150" s="283"/>
      <c r="F150" s="6"/>
      <c r="G150" s="6"/>
      <c r="H150" s="178"/>
      <c r="I150" s="6"/>
      <c r="J150" s="178"/>
      <c r="K150" s="179"/>
      <c r="L150" s="6"/>
      <c r="M150" s="6"/>
      <c r="N150" s="1"/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38.25" customHeight="1">
      <c r="A151" s="101" t="s">
        <v>16</v>
      </c>
      <c r="B151" s="102" t="s">
        <v>590</v>
      </c>
      <c r="C151" s="102"/>
      <c r="D151" s="103" t="s">
        <v>650</v>
      </c>
      <c r="E151" s="102" t="s">
        <v>651</v>
      </c>
      <c r="F151" s="102" t="s">
        <v>652</v>
      </c>
      <c r="G151" s="102" t="s">
        <v>823</v>
      </c>
      <c r="H151" s="102" t="s">
        <v>824</v>
      </c>
      <c r="I151" s="102" t="s">
        <v>655</v>
      </c>
      <c r="J151" s="284" t="s">
        <v>656</v>
      </c>
      <c r="K151" s="102" t="s">
        <v>657</v>
      </c>
      <c r="L151" s="102" t="s">
        <v>825</v>
      </c>
      <c r="M151" s="102" t="s">
        <v>660</v>
      </c>
      <c r="N151" s="103" t="s">
        <v>661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285">
        <v>1</v>
      </c>
      <c r="B152" s="286">
        <v>41579</v>
      </c>
      <c r="C152" s="286"/>
      <c r="D152" s="287" t="s">
        <v>826</v>
      </c>
      <c r="E152" s="288" t="s">
        <v>827</v>
      </c>
      <c r="F152" s="289">
        <v>82</v>
      </c>
      <c r="G152" s="288" t="s">
        <v>828</v>
      </c>
      <c r="H152" s="288">
        <v>100</v>
      </c>
      <c r="I152" s="290">
        <v>100</v>
      </c>
      <c r="J152" s="291" t="s">
        <v>829</v>
      </c>
      <c r="K152" s="292">
        <f t="shared" ref="K152:K204" si="28">H152-F152</f>
        <v>18</v>
      </c>
      <c r="L152" s="293">
        <f t="shared" ref="L152:L204" si="29">K152/F152</f>
        <v>0.21951219512195122</v>
      </c>
      <c r="M152" s="288" t="s">
        <v>665</v>
      </c>
      <c r="N152" s="294">
        <v>42657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285">
        <v>2</v>
      </c>
      <c r="B153" s="286">
        <v>41794</v>
      </c>
      <c r="C153" s="286"/>
      <c r="D153" s="287" t="s">
        <v>830</v>
      </c>
      <c r="E153" s="288" t="s">
        <v>667</v>
      </c>
      <c r="F153" s="289">
        <v>257</v>
      </c>
      <c r="G153" s="288" t="s">
        <v>828</v>
      </c>
      <c r="H153" s="288">
        <v>300</v>
      </c>
      <c r="I153" s="290">
        <v>300</v>
      </c>
      <c r="J153" s="291" t="s">
        <v>829</v>
      </c>
      <c r="K153" s="292">
        <f t="shared" si="28"/>
        <v>43</v>
      </c>
      <c r="L153" s="293">
        <f t="shared" si="29"/>
        <v>0.16731517509727625</v>
      </c>
      <c r="M153" s="288" t="s">
        <v>665</v>
      </c>
      <c r="N153" s="294">
        <v>41822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285">
        <v>3</v>
      </c>
      <c r="B154" s="286">
        <v>41828</v>
      </c>
      <c r="C154" s="286"/>
      <c r="D154" s="287" t="s">
        <v>831</v>
      </c>
      <c r="E154" s="288" t="s">
        <v>667</v>
      </c>
      <c r="F154" s="289">
        <v>393</v>
      </c>
      <c r="G154" s="288" t="s">
        <v>828</v>
      </c>
      <c r="H154" s="288">
        <v>468</v>
      </c>
      <c r="I154" s="290">
        <v>468</v>
      </c>
      <c r="J154" s="291" t="s">
        <v>829</v>
      </c>
      <c r="K154" s="292">
        <f t="shared" si="28"/>
        <v>75</v>
      </c>
      <c r="L154" s="293">
        <f t="shared" si="29"/>
        <v>0.19083969465648856</v>
      </c>
      <c r="M154" s="288" t="s">
        <v>665</v>
      </c>
      <c r="N154" s="294">
        <v>41863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285">
        <v>4</v>
      </c>
      <c r="B155" s="286">
        <v>41857</v>
      </c>
      <c r="C155" s="286"/>
      <c r="D155" s="287" t="s">
        <v>832</v>
      </c>
      <c r="E155" s="288" t="s">
        <v>667</v>
      </c>
      <c r="F155" s="289">
        <v>205</v>
      </c>
      <c r="G155" s="288" t="s">
        <v>828</v>
      </c>
      <c r="H155" s="288">
        <v>275</v>
      </c>
      <c r="I155" s="290">
        <v>250</v>
      </c>
      <c r="J155" s="291" t="s">
        <v>829</v>
      </c>
      <c r="K155" s="292">
        <f t="shared" si="28"/>
        <v>70</v>
      </c>
      <c r="L155" s="293">
        <f t="shared" si="29"/>
        <v>0.34146341463414637</v>
      </c>
      <c r="M155" s="288" t="s">
        <v>665</v>
      </c>
      <c r="N155" s="294">
        <v>41962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285">
        <v>5</v>
      </c>
      <c r="B156" s="286">
        <v>41886</v>
      </c>
      <c r="C156" s="286"/>
      <c r="D156" s="287" t="s">
        <v>833</v>
      </c>
      <c r="E156" s="288" t="s">
        <v>667</v>
      </c>
      <c r="F156" s="289">
        <v>162</v>
      </c>
      <c r="G156" s="288" t="s">
        <v>828</v>
      </c>
      <c r="H156" s="288">
        <v>190</v>
      </c>
      <c r="I156" s="290">
        <v>190</v>
      </c>
      <c r="J156" s="291" t="s">
        <v>829</v>
      </c>
      <c r="K156" s="292">
        <f t="shared" si="28"/>
        <v>28</v>
      </c>
      <c r="L156" s="293">
        <f t="shared" si="29"/>
        <v>0.1728395061728395</v>
      </c>
      <c r="M156" s="288" t="s">
        <v>665</v>
      </c>
      <c r="N156" s="294">
        <v>42006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285">
        <v>6</v>
      </c>
      <c r="B157" s="286">
        <v>41886</v>
      </c>
      <c r="C157" s="286"/>
      <c r="D157" s="287" t="s">
        <v>834</v>
      </c>
      <c r="E157" s="288" t="s">
        <v>667</v>
      </c>
      <c r="F157" s="289">
        <v>75</v>
      </c>
      <c r="G157" s="288" t="s">
        <v>828</v>
      </c>
      <c r="H157" s="288">
        <v>91.5</v>
      </c>
      <c r="I157" s="290" t="s">
        <v>835</v>
      </c>
      <c r="J157" s="291" t="s">
        <v>836</v>
      </c>
      <c r="K157" s="292">
        <f t="shared" si="28"/>
        <v>16.5</v>
      </c>
      <c r="L157" s="293">
        <f t="shared" si="29"/>
        <v>0.22</v>
      </c>
      <c r="M157" s="288" t="s">
        <v>665</v>
      </c>
      <c r="N157" s="294">
        <v>41954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285">
        <v>7</v>
      </c>
      <c r="B158" s="286">
        <v>41913</v>
      </c>
      <c r="C158" s="286"/>
      <c r="D158" s="287" t="s">
        <v>837</v>
      </c>
      <c r="E158" s="288" t="s">
        <v>667</v>
      </c>
      <c r="F158" s="289">
        <v>850</v>
      </c>
      <c r="G158" s="288" t="s">
        <v>828</v>
      </c>
      <c r="H158" s="288">
        <v>982.5</v>
      </c>
      <c r="I158" s="290">
        <v>1050</v>
      </c>
      <c r="J158" s="291" t="s">
        <v>838</v>
      </c>
      <c r="K158" s="292">
        <f t="shared" si="28"/>
        <v>132.5</v>
      </c>
      <c r="L158" s="293">
        <f t="shared" si="29"/>
        <v>0.15588235294117647</v>
      </c>
      <c r="M158" s="288" t="s">
        <v>665</v>
      </c>
      <c r="N158" s="294">
        <v>42039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285">
        <v>8</v>
      </c>
      <c r="B159" s="286">
        <v>41913</v>
      </c>
      <c r="C159" s="286"/>
      <c r="D159" s="287" t="s">
        <v>839</v>
      </c>
      <c r="E159" s="288" t="s">
        <v>667</v>
      </c>
      <c r="F159" s="289">
        <v>475</v>
      </c>
      <c r="G159" s="288" t="s">
        <v>828</v>
      </c>
      <c r="H159" s="288">
        <v>515</v>
      </c>
      <c r="I159" s="290">
        <v>600</v>
      </c>
      <c r="J159" s="291" t="s">
        <v>840</v>
      </c>
      <c r="K159" s="292">
        <f t="shared" si="28"/>
        <v>40</v>
      </c>
      <c r="L159" s="293">
        <f t="shared" si="29"/>
        <v>8.4210526315789472E-2</v>
      </c>
      <c r="M159" s="288" t="s">
        <v>665</v>
      </c>
      <c r="N159" s="294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285">
        <v>9</v>
      </c>
      <c r="B160" s="286">
        <v>41913</v>
      </c>
      <c r="C160" s="286"/>
      <c r="D160" s="287" t="s">
        <v>841</v>
      </c>
      <c r="E160" s="288" t="s">
        <v>667</v>
      </c>
      <c r="F160" s="289">
        <v>86</v>
      </c>
      <c r="G160" s="288" t="s">
        <v>828</v>
      </c>
      <c r="H160" s="288">
        <v>99</v>
      </c>
      <c r="I160" s="290">
        <v>140</v>
      </c>
      <c r="J160" s="291" t="s">
        <v>842</v>
      </c>
      <c r="K160" s="292">
        <f t="shared" si="28"/>
        <v>13</v>
      </c>
      <c r="L160" s="293">
        <f t="shared" si="29"/>
        <v>0.15116279069767441</v>
      </c>
      <c r="M160" s="288" t="s">
        <v>665</v>
      </c>
      <c r="N160" s="294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85">
        <v>10</v>
      </c>
      <c r="B161" s="286">
        <v>41926</v>
      </c>
      <c r="C161" s="286"/>
      <c r="D161" s="287" t="s">
        <v>843</v>
      </c>
      <c r="E161" s="288" t="s">
        <v>667</v>
      </c>
      <c r="F161" s="289">
        <v>496.6</v>
      </c>
      <c r="G161" s="288" t="s">
        <v>828</v>
      </c>
      <c r="H161" s="288">
        <v>621</v>
      </c>
      <c r="I161" s="290">
        <v>580</v>
      </c>
      <c r="J161" s="291" t="s">
        <v>829</v>
      </c>
      <c r="K161" s="292">
        <f t="shared" si="28"/>
        <v>124.39999999999998</v>
      </c>
      <c r="L161" s="293">
        <f t="shared" si="29"/>
        <v>0.25050342327829234</v>
      </c>
      <c r="M161" s="288" t="s">
        <v>665</v>
      </c>
      <c r="N161" s="294">
        <v>42605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85">
        <v>11</v>
      </c>
      <c r="B162" s="286">
        <v>41926</v>
      </c>
      <c r="C162" s="286"/>
      <c r="D162" s="287" t="s">
        <v>844</v>
      </c>
      <c r="E162" s="288" t="s">
        <v>667</v>
      </c>
      <c r="F162" s="289">
        <v>2481.9</v>
      </c>
      <c r="G162" s="288" t="s">
        <v>828</v>
      </c>
      <c r="H162" s="288">
        <v>2840</v>
      </c>
      <c r="I162" s="290">
        <v>2870</v>
      </c>
      <c r="J162" s="291" t="s">
        <v>845</v>
      </c>
      <c r="K162" s="292">
        <f t="shared" si="28"/>
        <v>358.09999999999991</v>
      </c>
      <c r="L162" s="293">
        <f t="shared" si="29"/>
        <v>0.14428462065353154</v>
      </c>
      <c r="M162" s="288" t="s">
        <v>665</v>
      </c>
      <c r="N162" s="294">
        <v>42017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85">
        <v>12</v>
      </c>
      <c r="B163" s="286">
        <v>41928</v>
      </c>
      <c r="C163" s="286"/>
      <c r="D163" s="287" t="s">
        <v>846</v>
      </c>
      <c r="E163" s="288" t="s">
        <v>667</v>
      </c>
      <c r="F163" s="289">
        <v>84.5</v>
      </c>
      <c r="G163" s="288" t="s">
        <v>828</v>
      </c>
      <c r="H163" s="288">
        <v>93</v>
      </c>
      <c r="I163" s="290">
        <v>110</v>
      </c>
      <c r="J163" s="291" t="s">
        <v>847</v>
      </c>
      <c r="K163" s="292">
        <f t="shared" si="28"/>
        <v>8.5</v>
      </c>
      <c r="L163" s="293">
        <f t="shared" si="29"/>
        <v>0.10059171597633136</v>
      </c>
      <c r="M163" s="288" t="s">
        <v>665</v>
      </c>
      <c r="N163" s="294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85">
        <v>13</v>
      </c>
      <c r="B164" s="286">
        <v>41928</v>
      </c>
      <c r="C164" s="286"/>
      <c r="D164" s="287" t="s">
        <v>848</v>
      </c>
      <c r="E164" s="288" t="s">
        <v>667</v>
      </c>
      <c r="F164" s="289">
        <v>401</v>
      </c>
      <c r="G164" s="288" t="s">
        <v>828</v>
      </c>
      <c r="H164" s="288">
        <v>428</v>
      </c>
      <c r="I164" s="290">
        <v>450</v>
      </c>
      <c r="J164" s="291" t="s">
        <v>849</v>
      </c>
      <c r="K164" s="292">
        <f t="shared" si="28"/>
        <v>27</v>
      </c>
      <c r="L164" s="293">
        <f t="shared" si="29"/>
        <v>6.7331670822942641E-2</v>
      </c>
      <c r="M164" s="288" t="s">
        <v>665</v>
      </c>
      <c r="N164" s="294">
        <v>42020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85">
        <v>14</v>
      </c>
      <c r="B165" s="286">
        <v>41928</v>
      </c>
      <c r="C165" s="286"/>
      <c r="D165" s="287" t="s">
        <v>850</v>
      </c>
      <c r="E165" s="288" t="s">
        <v>667</v>
      </c>
      <c r="F165" s="289">
        <v>101</v>
      </c>
      <c r="G165" s="288" t="s">
        <v>828</v>
      </c>
      <c r="H165" s="288">
        <v>112</v>
      </c>
      <c r="I165" s="290">
        <v>120</v>
      </c>
      <c r="J165" s="291" t="s">
        <v>851</v>
      </c>
      <c r="K165" s="292">
        <f t="shared" si="28"/>
        <v>11</v>
      </c>
      <c r="L165" s="293">
        <f t="shared" si="29"/>
        <v>0.10891089108910891</v>
      </c>
      <c r="M165" s="288" t="s">
        <v>665</v>
      </c>
      <c r="N165" s="294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85">
        <v>15</v>
      </c>
      <c r="B166" s="286">
        <v>41954</v>
      </c>
      <c r="C166" s="286"/>
      <c r="D166" s="287" t="s">
        <v>852</v>
      </c>
      <c r="E166" s="288" t="s">
        <v>667</v>
      </c>
      <c r="F166" s="289">
        <v>59</v>
      </c>
      <c r="G166" s="288" t="s">
        <v>828</v>
      </c>
      <c r="H166" s="288">
        <v>76</v>
      </c>
      <c r="I166" s="290">
        <v>76</v>
      </c>
      <c r="J166" s="291" t="s">
        <v>829</v>
      </c>
      <c r="K166" s="292">
        <f t="shared" si="28"/>
        <v>17</v>
      </c>
      <c r="L166" s="293">
        <f t="shared" si="29"/>
        <v>0.28813559322033899</v>
      </c>
      <c r="M166" s="288" t="s">
        <v>665</v>
      </c>
      <c r="N166" s="294">
        <v>43032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85">
        <v>16</v>
      </c>
      <c r="B167" s="286">
        <v>41954</v>
      </c>
      <c r="C167" s="286"/>
      <c r="D167" s="287" t="s">
        <v>841</v>
      </c>
      <c r="E167" s="288" t="s">
        <v>667</v>
      </c>
      <c r="F167" s="289">
        <v>99</v>
      </c>
      <c r="G167" s="288" t="s">
        <v>828</v>
      </c>
      <c r="H167" s="288">
        <v>120</v>
      </c>
      <c r="I167" s="290">
        <v>120</v>
      </c>
      <c r="J167" s="291" t="s">
        <v>707</v>
      </c>
      <c r="K167" s="292">
        <f t="shared" si="28"/>
        <v>21</v>
      </c>
      <c r="L167" s="293">
        <f t="shared" si="29"/>
        <v>0.21212121212121213</v>
      </c>
      <c r="M167" s="288" t="s">
        <v>665</v>
      </c>
      <c r="N167" s="294">
        <v>41960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85">
        <v>17</v>
      </c>
      <c r="B168" s="286">
        <v>41956</v>
      </c>
      <c r="C168" s="286"/>
      <c r="D168" s="287" t="s">
        <v>853</v>
      </c>
      <c r="E168" s="288" t="s">
        <v>667</v>
      </c>
      <c r="F168" s="289">
        <v>22</v>
      </c>
      <c r="G168" s="288" t="s">
        <v>828</v>
      </c>
      <c r="H168" s="288">
        <v>33.549999999999997</v>
      </c>
      <c r="I168" s="290">
        <v>32</v>
      </c>
      <c r="J168" s="291" t="s">
        <v>854</v>
      </c>
      <c r="K168" s="292">
        <f t="shared" si="28"/>
        <v>11.549999999999997</v>
      </c>
      <c r="L168" s="293">
        <f t="shared" si="29"/>
        <v>0.52499999999999991</v>
      </c>
      <c r="M168" s="288" t="s">
        <v>665</v>
      </c>
      <c r="N168" s="294">
        <v>42188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85">
        <v>18</v>
      </c>
      <c r="B169" s="286">
        <v>41976</v>
      </c>
      <c r="C169" s="286"/>
      <c r="D169" s="287" t="s">
        <v>855</v>
      </c>
      <c r="E169" s="288" t="s">
        <v>667</v>
      </c>
      <c r="F169" s="289">
        <v>440</v>
      </c>
      <c r="G169" s="288" t="s">
        <v>828</v>
      </c>
      <c r="H169" s="288">
        <v>520</v>
      </c>
      <c r="I169" s="290">
        <v>520</v>
      </c>
      <c r="J169" s="291" t="s">
        <v>856</v>
      </c>
      <c r="K169" s="292">
        <f t="shared" si="28"/>
        <v>80</v>
      </c>
      <c r="L169" s="293">
        <f t="shared" si="29"/>
        <v>0.18181818181818182</v>
      </c>
      <c r="M169" s="288" t="s">
        <v>665</v>
      </c>
      <c r="N169" s="294">
        <v>42208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85">
        <v>19</v>
      </c>
      <c r="B170" s="286">
        <v>41976</v>
      </c>
      <c r="C170" s="286"/>
      <c r="D170" s="287" t="s">
        <v>857</v>
      </c>
      <c r="E170" s="288" t="s">
        <v>667</v>
      </c>
      <c r="F170" s="289">
        <v>360</v>
      </c>
      <c r="G170" s="288" t="s">
        <v>828</v>
      </c>
      <c r="H170" s="288">
        <v>427</v>
      </c>
      <c r="I170" s="290">
        <v>425</v>
      </c>
      <c r="J170" s="291" t="s">
        <v>858</v>
      </c>
      <c r="K170" s="292">
        <f t="shared" si="28"/>
        <v>67</v>
      </c>
      <c r="L170" s="293">
        <f t="shared" si="29"/>
        <v>0.18611111111111112</v>
      </c>
      <c r="M170" s="288" t="s">
        <v>665</v>
      </c>
      <c r="N170" s="294">
        <v>42058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85">
        <v>20</v>
      </c>
      <c r="B171" s="286">
        <v>42012</v>
      </c>
      <c r="C171" s="286"/>
      <c r="D171" s="287" t="s">
        <v>859</v>
      </c>
      <c r="E171" s="288" t="s">
        <v>667</v>
      </c>
      <c r="F171" s="289">
        <v>360</v>
      </c>
      <c r="G171" s="288" t="s">
        <v>828</v>
      </c>
      <c r="H171" s="288">
        <v>455</v>
      </c>
      <c r="I171" s="290">
        <v>420</v>
      </c>
      <c r="J171" s="291" t="s">
        <v>860</v>
      </c>
      <c r="K171" s="292">
        <f t="shared" si="28"/>
        <v>95</v>
      </c>
      <c r="L171" s="293">
        <f t="shared" si="29"/>
        <v>0.2638888888888889</v>
      </c>
      <c r="M171" s="288" t="s">
        <v>665</v>
      </c>
      <c r="N171" s="294">
        <v>42024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85">
        <v>21</v>
      </c>
      <c r="B172" s="286">
        <v>42012</v>
      </c>
      <c r="C172" s="286"/>
      <c r="D172" s="287" t="s">
        <v>861</v>
      </c>
      <c r="E172" s="288" t="s">
        <v>667</v>
      </c>
      <c r="F172" s="289">
        <v>130</v>
      </c>
      <c r="G172" s="288"/>
      <c r="H172" s="288">
        <v>175.5</v>
      </c>
      <c r="I172" s="290">
        <v>165</v>
      </c>
      <c r="J172" s="291" t="s">
        <v>862</v>
      </c>
      <c r="K172" s="292">
        <f t="shared" si="28"/>
        <v>45.5</v>
      </c>
      <c r="L172" s="293">
        <f t="shared" si="29"/>
        <v>0.35</v>
      </c>
      <c r="M172" s="288" t="s">
        <v>665</v>
      </c>
      <c r="N172" s="294">
        <v>43088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85">
        <v>22</v>
      </c>
      <c r="B173" s="286">
        <v>42040</v>
      </c>
      <c r="C173" s="286"/>
      <c r="D173" s="287" t="s">
        <v>392</v>
      </c>
      <c r="E173" s="288" t="s">
        <v>827</v>
      </c>
      <c r="F173" s="289">
        <v>98</v>
      </c>
      <c r="G173" s="288"/>
      <c r="H173" s="288">
        <v>120</v>
      </c>
      <c r="I173" s="290">
        <v>120</v>
      </c>
      <c r="J173" s="291" t="s">
        <v>829</v>
      </c>
      <c r="K173" s="292">
        <f t="shared" si="28"/>
        <v>22</v>
      </c>
      <c r="L173" s="293">
        <f t="shared" si="29"/>
        <v>0.22448979591836735</v>
      </c>
      <c r="M173" s="288" t="s">
        <v>665</v>
      </c>
      <c r="N173" s="294">
        <v>42753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85">
        <v>23</v>
      </c>
      <c r="B174" s="286">
        <v>42040</v>
      </c>
      <c r="C174" s="286"/>
      <c r="D174" s="287" t="s">
        <v>863</v>
      </c>
      <c r="E174" s="288" t="s">
        <v>827</v>
      </c>
      <c r="F174" s="289">
        <v>196</v>
      </c>
      <c r="G174" s="288"/>
      <c r="H174" s="288">
        <v>262</v>
      </c>
      <c r="I174" s="290">
        <v>255</v>
      </c>
      <c r="J174" s="291" t="s">
        <v>829</v>
      </c>
      <c r="K174" s="292">
        <f t="shared" si="28"/>
        <v>66</v>
      </c>
      <c r="L174" s="293">
        <f t="shared" si="29"/>
        <v>0.33673469387755101</v>
      </c>
      <c r="M174" s="288" t="s">
        <v>665</v>
      </c>
      <c r="N174" s="294">
        <v>42599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95">
        <v>24</v>
      </c>
      <c r="B175" s="296">
        <v>42067</v>
      </c>
      <c r="C175" s="296"/>
      <c r="D175" s="297" t="s">
        <v>391</v>
      </c>
      <c r="E175" s="298" t="s">
        <v>827</v>
      </c>
      <c r="F175" s="299">
        <v>235</v>
      </c>
      <c r="G175" s="299"/>
      <c r="H175" s="300">
        <v>77</v>
      </c>
      <c r="I175" s="300" t="s">
        <v>864</v>
      </c>
      <c r="J175" s="301" t="s">
        <v>865</v>
      </c>
      <c r="K175" s="302">
        <f t="shared" si="28"/>
        <v>-158</v>
      </c>
      <c r="L175" s="303">
        <f t="shared" si="29"/>
        <v>-0.67234042553191486</v>
      </c>
      <c r="M175" s="299" t="s">
        <v>705</v>
      </c>
      <c r="N175" s="296">
        <v>43522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85">
        <v>25</v>
      </c>
      <c r="B176" s="286">
        <v>42067</v>
      </c>
      <c r="C176" s="286"/>
      <c r="D176" s="287" t="s">
        <v>866</v>
      </c>
      <c r="E176" s="288" t="s">
        <v>827</v>
      </c>
      <c r="F176" s="289">
        <v>185</v>
      </c>
      <c r="G176" s="288"/>
      <c r="H176" s="288">
        <v>224</v>
      </c>
      <c r="I176" s="290" t="s">
        <v>867</v>
      </c>
      <c r="J176" s="291" t="s">
        <v>829</v>
      </c>
      <c r="K176" s="292">
        <f t="shared" si="28"/>
        <v>39</v>
      </c>
      <c r="L176" s="293">
        <f t="shared" si="29"/>
        <v>0.21081081081081082</v>
      </c>
      <c r="M176" s="288" t="s">
        <v>665</v>
      </c>
      <c r="N176" s="294">
        <v>42647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95">
        <v>26</v>
      </c>
      <c r="B177" s="296">
        <v>42090</v>
      </c>
      <c r="C177" s="296"/>
      <c r="D177" s="304" t="s">
        <v>868</v>
      </c>
      <c r="E177" s="299" t="s">
        <v>827</v>
      </c>
      <c r="F177" s="299">
        <v>49.5</v>
      </c>
      <c r="G177" s="300"/>
      <c r="H177" s="300">
        <v>15.85</v>
      </c>
      <c r="I177" s="300">
        <v>67</v>
      </c>
      <c r="J177" s="301" t="s">
        <v>869</v>
      </c>
      <c r="K177" s="300">
        <f t="shared" si="28"/>
        <v>-33.65</v>
      </c>
      <c r="L177" s="305">
        <f t="shared" si="29"/>
        <v>-0.67979797979797973</v>
      </c>
      <c r="M177" s="299" t="s">
        <v>705</v>
      </c>
      <c r="N177" s="306">
        <v>43627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85">
        <v>27</v>
      </c>
      <c r="B178" s="286">
        <v>42093</v>
      </c>
      <c r="C178" s="286"/>
      <c r="D178" s="287" t="s">
        <v>870</v>
      </c>
      <c r="E178" s="288" t="s">
        <v>827</v>
      </c>
      <c r="F178" s="289">
        <v>183.5</v>
      </c>
      <c r="G178" s="288"/>
      <c r="H178" s="288">
        <v>219</v>
      </c>
      <c r="I178" s="290">
        <v>218</v>
      </c>
      <c r="J178" s="291" t="s">
        <v>871</v>
      </c>
      <c r="K178" s="292">
        <f t="shared" si="28"/>
        <v>35.5</v>
      </c>
      <c r="L178" s="293">
        <f t="shared" si="29"/>
        <v>0.19346049046321526</v>
      </c>
      <c r="M178" s="288" t="s">
        <v>665</v>
      </c>
      <c r="N178" s="294">
        <v>42103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85">
        <v>28</v>
      </c>
      <c r="B179" s="286">
        <v>42114</v>
      </c>
      <c r="C179" s="286"/>
      <c r="D179" s="287" t="s">
        <v>872</v>
      </c>
      <c r="E179" s="288" t="s">
        <v>827</v>
      </c>
      <c r="F179" s="289">
        <f>(227+237)/2</f>
        <v>232</v>
      </c>
      <c r="G179" s="288"/>
      <c r="H179" s="288">
        <v>298</v>
      </c>
      <c r="I179" s="290">
        <v>298</v>
      </c>
      <c r="J179" s="291" t="s">
        <v>829</v>
      </c>
      <c r="K179" s="292">
        <f t="shared" si="28"/>
        <v>66</v>
      </c>
      <c r="L179" s="293">
        <f t="shared" si="29"/>
        <v>0.28448275862068967</v>
      </c>
      <c r="M179" s="288" t="s">
        <v>665</v>
      </c>
      <c r="N179" s="294">
        <v>42823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85">
        <v>29</v>
      </c>
      <c r="B180" s="286">
        <v>42128</v>
      </c>
      <c r="C180" s="286"/>
      <c r="D180" s="287" t="s">
        <v>873</v>
      </c>
      <c r="E180" s="288" t="s">
        <v>667</v>
      </c>
      <c r="F180" s="289">
        <v>385</v>
      </c>
      <c r="G180" s="288"/>
      <c r="H180" s="288">
        <f>212.5+331</f>
        <v>543.5</v>
      </c>
      <c r="I180" s="290">
        <v>510</v>
      </c>
      <c r="J180" s="291" t="s">
        <v>874</v>
      </c>
      <c r="K180" s="292">
        <f t="shared" si="28"/>
        <v>158.5</v>
      </c>
      <c r="L180" s="293">
        <f t="shared" si="29"/>
        <v>0.41168831168831171</v>
      </c>
      <c r="M180" s="288" t="s">
        <v>665</v>
      </c>
      <c r="N180" s="294">
        <v>42235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85">
        <v>30</v>
      </c>
      <c r="B181" s="286">
        <v>42128</v>
      </c>
      <c r="C181" s="286"/>
      <c r="D181" s="287" t="s">
        <v>875</v>
      </c>
      <c r="E181" s="288" t="s">
        <v>667</v>
      </c>
      <c r="F181" s="289">
        <v>115.5</v>
      </c>
      <c r="G181" s="288"/>
      <c r="H181" s="288">
        <v>146</v>
      </c>
      <c r="I181" s="290">
        <v>142</v>
      </c>
      <c r="J181" s="291" t="s">
        <v>876</v>
      </c>
      <c r="K181" s="292">
        <f t="shared" si="28"/>
        <v>30.5</v>
      </c>
      <c r="L181" s="293">
        <f t="shared" si="29"/>
        <v>0.26406926406926406</v>
      </c>
      <c r="M181" s="288" t="s">
        <v>665</v>
      </c>
      <c r="N181" s="294">
        <v>42202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85">
        <v>31</v>
      </c>
      <c r="B182" s="286">
        <v>42151</v>
      </c>
      <c r="C182" s="286"/>
      <c r="D182" s="287" t="s">
        <v>877</v>
      </c>
      <c r="E182" s="288" t="s">
        <v>667</v>
      </c>
      <c r="F182" s="289">
        <v>237.5</v>
      </c>
      <c r="G182" s="288"/>
      <c r="H182" s="288">
        <v>279.5</v>
      </c>
      <c r="I182" s="290">
        <v>278</v>
      </c>
      <c r="J182" s="291" t="s">
        <v>829</v>
      </c>
      <c r="K182" s="292">
        <f t="shared" si="28"/>
        <v>42</v>
      </c>
      <c r="L182" s="293">
        <f t="shared" si="29"/>
        <v>0.17684210526315788</v>
      </c>
      <c r="M182" s="288" t="s">
        <v>665</v>
      </c>
      <c r="N182" s="294">
        <v>42222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85">
        <v>32</v>
      </c>
      <c r="B183" s="286">
        <v>42174</v>
      </c>
      <c r="C183" s="286"/>
      <c r="D183" s="287" t="s">
        <v>848</v>
      </c>
      <c r="E183" s="288" t="s">
        <v>827</v>
      </c>
      <c r="F183" s="289">
        <v>340</v>
      </c>
      <c r="G183" s="288"/>
      <c r="H183" s="288">
        <v>448</v>
      </c>
      <c r="I183" s="290">
        <v>448</v>
      </c>
      <c r="J183" s="291" t="s">
        <v>829</v>
      </c>
      <c r="K183" s="292">
        <f t="shared" si="28"/>
        <v>108</v>
      </c>
      <c r="L183" s="293">
        <f t="shared" si="29"/>
        <v>0.31764705882352939</v>
      </c>
      <c r="M183" s="288" t="s">
        <v>665</v>
      </c>
      <c r="N183" s="294">
        <v>43018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85">
        <v>33</v>
      </c>
      <c r="B184" s="286">
        <v>42191</v>
      </c>
      <c r="C184" s="286"/>
      <c r="D184" s="287" t="s">
        <v>878</v>
      </c>
      <c r="E184" s="288" t="s">
        <v>827</v>
      </c>
      <c r="F184" s="289">
        <v>390</v>
      </c>
      <c r="G184" s="288"/>
      <c r="H184" s="288">
        <v>460</v>
      </c>
      <c r="I184" s="290">
        <v>460</v>
      </c>
      <c r="J184" s="291" t="s">
        <v>829</v>
      </c>
      <c r="K184" s="292">
        <f t="shared" si="28"/>
        <v>70</v>
      </c>
      <c r="L184" s="293">
        <f t="shared" si="29"/>
        <v>0.17948717948717949</v>
      </c>
      <c r="M184" s="288" t="s">
        <v>665</v>
      </c>
      <c r="N184" s="294">
        <v>42478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95">
        <v>34</v>
      </c>
      <c r="B185" s="296">
        <v>42195</v>
      </c>
      <c r="C185" s="296"/>
      <c r="D185" s="297" t="s">
        <v>879</v>
      </c>
      <c r="E185" s="298" t="s">
        <v>827</v>
      </c>
      <c r="F185" s="299">
        <v>122.5</v>
      </c>
      <c r="G185" s="299"/>
      <c r="H185" s="300">
        <v>61</v>
      </c>
      <c r="I185" s="300">
        <v>172</v>
      </c>
      <c r="J185" s="301" t="s">
        <v>880</v>
      </c>
      <c r="K185" s="302">
        <f t="shared" si="28"/>
        <v>-61.5</v>
      </c>
      <c r="L185" s="303">
        <f t="shared" si="29"/>
        <v>-0.50204081632653064</v>
      </c>
      <c r="M185" s="299" t="s">
        <v>705</v>
      </c>
      <c r="N185" s="296">
        <v>43333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85">
        <v>35</v>
      </c>
      <c r="B186" s="286">
        <v>42219</v>
      </c>
      <c r="C186" s="286"/>
      <c r="D186" s="287" t="s">
        <v>881</v>
      </c>
      <c r="E186" s="288" t="s">
        <v>827</v>
      </c>
      <c r="F186" s="289">
        <v>297.5</v>
      </c>
      <c r="G186" s="288"/>
      <c r="H186" s="288">
        <v>350</v>
      </c>
      <c r="I186" s="290">
        <v>360</v>
      </c>
      <c r="J186" s="291" t="s">
        <v>882</v>
      </c>
      <c r="K186" s="292">
        <f t="shared" si="28"/>
        <v>52.5</v>
      </c>
      <c r="L186" s="293">
        <f t="shared" si="29"/>
        <v>0.17647058823529413</v>
      </c>
      <c r="M186" s="288" t="s">
        <v>665</v>
      </c>
      <c r="N186" s="294">
        <v>42232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85">
        <v>36</v>
      </c>
      <c r="B187" s="286">
        <v>42219</v>
      </c>
      <c r="C187" s="286"/>
      <c r="D187" s="287" t="s">
        <v>883</v>
      </c>
      <c r="E187" s="288" t="s">
        <v>827</v>
      </c>
      <c r="F187" s="289">
        <v>115.5</v>
      </c>
      <c r="G187" s="288"/>
      <c r="H187" s="288">
        <v>149</v>
      </c>
      <c r="I187" s="290">
        <v>140</v>
      </c>
      <c r="J187" s="291" t="s">
        <v>884</v>
      </c>
      <c r="K187" s="292">
        <f t="shared" si="28"/>
        <v>33.5</v>
      </c>
      <c r="L187" s="293">
        <f t="shared" si="29"/>
        <v>0.29004329004329005</v>
      </c>
      <c r="M187" s="288" t="s">
        <v>665</v>
      </c>
      <c r="N187" s="294">
        <v>42740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85">
        <v>37</v>
      </c>
      <c r="B188" s="286">
        <v>42251</v>
      </c>
      <c r="C188" s="286"/>
      <c r="D188" s="287" t="s">
        <v>877</v>
      </c>
      <c r="E188" s="288" t="s">
        <v>827</v>
      </c>
      <c r="F188" s="289">
        <v>226</v>
      </c>
      <c r="G188" s="288"/>
      <c r="H188" s="288">
        <v>292</v>
      </c>
      <c r="I188" s="290">
        <v>292</v>
      </c>
      <c r="J188" s="291" t="s">
        <v>885</v>
      </c>
      <c r="K188" s="292">
        <f t="shared" si="28"/>
        <v>66</v>
      </c>
      <c r="L188" s="293">
        <f t="shared" si="29"/>
        <v>0.29203539823008851</v>
      </c>
      <c r="M188" s="288" t="s">
        <v>665</v>
      </c>
      <c r="N188" s="294">
        <v>42286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85">
        <v>38</v>
      </c>
      <c r="B189" s="286">
        <v>42254</v>
      </c>
      <c r="C189" s="286"/>
      <c r="D189" s="287" t="s">
        <v>872</v>
      </c>
      <c r="E189" s="288" t="s">
        <v>827</v>
      </c>
      <c r="F189" s="289">
        <v>232.5</v>
      </c>
      <c r="G189" s="288"/>
      <c r="H189" s="288">
        <v>312.5</v>
      </c>
      <c r="I189" s="290">
        <v>310</v>
      </c>
      <c r="J189" s="291" t="s">
        <v>829</v>
      </c>
      <c r="K189" s="292">
        <f t="shared" si="28"/>
        <v>80</v>
      </c>
      <c r="L189" s="293">
        <f t="shared" si="29"/>
        <v>0.34408602150537637</v>
      </c>
      <c r="M189" s="288" t="s">
        <v>665</v>
      </c>
      <c r="N189" s="294">
        <v>42823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85">
        <v>39</v>
      </c>
      <c r="B190" s="286">
        <v>42268</v>
      </c>
      <c r="C190" s="286"/>
      <c r="D190" s="287" t="s">
        <v>886</v>
      </c>
      <c r="E190" s="288" t="s">
        <v>827</v>
      </c>
      <c r="F190" s="289">
        <v>196.5</v>
      </c>
      <c r="G190" s="288"/>
      <c r="H190" s="288">
        <v>238</v>
      </c>
      <c r="I190" s="290">
        <v>238</v>
      </c>
      <c r="J190" s="291" t="s">
        <v>885</v>
      </c>
      <c r="K190" s="292">
        <f t="shared" si="28"/>
        <v>41.5</v>
      </c>
      <c r="L190" s="293">
        <f t="shared" si="29"/>
        <v>0.21119592875318066</v>
      </c>
      <c r="M190" s="288" t="s">
        <v>665</v>
      </c>
      <c r="N190" s="294">
        <v>42291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85">
        <v>40</v>
      </c>
      <c r="B191" s="286">
        <v>42271</v>
      </c>
      <c r="C191" s="286"/>
      <c r="D191" s="287" t="s">
        <v>826</v>
      </c>
      <c r="E191" s="288" t="s">
        <v>827</v>
      </c>
      <c r="F191" s="289">
        <v>65</v>
      </c>
      <c r="G191" s="288"/>
      <c r="H191" s="288">
        <v>82</v>
      </c>
      <c r="I191" s="290">
        <v>82</v>
      </c>
      <c r="J191" s="291" t="s">
        <v>885</v>
      </c>
      <c r="K191" s="292">
        <f t="shared" si="28"/>
        <v>17</v>
      </c>
      <c r="L191" s="293">
        <f t="shared" si="29"/>
        <v>0.26153846153846155</v>
      </c>
      <c r="M191" s="288" t="s">
        <v>665</v>
      </c>
      <c r="N191" s="294">
        <v>42578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85">
        <v>41</v>
      </c>
      <c r="B192" s="286">
        <v>42291</v>
      </c>
      <c r="C192" s="286"/>
      <c r="D192" s="287" t="s">
        <v>887</v>
      </c>
      <c r="E192" s="288" t="s">
        <v>827</v>
      </c>
      <c r="F192" s="289">
        <v>144</v>
      </c>
      <c r="G192" s="288"/>
      <c r="H192" s="288">
        <v>182.5</v>
      </c>
      <c r="I192" s="290">
        <v>181</v>
      </c>
      <c r="J192" s="291" t="s">
        <v>885</v>
      </c>
      <c r="K192" s="292">
        <f t="shared" si="28"/>
        <v>38.5</v>
      </c>
      <c r="L192" s="293">
        <f t="shared" si="29"/>
        <v>0.2673611111111111</v>
      </c>
      <c r="M192" s="288" t="s">
        <v>665</v>
      </c>
      <c r="N192" s="294">
        <v>42817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85">
        <v>42</v>
      </c>
      <c r="B193" s="286">
        <v>42291</v>
      </c>
      <c r="C193" s="286"/>
      <c r="D193" s="287" t="s">
        <v>888</v>
      </c>
      <c r="E193" s="288" t="s">
        <v>827</v>
      </c>
      <c r="F193" s="289">
        <v>264</v>
      </c>
      <c r="G193" s="288"/>
      <c r="H193" s="288">
        <v>311</v>
      </c>
      <c r="I193" s="290">
        <v>311</v>
      </c>
      <c r="J193" s="291" t="s">
        <v>885</v>
      </c>
      <c r="K193" s="292">
        <f t="shared" si="28"/>
        <v>47</v>
      </c>
      <c r="L193" s="293">
        <f t="shared" si="29"/>
        <v>0.17803030303030304</v>
      </c>
      <c r="M193" s="288" t="s">
        <v>665</v>
      </c>
      <c r="N193" s="294">
        <v>42604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85">
        <v>43</v>
      </c>
      <c r="B194" s="286">
        <v>42318</v>
      </c>
      <c r="C194" s="286"/>
      <c r="D194" s="287" t="s">
        <v>889</v>
      </c>
      <c r="E194" s="288" t="s">
        <v>667</v>
      </c>
      <c r="F194" s="289">
        <v>549.5</v>
      </c>
      <c r="G194" s="288"/>
      <c r="H194" s="288">
        <v>630</v>
      </c>
      <c r="I194" s="290">
        <v>630</v>
      </c>
      <c r="J194" s="291" t="s">
        <v>885</v>
      </c>
      <c r="K194" s="292">
        <f t="shared" si="28"/>
        <v>80.5</v>
      </c>
      <c r="L194" s="293">
        <f t="shared" si="29"/>
        <v>0.1464968152866242</v>
      </c>
      <c r="M194" s="288" t="s">
        <v>665</v>
      </c>
      <c r="N194" s="294">
        <v>42419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85">
        <v>44</v>
      </c>
      <c r="B195" s="286">
        <v>42342</v>
      </c>
      <c r="C195" s="286"/>
      <c r="D195" s="287" t="s">
        <v>890</v>
      </c>
      <c r="E195" s="288" t="s">
        <v>827</v>
      </c>
      <c r="F195" s="289">
        <v>1027.5</v>
      </c>
      <c r="G195" s="288"/>
      <c r="H195" s="288">
        <v>1315</v>
      </c>
      <c r="I195" s="290">
        <v>1250</v>
      </c>
      <c r="J195" s="291" t="s">
        <v>885</v>
      </c>
      <c r="K195" s="292">
        <f t="shared" si="28"/>
        <v>287.5</v>
      </c>
      <c r="L195" s="293">
        <f t="shared" si="29"/>
        <v>0.27980535279805352</v>
      </c>
      <c r="M195" s="288" t="s">
        <v>665</v>
      </c>
      <c r="N195" s="294">
        <v>43244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85">
        <v>45</v>
      </c>
      <c r="B196" s="286">
        <v>42367</v>
      </c>
      <c r="C196" s="286"/>
      <c r="D196" s="287" t="s">
        <v>891</v>
      </c>
      <c r="E196" s="288" t="s">
        <v>827</v>
      </c>
      <c r="F196" s="289">
        <v>465</v>
      </c>
      <c r="G196" s="288"/>
      <c r="H196" s="288">
        <v>540</v>
      </c>
      <c r="I196" s="290">
        <v>540</v>
      </c>
      <c r="J196" s="291" t="s">
        <v>885</v>
      </c>
      <c r="K196" s="292">
        <f t="shared" si="28"/>
        <v>75</v>
      </c>
      <c r="L196" s="293">
        <f t="shared" si="29"/>
        <v>0.16129032258064516</v>
      </c>
      <c r="M196" s="288" t="s">
        <v>665</v>
      </c>
      <c r="N196" s="294">
        <v>42530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85">
        <v>46</v>
      </c>
      <c r="B197" s="286">
        <v>42380</v>
      </c>
      <c r="C197" s="286"/>
      <c r="D197" s="287" t="s">
        <v>392</v>
      </c>
      <c r="E197" s="288" t="s">
        <v>667</v>
      </c>
      <c r="F197" s="289">
        <v>81</v>
      </c>
      <c r="G197" s="288"/>
      <c r="H197" s="288">
        <v>110</v>
      </c>
      <c r="I197" s="290">
        <v>110</v>
      </c>
      <c r="J197" s="291" t="s">
        <v>885</v>
      </c>
      <c r="K197" s="292">
        <f t="shared" si="28"/>
        <v>29</v>
      </c>
      <c r="L197" s="293">
        <f t="shared" si="29"/>
        <v>0.35802469135802467</v>
      </c>
      <c r="M197" s="288" t="s">
        <v>665</v>
      </c>
      <c r="N197" s="294">
        <v>42745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85">
        <v>47</v>
      </c>
      <c r="B198" s="286">
        <v>42382</v>
      </c>
      <c r="C198" s="286"/>
      <c r="D198" s="287" t="s">
        <v>892</v>
      </c>
      <c r="E198" s="288" t="s">
        <v>667</v>
      </c>
      <c r="F198" s="289">
        <v>417.5</v>
      </c>
      <c r="G198" s="288"/>
      <c r="H198" s="288">
        <v>547</v>
      </c>
      <c r="I198" s="290">
        <v>535</v>
      </c>
      <c r="J198" s="291" t="s">
        <v>885</v>
      </c>
      <c r="K198" s="292">
        <f t="shared" si="28"/>
        <v>129.5</v>
      </c>
      <c r="L198" s="293">
        <f t="shared" si="29"/>
        <v>0.31017964071856285</v>
      </c>
      <c r="M198" s="288" t="s">
        <v>665</v>
      </c>
      <c r="N198" s="294">
        <v>42578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85">
        <v>48</v>
      </c>
      <c r="B199" s="286">
        <v>42408</v>
      </c>
      <c r="C199" s="286"/>
      <c r="D199" s="287" t="s">
        <v>893</v>
      </c>
      <c r="E199" s="288" t="s">
        <v>827</v>
      </c>
      <c r="F199" s="289">
        <v>650</v>
      </c>
      <c r="G199" s="288"/>
      <c r="H199" s="288">
        <v>800</v>
      </c>
      <c r="I199" s="290">
        <v>800</v>
      </c>
      <c r="J199" s="291" t="s">
        <v>885</v>
      </c>
      <c r="K199" s="292">
        <f t="shared" si="28"/>
        <v>150</v>
      </c>
      <c r="L199" s="293">
        <f t="shared" si="29"/>
        <v>0.23076923076923078</v>
      </c>
      <c r="M199" s="288" t="s">
        <v>665</v>
      </c>
      <c r="N199" s="294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85">
        <v>49</v>
      </c>
      <c r="B200" s="286">
        <v>42433</v>
      </c>
      <c r="C200" s="286"/>
      <c r="D200" s="287" t="s">
        <v>212</v>
      </c>
      <c r="E200" s="288" t="s">
        <v>827</v>
      </c>
      <c r="F200" s="289">
        <v>437.5</v>
      </c>
      <c r="G200" s="288"/>
      <c r="H200" s="288">
        <v>504.5</v>
      </c>
      <c r="I200" s="290">
        <v>522</v>
      </c>
      <c r="J200" s="291" t="s">
        <v>894</v>
      </c>
      <c r="K200" s="292">
        <f t="shared" si="28"/>
        <v>67</v>
      </c>
      <c r="L200" s="293">
        <f t="shared" si="29"/>
        <v>0.15314285714285714</v>
      </c>
      <c r="M200" s="288" t="s">
        <v>665</v>
      </c>
      <c r="N200" s="294">
        <v>42480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85">
        <v>50</v>
      </c>
      <c r="B201" s="286">
        <v>42438</v>
      </c>
      <c r="C201" s="286"/>
      <c r="D201" s="287" t="s">
        <v>895</v>
      </c>
      <c r="E201" s="288" t="s">
        <v>827</v>
      </c>
      <c r="F201" s="289">
        <v>189.5</v>
      </c>
      <c r="G201" s="288"/>
      <c r="H201" s="288">
        <v>218</v>
      </c>
      <c r="I201" s="290">
        <v>218</v>
      </c>
      <c r="J201" s="291" t="s">
        <v>885</v>
      </c>
      <c r="K201" s="292">
        <f t="shared" si="28"/>
        <v>28.5</v>
      </c>
      <c r="L201" s="293">
        <f t="shared" si="29"/>
        <v>0.15039577836411611</v>
      </c>
      <c r="M201" s="288" t="s">
        <v>665</v>
      </c>
      <c r="N201" s="294">
        <v>43034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95">
        <v>51</v>
      </c>
      <c r="B202" s="296">
        <v>42471</v>
      </c>
      <c r="C202" s="296"/>
      <c r="D202" s="304" t="s">
        <v>896</v>
      </c>
      <c r="E202" s="299" t="s">
        <v>827</v>
      </c>
      <c r="F202" s="299">
        <v>36.5</v>
      </c>
      <c r="G202" s="300"/>
      <c r="H202" s="300">
        <v>15.85</v>
      </c>
      <c r="I202" s="300">
        <v>60</v>
      </c>
      <c r="J202" s="301" t="s">
        <v>897</v>
      </c>
      <c r="K202" s="302">
        <f t="shared" si="28"/>
        <v>-20.65</v>
      </c>
      <c r="L202" s="303">
        <f t="shared" si="29"/>
        <v>-0.5657534246575342</v>
      </c>
      <c r="M202" s="299" t="s">
        <v>705</v>
      </c>
      <c r="N202" s="307">
        <v>43627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85">
        <v>52</v>
      </c>
      <c r="B203" s="286">
        <v>42472</v>
      </c>
      <c r="C203" s="286"/>
      <c r="D203" s="287" t="s">
        <v>898</v>
      </c>
      <c r="E203" s="288" t="s">
        <v>827</v>
      </c>
      <c r="F203" s="289">
        <v>93</v>
      </c>
      <c r="G203" s="288"/>
      <c r="H203" s="288">
        <v>149</v>
      </c>
      <c r="I203" s="290">
        <v>140</v>
      </c>
      <c r="J203" s="291" t="s">
        <v>899</v>
      </c>
      <c r="K203" s="292">
        <f t="shared" si="28"/>
        <v>56</v>
      </c>
      <c r="L203" s="293">
        <f t="shared" si="29"/>
        <v>0.60215053763440862</v>
      </c>
      <c r="M203" s="288" t="s">
        <v>665</v>
      </c>
      <c r="N203" s="294">
        <v>42740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85">
        <v>53</v>
      </c>
      <c r="B204" s="286">
        <v>42472</v>
      </c>
      <c r="C204" s="286"/>
      <c r="D204" s="287" t="s">
        <v>900</v>
      </c>
      <c r="E204" s="288" t="s">
        <v>827</v>
      </c>
      <c r="F204" s="289">
        <v>130</v>
      </c>
      <c r="G204" s="288"/>
      <c r="H204" s="288">
        <v>150</v>
      </c>
      <c r="I204" s="290" t="s">
        <v>901</v>
      </c>
      <c r="J204" s="291" t="s">
        <v>885</v>
      </c>
      <c r="K204" s="292">
        <f t="shared" si="28"/>
        <v>20</v>
      </c>
      <c r="L204" s="293">
        <f t="shared" si="29"/>
        <v>0.15384615384615385</v>
      </c>
      <c r="M204" s="288" t="s">
        <v>665</v>
      </c>
      <c r="N204" s="294">
        <v>42564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85">
        <v>54</v>
      </c>
      <c r="B205" s="286">
        <v>42473</v>
      </c>
      <c r="C205" s="286"/>
      <c r="D205" s="287" t="s">
        <v>902</v>
      </c>
      <c r="E205" s="288" t="s">
        <v>827</v>
      </c>
      <c r="F205" s="289">
        <v>196</v>
      </c>
      <c r="G205" s="288"/>
      <c r="H205" s="288">
        <v>299</v>
      </c>
      <c r="I205" s="290">
        <v>299</v>
      </c>
      <c r="J205" s="291" t="s">
        <v>885</v>
      </c>
      <c r="K205" s="292">
        <v>103</v>
      </c>
      <c r="L205" s="293">
        <v>0.52551020408163296</v>
      </c>
      <c r="M205" s="288" t="s">
        <v>665</v>
      </c>
      <c r="N205" s="294">
        <v>42620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85">
        <v>55</v>
      </c>
      <c r="B206" s="286">
        <v>42473</v>
      </c>
      <c r="C206" s="286"/>
      <c r="D206" s="287" t="s">
        <v>903</v>
      </c>
      <c r="E206" s="288" t="s">
        <v>827</v>
      </c>
      <c r="F206" s="289">
        <v>88</v>
      </c>
      <c r="G206" s="288"/>
      <c r="H206" s="288">
        <v>103</v>
      </c>
      <c r="I206" s="290">
        <v>103</v>
      </c>
      <c r="J206" s="291" t="s">
        <v>885</v>
      </c>
      <c r="K206" s="292">
        <v>15</v>
      </c>
      <c r="L206" s="293">
        <v>0.170454545454545</v>
      </c>
      <c r="M206" s="288" t="s">
        <v>665</v>
      </c>
      <c r="N206" s="294">
        <v>42530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85">
        <v>56</v>
      </c>
      <c r="B207" s="286">
        <v>42492</v>
      </c>
      <c r="C207" s="286"/>
      <c r="D207" s="287" t="s">
        <v>904</v>
      </c>
      <c r="E207" s="288" t="s">
        <v>827</v>
      </c>
      <c r="F207" s="289">
        <v>127.5</v>
      </c>
      <c r="G207" s="288"/>
      <c r="H207" s="288">
        <v>148</v>
      </c>
      <c r="I207" s="290" t="s">
        <v>905</v>
      </c>
      <c r="J207" s="291" t="s">
        <v>885</v>
      </c>
      <c r="K207" s="292">
        <f t="shared" ref="K207:K211" si="30">H207-F207</f>
        <v>20.5</v>
      </c>
      <c r="L207" s="293">
        <f t="shared" ref="L207:L211" si="31">K207/F207</f>
        <v>0.16078431372549021</v>
      </c>
      <c r="M207" s="288" t="s">
        <v>665</v>
      </c>
      <c r="N207" s="294">
        <v>42564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85">
        <v>57</v>
      </c>
      <c r="B208" s="286">
        <v>42493</v>
      </c>
      <c r="C208" s="286"/>
      <c r="D208" s="287" t="s">
        <v>906</v>
      </c>
      <c r="E208" s="288" t="s">
        <v>827</v>
      </c>
      <c r="F208" s="289">
        <v>675</v>
      </c>
      <c r="G208" s="288"/>
      <c r="H208" s="288">
        <v>815</v>
      </c>
      <c r="I208" s="290" t="s">
        <v>907</v>
      </c>
      <c r="J208" s="291" t="s">
        <v>885</v>
      </c>
      <c r="K208" s="292">
        <f t="shared" si="30"/>
        <v>140</v>
      </c>
      <c r="L208" s="293">
        <f t="shared" si="31"/>
        <v>0.2074074074074074</v>
      </c>
      <c r="M208" s="288" t="s">
        <v>665</v>
      </c>
      <c r="N208" s="294">
        <v>43154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95">
        <v>58</v>
      </c>
      <c r="B209" s="296">
        <v>42522</v>
      </c>
      <c r="C209" s="296"/>
      <c r="D209" s="297" t="s">
        <v>908</v>
      </c>
      <c r="E209" s="298" t="s">
        <v>827</v>
      </c>
      <c r="F209" s="299">
        <v>500</v>
      </c>
      <c r="G209" s="299"/>
      <c r="H209" s="300">
        <v>232.5</v>
      </c>
      <c r="I209" s="300" t="s">
        <v>909</v>
      </c>
      <c r="J209" s="301" t="s">
        <v>910</v>
      </c>
      <c r="K209" s="302">
        <f t="shared" si="30"/>
        <v>-267.5</v>
      </c>
      <c r="L209" s="303">
        <f t="shared" si="31"/>
        <v>-0.53500000000000003</v>
      </c>
      <c r="M209" s="299" t="s">
        <v>705</v>
      </c>
      <c r="N209" s="296">
        <v>43735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85">
        <v>59</v>
      </c>
      <c r="B210" s="286">
        <v>42527</v>
      </c>
      <c r="C210" s="286"/>
      <c r="D210" s="287" t="s">
        <v>562</v>
      </c>
      <c r="E210" s="288" t="s">
        <v>827</v>
      </c>
      <c r="F210" s="289">
        <v>110</v>
      </c>
      <c r="G210" s="288"/>
      <c r="H210" s="288">
        <v>126.5</v>
      </c>
      <c r="I210" s="290">
        <v>125</v>
      </c>
      <c r="J210" s="291" t="s">
        <v>836</v>
      </c>
      <c r="K210" s="292">
        <f t="shared" si="30"/>
        <v>16.5</v>
      </c>
      <c r="L210" s="293">
        <f t="shared" si="31"/>
        <v>0.15</v>
      </c>
      <c r="M210" s="288" t="s">
        <v>665</v>
      </c>
      <c r="N210" s="294">
        <v>42552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85">
        <v>60</v>
      </c>
      <c r="B211" s="286">
        <v>42538</v>
      </c>
      <c r="C211" s="286"/>
      <c r="D211" s="287" t="s">
        <v>911</v>
      </c>
      <c r="E211" s="288" t="s">
        <v>827</v>
      </c>
      <c r="F211" s="289">
        <v>44</v>
      </c>
      <c r="G211" s="288"/>
      <c r="H211" s="288">
        <v>69.5</v>
      </c>
      <c r="I211" s="290">
        <v>69.5</v>
      </c>
      <c r="J211" s="291" t="s">
        <v>912</v>
      </c>
      <c r="K211" s="292">
        <f t="shared" si="30"/>
        <v>25.5</v>
      </c>
      <c r="L211" s="293">
        <f t="shared" si="31"/>
        <v>0.57954545454545459</v>
      </c>
      <c r="M211" s="288" t="s">
        <v>665</v>
      </c>
      <c r="N211" s="294">
        <v>42977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85">
        <v>61</v>
      </c>
      <c r="B212" s="286">
        <v>42549</v>
      </c>
      <c r="C212" s="286"/>
      <c r="D212" s="287" t="s">
        <v>913</v>
      </c>
      <c r="E212" s="288" t="s">
        <v>827</v>
      </c>
      <c r="F212" s="289">
        <v>262.5</v>
      </c>
      <c r="G212" s="288"/>
      <c r="H212" s="288">
        <v>340</v>
      </c>
      <c r="I212" s="290">
        <v>333</v>
      </c>
      <c r="J212" s="291" t="s">
        <v>914</v>
      </c>
      <c r="K212" s="292">
        <v>77.5</v>
      </c>
      <c r="L212" s="293">
        <v>0.29523809523809502</v>
      </c>
      <c r="M212" s="288" t="s">
        <v>665</v>
      </c>
      <c r="N212" s="294">
        <v>43017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85">
        <v>62</v>
      </c>
      <c r="B213" s="286">
        <v>42549</v>
      </c>
      <c r="C213" s="286"/>
      <c r="D213" s="287" t="s">
        <v>915</v>
      </c>
      <c r="E213" s="288" t="s">
        <v>827</v>
      </c>
      <c r="F213" s="289">
        <v>840</v>
      </c>
      <c r="G213" s="288"/>
      <c r="H213" s="288">
        <v>1230</v>
      </c>
      <c r="I213" s="290">
        <v>1230</v>
      </c>
      <c r="J213" s="291" t="s">
        <v>885</v>
      </c>
      <c r="K213" s="292">
        <v>390</v>
      </c>
      <c r="L213" s="293">
        <v>0.46428571428571402</v>
      </c>
      <c r="M213" s="288" t="s">
        <v>665</v>
      </c>
      <c r="N213" s="294">
        <v>42649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308">
        <v>63</v>
      </c>
      <c r="B214" s="309">
        <v>42556</v>
      </c>
      <c r="C214" s="309"/>
      <c r="D214" s="310" t="s">
        <v>916</v>
      </c>
      <c r="E214" s="311" t="s">
        <v>827</v>
      </c>
      <c r="F214" s="311">
        <v>395</v>
      </c>
      <c r="G214" s="312"/>
      <c r="H214" s="312">
        <f>(468.5+342.5)/2</f>
        <v>405.5</v>
      </c>
      <c r="I214" s="312">
        <v>510</v>
      </c>
      <c r="J214" s="313" t="s">
        <v>917</v>
      </c>
      <c r="K214" s="314">
        <f t="shared" ref="K214:K220" si="32">H214-F214</f>
        <v>10.5</v>
      </c>
      <c r="L214" s="315">
        <f t="shared" ref="L214:L220" si="33">K214/F214</f>
        <v>2.6582278481012658E-2</v>
      </c>
      <c r="M214" s="311" t="s">
        <v>918</v>
      </c>
      <c r="N214" s="309">
        <v>43606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95">
        <v>64</v>
      </c>
      <c r="B215" s="296">
        <v>42584</v>
      </c>
      <c r="C215" s="296"/>
      <c r="D215" s="297" t="s">
        <v>919</v>
      </c>
      <c r="E215" s="298" t="s">
        <v>667</v>
      </c>
      <c r="F215" s="299">
        <f>169.5-12.8</f>
        <v>156.69999999999999</v>
      </c>
      <c r="G215" s="299"/>
      <c r="H215" s="300">
        <v>77</v>
      </c>
      <c r="I215" s="300" t="s">
        <v>920</v>
      </c>
      <c r="J215" s="301" t="s">
        <v>921</v>
      </c>
      <c r="K215" s="302">
        <f t="shared" si="32"/>
        <v>-79.699999999999989</v>
      </c>
      <c r="L215" s="303">
        <f t="shared" si="33"/>
        <v>-0.50861518825781749</v>
      </c>
      <c r="M215" s="299" t="s">
        <v>705</v>
      </c>
      <c r="N215" s="296">
        <v>43522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95">
        <v>65</v>
      </c>
      <c r="B216" s="296">
        <v>42586</v>
      </c>
      <c r="C216" s="296"/>
      <c r="D216" s="297" t="s">
        <v>922</v>
      </c>
      <c r="E216" s="298" t="s">
        <v>827</v>
      </c>
      <c r="F216" s="299">
        <v>400</v>
      </c>
      <c r="G216" s="299"/>
      <c r="H216" s="300">
        <v>305</v>
      </c>
      <c r="I216" s="300">
        <v>475</v>
      </c>
      <c r="J216" s="301" t="s">
        <v>923</v>
      </c>
      <c r="K216" s="302">
        <f t="shared" si="32"/>
        <v>-95</v>
      </c>
      <c r="L216" s="303">
        <f t="shared" si="33"/>
        <v>-0.23749999999999999</v>
      </c>
      <c r="M216" s="299" t="s">
        <v>705</v>
      </c>
      <c r="N216" s="296">
        <v>43606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85">
        <v>66</v>
      </c>
      <c r="B217" s="286">
        <v>42593</v>
      </c>
      <c r="C217" s="286"/>
      <c r="D217" s="287" t="s">
        <v>924</v>
      </c>
      <c r="E217" s="288" t="s">
        <v>827</v>
      </c>
      <c r="F217" s="289">
        <v>86.5</v>
      </c>
      <c r="G217" s="288"/>
      <c r="H217" s="288">
        <v>130</v>
      </c>
      <c r="I217" s="290">
        <v>130</v>
      </c>
      <c r="J217" s="291" t="s">
        <v>925</v>
      </c>
      <c r="K217" s="292">
        <f t="shared" si="32"/>
        <v>43.5</v>
      </c>
      <c r="L217" s="293">
        <f t="shared" si="33"/>
        <v>0.50289017341040465</v>
      </c>
      <c r="M217" s="288" t="s">
        <v>665</v>
      </c>
      <c r="N217" s="294">
        <v>43091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95">
        <v>67</v>
      </c>
      <c r="B218" s="296">
        <v>42600</v>
      </c>
      <c r="C218" s="296"/>
      <c r="D218" s="297" t="s">
        <v>111</v>
      </c>
      <c r="E218" s="298" t="s">
        <v>827</v>
      </c>
      <c r="F218" s="299">
        <v>133.5</v>
      </c>
      <c r="G218" s="299"/>
      <c r="H218" s="300">
        <v>126.5</v>
      </c>
      <c r="I218" s="300">
        <v>178</v>
      </c>
      <c r="J218" s="301" t="s">
        <v>926</v>
      </c>
      <c r="K218" s="302">
        <f t="shared" si="32"/>
        <v>-7</v>
      </c>
      <c r="L218" s="303">
        <f t="shared" si="33"/>
        <v>-5.2434456928838954E-2</v>
      </c>
      <c r="M218" s="299" t="s">
        <v>705</v>
      </c>
      <c r="N218" s="296">
        <v>42615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85">
        <v>68</v>
      </c>
      <c r="B219" s="286">
        <v>42613</v>
      </c>
      <c r="C219" s="286"/>
      <c r="D219" s="287" t="s">
        <v>927</v>
      </c>
      <c r="E219" s="288" t="s">
        <v>827</v>
      </c>
      <c r="F219" s="289">
        <v>560</v>
      </c>
      <c r="G219" s="288"/>
      <c r="H219" s="288">
        <v>725</v>
      </c>
      <c r="I219" s="290">
        <v>725</v>
      </c>
      <c r="J219" s="291" t="s">
        <v>829</v>
      </c>
      <c r="K219" s="292">
        <f t="shared" si="32"/>
        <v>165</v>
      </c>
      <c r="L219" s="293">
        <f t="shared" si="33"/>
        <v>0.29464285714285715</v>
      </c>
      <c r="M219" s="288" t="s">
        <v>665</v>
      </c>
      <c r="N219" s="294">
        <v>42456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85">
        <v>69</v>
      </c>
      <c r="B220" s="286">
        <v>42614</v>
      </c>
      <c r="C220" s="286"/>
      <c r="D220" s="287" t="s">
        <v>928</v>
      </c>
      <c r="E220" s="288" t="s">
        <v>827</v>
      </c>
      <c r="F220" s="289">
        <v>160.5</v>
      </c>
      <c r="G220" s="288"/>
      <c r="H220" s="288">
        <v>210</v>
      </c>
      <c r="I220" s="290">
        <v>210</v>
      </c>
      <c r="J220" s="291" t="s">
        <v>829</v>
      </c>
      <c r="K220" s="292">
        <f t="shared" si="32"/>
        <v>49.5</v>
      </c>
      <c r="L220" s="293">
        <f t="shared" si="33"/>
        <v>0.30841121495327101</v>
      </c>
      <c r="M220" s="288" t="s">
        <v>665</v>
      </c>
      <c r="N220" s="294">
        <v>42871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85">
        <v>70</v>
      </c>
      <c r="B221" s="286">
        <v>42646</v>
      </c>
      <c r="C221" s="286"/>
      <c r="D221" s="287" t="s">
        <v>407</v>
      </c>
      <c r="E221" s="288" t="s">
        <v>827</v>
      </c>
      <c r="F221" s="289">
        <v>430</v>
      </c>
      <c r="G221" s="288"/>
      <c r="H221" s="288">
        <v>596</v>
      </c>
      <c r="I221" s="290">
        <v>575</v>
      </c>
      <c r="J221" s="291" t="s">
        <v>929</v>
      </c>
      <c r="K221" s="292">
        <v>166</v>
      </c>
      <c r="L221" s="293">
        <v>0.38604651162790699</v>
      </c>
      <c r="M221" s="288" t="s">
        <v>665</v>
      </c>
      <c r="N221" s="294">
        <v>42769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85">
        <v>71</v>
      </c>
      <c r="B222" s="286">
        <v>42657</v>
      </c>
      <c r="C222" s="286"/>
      <c r="D222" s="287" t="s">
        <v>930</v>
      </c>
      <c r="E222" s="288" t="s">
        <v>827</v>
      </c>
      <c r="F222" s="289">
        <v>280</v>
      </c>
      <c r="G222" s="288"/>
      <c r="H222" s="288">
        <v>345</v>
      </c>
      <c r="I222" s="290">
        <v>345</v>
      </c>
      <c r="J222" s="291" t="s">
        <v>829</v>
      </c>
      <c r="K222" s="292">
        <f t="shared" ref="K222:K227" si="34">H222-F222</f>
        <v>65</v>
      </c>
      <c r="L222" s="293">
        <f t="shared" ref="L222:L223" si="35">K222/F222</f>
        <v>0.23214285714285715</v>
      </c>
      <c r="M222" s="288" t="s">
        <v>665</v>
      </c>
      <c r="N222" s="294">
        <v>42814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85">
        <v>72</v>
      </c>
      <c r="B223" s="286">
        <v>42657</v>
      </c>
      <c r="C223" s="286"/>
      <c r="D223" s="287" t="s">
        <v>931</v>
      </c>
      <c r="E223" s="288" t="s">
        <v>827</v>
      </c>
      <c r="F223" s="289">
        <v>245</v>
      </c>
      <c r="G223" s="288"/>
      <c r="H223" s="288">
        <v>325.5</v>
      </c>
      <c r="I223" s="290">
        <v>330</v>
      </c>
      <c r="J223" s="291" t="s">
        <v>932</v>
      </c>
      <c r="K223" s="292">
        <f t="shared" si="34"/>
        <v>80.5</v>
      </c>
      <c r="L223" s="293">
        <f t="shared" si="35"/>
        <v>0.32857142857142857</v>
      </c>
      <c r="M223" s="288" t="s">
        <v>665</v>
      </c>
      <c r="N223" s="294">
        <v>42769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85">
        <v>73</v>
      </c>
      <c r="B224" s="286">
        <v>42660</v>
      </c>
      <c r="C224" s="286"/>
      <c r="D224" s="287" t="s">
        <v>352</v>
      </c>
      <c r="E224" s="288" t="s">
        <v>827</v>
      </c>
      <c r="F224" s="289">
        <v>125</v>
      </c>
      <c r="G224" s="288"/>
      <c r="H224" s="288">
        <v>160</v>
      </c>
      <c r="I224" s="290">
        <v>160</v>
      </c>
      <c r="J224" s="291" t="s">
        <v>885</v>
      </c>
      <c r="K224" s="292">
        <f t="shared" si="34"/>
        <v>35</v>
      </c>
      <c r="L224" s="293">
        <v>0.28000000000000003</v>
      </c>
      <c r="M224" s="288" t="s">
        <v>665</v>
      </c>
      <c r="N224" s="294">
        <v>42803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85">
        <v>74</v>
      </c>
      <c r="B225" s="286">
        <v>42660</v>
      </c>
      <c r="C225" s="286"/>
      <c r="D225" s="287" t="s">
        <v>484</v>
      </c>
      <c r="E225" s="288" t="s">
        <v>827</v>
      </c>
      <c r="F225" s="289">
        <v>114</v>
      </c>
      <c r="G225" s="288"/>
      <c r="H225" s="288">
        <v>145</v>
      </c>
      <c r="I225" s="290">
        <v>145</v>
      </c>
      <c r="J225" s="291" t="s">
        <v>885</v>
      </c>
      <c r="K225" s="292">
        <f t="shared" si="34"/>
        <v>31</v>
      </c>
      <c r="L225" s="293">
        <f t="shared" ref="L225:L227" si="36">K225/F225</f>
        <v>0.27192982456140352</v>
      </c>
      <c r="M225" s="288" t="s">
        <v>665</v>
      </c>
      <c r="N225" s="294">
        <v>42859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85">
        <v>75</v>
      </c>
      <c r="B226" s="286">
        <v>42660</v>
      </c>
      <c r="C226" s="286"/>
      <c r="D226" s="287" t="s">
        <v>933</v>
      </c>
      <c r="E226" s="288" t="s">
        <v>827</v>
      </c>
      <c r="F226" s="289">
        <v>212</v>
      </c>
      <c r="G226" s="288"/>
      <c r="H226" s="288">
        <v>280</v>
      </c>
      <c r="I226" s="290">
        <v>276</v>
      </c>
      <c r="J226" s="291" t="s">
        <v>934</v>
      </c>
      <c r="K226" s="292">
        <f t="shared" si="34"/>
        <v>68</v>
      </c>
      <c r="L226" s="293">
        <f t="shared" si="36"/>
        <v>0.32075471698113206</v>
      </c>
      <c r="M226" s="288" t="s">
        <v>665</v>
      </c>
      <c r="N226" s="294">
        <v>42858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85">
        <v>76</v>
      </c>
      <c r="B227" s="286">
        <v>42678</v>
      </c>
      <c r="C227" s="286"/>
      <c r="D227" s="287" t="s">
        <v>472</v>
      </c>
      <c r="E227" s="288" t="s">
        <v>827</v>
      </c>
      <c r="F227" s="289">
        <v>155</v>
      </c>
      <c r="G227" s="288"/>
      <c r="H227" s="288">
        <v>210</v>
      </c>
      <c r="I227" s="290">
        <v>210</v>
      </c>
      <c r="J227" s="291" t="s">
        <v>935</v>
      </c>
      <c r="K227" s="292">
        <f t="shared" si="34"/>
        <v>55</v>
      </c>
      <c r="L227" s="293">
        <f t="shared" si="36"/>
        <v>0.35483870967741937</v>
      </c>
      <c r="M227" s="288" t="s">
        <v>665</v>
      </c>
      <c r="N227" s="294">
        <v>42944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95">
        <v>77</v>
      </c>
      <c r="B228" s="296">
        <v>42710</v>
      </c>
      <c r="C228" s="296"/>
      <c r="D228" s="297" t="s">
        <v>936</v>
      </c>
      <c r="E228" s="298" t="s">
        <v>827</v>
      </c>
      <c r="F228" s="299">
        <v>150.5</v>
      </c>
      <c r="G228" s="299"/>
      <c r="H228" s="300">
        <v>72.5</v>
      </c>
      <c r="I228" s="300">
        <v>174</v>
      </c>
      <c r="J228" s="301" t="s">
        <v>937</v>
      </c>
      <c r="K228" s="302">
        <v>-78</v>
      </c>
      <c r="L228" s="303">
        <v>-0.51827242524916906</v>
      </c>
      <c r="M228" s="299" t="s">
        <v>705</v>
      </c>
      <c r="N228" s="296">
        <v>43333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85">
        <v>78</v>
      </c>
      <c r="B229" s="286">
        <v>42712</v>
      </c>
      <c r="C229" s="286"/>
      <c r="D229" s="287" t="s">
        <v>938</v>
      </c>
      <c r="E229" s="288" t="s">
        <v>827</v>
      </c>
      <c r="F229" s="289">
        <v>380</v>
      </c>
      <c r="G229" s="288"/>
      <c r="H229" s="288">
        <v>478</v>
      </c>
      <c r="I229" s="290">
        <v>468</v>
      </c>
      <c r="J229" s="291" t="s">
        <v>885</v>
      </c>
      <c r="K229" s="292">
        <f t="shared" ref="K229:K231" si="37">H229-F229</f>
        <v>98</v>
      </c>
      <c r="L229" s="293">
        <f t="shared" ref="L229:L231" si="38">K229/F229</f>
        <v>0.25789473684210529</v>
      </c>
      <c r="M229" s="288" t="s">
        <v>665</v>
      </c>
      <c r="N229" s="294">
        <v>43025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85">
        <v>79</v>
      </c>
      <c r="B230" s="286">
        <v>42734</v>
      </c>
      <c r="C230" s="286"/>
      <c r="D230" s="287" t="s">
        <v>110</v>
      </c>
      <c r="E230" s="288" t="s">
        <v>827</v>
      </c>
      <c r="F230" s="289">
        <v>305</v>
      </c>
      <c r="G230" s="288"/>
      <c r="H230" s="288">
        <v>375</v>
      </c>
      <c r="I230" s="290">
        <v>375</v>
      </c>
      <c r="J230" s="291" t="s">
        <v>885</v>
      </c>
      <c r="K230" s="292">
        <f t="shared" si="37"/>
        <v>70</v>
      </c>
      <c r="L230" s="293">
        <f t="shared" si="38"/>
        <v>0.22950819672131148</v>
      </c>
      <c r="M230" s="288" t="s">
        <v>665</v>
      </c>
      <c r="N230" s="294">
        <v>42768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85">
        <v>80</v>
      </c>
      <c r="B231" s="286">
        <v>42739</v>
      </c>
      <c r="C231" s="286"/>
      <c r="D231" s="287" t="s">
        <v>96</v>
      </c>
      <c r="E231" s="288" t="s">
        <v>827</v>
      </c>
      <c r="F231" s="289">
        <v>99.5</v>
      </c>
      <c r="G231" s="288"/>
      <c r="H231" s="288">
        <v>158</v>
      </c>
      <c r="I231" s="290">
        <v>158</v>
      </c>
      <c r="J231" s="291" t="s">
        <v>885</v>
      </c>
      <c r="K231" s="292">
        <f t="shared" si="37"/>
        <v>58.5</v>
      </c>
      <c r="L231" s="293">
        <f t="shared" si="38"/>
        <v>0.5879396984924623</v>
      </c>
      <c r="M231" s="288" t="s">
        <v>665</v>
      </c>
      <c r="N231" s="294">
        <v>42898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85">
        <v>81</v>
      </c>
      <c r="B232" s="286">
        <v>42739</v>
      </c>
      <c r="C232" s="286"/>
      <c r="D232" s="287" t="s">
        <v>96</v>
      </c>
      <c r="E232" s="288" t="s">
        <v>827</v>
      </c>
      <c r="F232" s="289">
        <v>99.5</v>
      </c>
      <c r="G232" s="288"/>
      <c r="H232" s="288">
        <v>158</v>
      </c>
      <c r="I232" s="290">
        <v>158</v>
      </c>
      <c r="J232" s="291" t="s">
        <v>885</v>
      </c>
      <c r="K232" s="292">
        <v>58.5</v>
      </c>
      <c r="L232" s="293">
        <v>0.58793969849246197</v>
      </c>
      <c r="M232" s="288" t="s">
        <v>665</v>
      </c>
      <c r="N232" s="294">
        <v>42898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85">
        <v>82</v>
      </c>
      <c r="B233" s="286">
        <v>42786</v>
      </c>
      <c r="C233" s="286"/>
      <c r="D233" s="287" t="s">
        <v>187</v>
      </c>
      <c r="E233" s="288" t="s">
        <v>827</v>
      </c>
      <c r="F233" s="289">
        <v>140.5</v>
      </c>
      <c r="G233" s="288"/>
      <c r="H233" s="288">
        <v>220</v>
      </c>
      <c r="I233" s="290">
        <v>220</v>
      </c>
      <c r="J233" s="291" t="s">
        <v>885</v>
      </c>
      <c r="K233" s="292">
        <f>H233-F233</f>
        <v>79.5</v>
      </c>
      <c r="L233" s="293">
        <f>K233/F233</f>
        <v>0.5658362989323843</v>
      </c>
      <c r="M233" s="288" t="s">
        <v>665</v>
      </c>
      <c r="N233" s="294">
        <v>42864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85">
        <v>83</v>
      </c>
      <c r="B234" s="286">
        <v>42786</v>
      </c>
      <c r="C234" s="286"/>
      <c r="D234" s="287" t="s">
        <v>939</v>
      </c>
      <c r="E234" s="288" t="s">
        <v>827</v>
      </c>
      <c r="F234" s="289">
        <v>202.5</v>
      </c>
      <c r="G234" s="288"/>
      <c r="H234" s="288">
        <v>234</v>
      </c>
      <c r="I234" s="290">
        <v>234</v>
      </c>
      <c r="J234" s="291" t="s">
        <v>885</v>
      </c>
      <c r="K234" s="292">
        <v>31.5</v>
      </c>
      <c r="L234" s="293">
        <v>0.155555555555556</v>
      </c>
      <c r="M234" s="288" t="s">
        <v>665</v>
      </c>
      <c r="N234" s="294">
        <v>42836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85">
        <v>84</v>
      </c>
      <c r="B235" s="286">
        <v>42818</v>
      </c>
      <c r="C235" s="286"/>
      <c r="D235" s="287" t="s">
        <v>940</v>
      </c>
      <c r="E235" s="288" t="s">
        <v>827</v>
      </c>
      <c r="F235" s="289">
        <v>300.5</v>
      </c>
      <c r="G235" s="288"/>
      <c r="H235" s="288">
        <v>417.5</v>
      </c>
      <c r="I235" s="290">
        <v>420</v>
      </c>
      <c r="J235" s="291" t="s">
        <v>941</v>
      </c>
      <c r="K235" s="292">
        <f>H235-F235</f>
        <v>117</v>
      </c>
      <c r="L235" s="293">
        <f>K235/F235</f>
        <v>0.38935108153078202</v>
      </c>
      <c r="M235" s="288" t="s">
        <v>665</v>
      </c>
      <c r="N235" s="294">
        <v>43070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85">
        <v>85</v>
      </c>
      <c r="B236" s="286">
        <v>42818</v>
      </c>
      <c r="C236" s="286"/>
      <c r="D236" s="287" t="s">
        <v>915</v>
      </c>
      <c r="E236" s="288" t="s">
        <v>827</v>
      </c>
      <c r="F236" s="289">
        <v>850</v>
      </c>
      <c r="G236" s="288"/>
      <c r="H236" s="288">
        <v>1042.5</v>
      </c>
      <c r="I236" s="290">
        <v>1023</v>
      </c>
      <c r="J236" s="291" t="s">
        <v>942</v>
      </c>
      <c r="K236" s="292">
        <v>192.5</v>
      </c>
      <c r="L236" s="293">
        <v>0.22647058823529401</v>
      </c>
      <c r="M236" s="288" t="s">
        <v>665</v>
      </c>
      <c r="N236" s="294">
        <v>42830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85">
        <v>86</v>
      </c>
      <c r="B237" s="286">
        <v>42830</v>
      </c>
      <c r="C237" s="286"/>
      <c r="D237" s="287" t="s">
        <v>503</v>
      </c>
      <c r="E237" s="288" t="s">
        <v>827</v>
      </c>
      <c r="F237" s="289">
        <v>785</v>
      </c>
      <c r="G237" s="288"/>
      <c r="H237" s="288">
        <v>930</v>
      </c>
      <c r="I237" s="290">
        <v>920</v>
      </c>
      <c r="J237" s="291" t="s">
        <v>943</v>
      </c>
      <c r="K237" s="292">
        <f>H237-F237</f>
        <v>145</v>
      </c>
      <c r="L237" s="293">
        <f>K237/F237</f>
        <v>0.18471337579617833</v>
      </c>
      <c r="M237" s="288" t="s">
        <v>665</v>
      </c>
      <c r="N237" s="294">
        <v>42976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95">
        <v>87</v>
      </c>
      <c r="B238" s="296">
        <v>42831</v>
      </c>
      <c r="C238" s="296"/>
      <c r="D238" s="297" t="s">
        <v>944</v>
      </c>
      <c r="E238" s="298" t="s">
        <v>827</v>
      </c>
      <c r="F238" s="299">
        <v>40</v>
      </c>
      <c r="G238" s="299"/>
      <c r="H238" s="300">
        <v>13.1</v>
      </c>
      <c r="I238" s="300">
        <v>60</v>
      </c>
      <c r="J238" s="301" t="s">
        <v>945</v>
      </c>
      <c r="K238" s="302">
        <v>-26.9</v>
      </c>
      <c r="L238" s="303">
        <v>-0.67249999999999999</v>
      </c>
      <c r="M238" s="299" t="s">
        <v>705</v>
      </c>
      <c r="N238" s="296">
        <v>43138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85">
        <v>88</v>
      </c>
      <c r="B239" s="286">
        <v>42837</v>
      </c>
      <c r="C239" s="286"/>
      <c r="D239" s="287" t="s">
        <v>95</v>
      </c>
      <c r="E239" s="288" t="s">
        <v>827</v>
      </c>
      <c r="F239" s="289">
        <v>289.5</v>
      </c>
      <c r="G239" s="288"/>
      <c r="H239" s="288">
        <v>354</v>
      </c>
      <c r="I239" s="290">
        <v>360</v>
      </c>
      <c r="J239" s="291" t="s">
        <v>946</v>
      </c>
      <c r="K239" s="292">
        <f t="shared" ref="K239:K247" si="39">H239-F239</f>
        <v>64.5</v>
      </c>
      <c r="L239" s="293">
        <f t="shared" ref="L239:L247" si="40">K239/F239</f>
        <v>0.22279792746113988</v>
      </c>
      <c r="M239" s="288" t="s">
        <v>665</v>
      </c>
      <c r="N239" s="294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85">
        <v>89</v>
      </c>
      <c r="B240" s="286">
        <v>42845</v>
      </c>
      <c r="C240" s="286"/>
      <c r="D240" s="287" t="s">
        <v>439</v>
      </c>
      <c r="E240" s="288" t="s">
        <v>827</v>
      </c>
      <c r="F240" s="289">
        <v>700</v>
      </c>
      <c r="G240" s="288"/>
      <c r="H240" s="288">
        <v>840</v>
      </c>
      <c r="I240" s="290">
        <v>840</v>
      </c>
      <c r="J240" s="291" t="s">
        <v>947</v>
      </c>
      <c r="K240" s="292">
        <f t="shared" si="39"/>
        <v>140</v>
      </c>
      <c r="L240" s="293">
        <f t="shared" si="40"/>
        <v>0.2</v>
      </c>
      <c r="M240" s="288" t="s">
        <v>665</v>
      </c>
      <c r="N240" s="294">
        <v>42893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85">
        <v>90</v>
      </c>
      <c r="B241" s="286">
        <v>42887</v>
      </c>
      <c r="C241" s="286"/>
      <c r="D241" s="287" t="s">
        <v>948</v>
      </c>
      <c r="E241" s="288" t="s">
        <v>827</v>
      </c>
      <c r="F241" s="289">
        <v>130</v>
      </c>
      <c r="G241" s="288"/>
      <c r="H241" s="288">
        <v>144.25</v>
      </c>
      <c r="I241" s="290">
        <v>170</v>
      </c>
      <c r="J241" s="291" t="s">
        <v>949</v>
      </c>
      <c r="K241" s="292">
        <f t="shared" si="39"/>
        <v>14.25</v>
      </c>
      <c r="L241" s="293">
        <f t="shared" si="40"/>
        <v>0.10961538461538461</v>
      </c>
      <c r="M241" s="288" t="s">
        <v>665</v>
      </c>
      <c r="N241" s="294">
        <v>43675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85">
        <v>91</v>
      </c>
      <c r="B242" s="286">
        <v>42901</v>
      </c>
      <c r="C242" s="286"/>
      <c r="D242" s="287" t="s">
        <v>950</v>
      </c>
      <c r="E242" s="288" t="s">
        <v>827</v>
      </c>
      <c r="F242" s="289">
        <v>214.5</v>
      </c>
      <c r="G242" s="288"/>
      <c r="H242" s="288">
        <v>262</v>
      </c>
      <c r="I242" s="290">
        <v>262</v>
      </c>
      <c r="J242" s="291" t="s">
        <v>951</v>
      </c>
      <c r="K242" s="292">
        <f t="shared" si="39"/>
        <v>47.5</v>
      </c>
      <c r="L242" s="293">
        <f t="shared" si="40"/>
        <v>0.22144522144522144</v>
      </c>
      <c r="M242" s="288" t="s">
        <v>665</v>
      </c>
      <c r="N242" s="294">
        <v>42977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316">
        <v>92</v>
      </c>
      <c r="B243" s="317">
        <v>42933</v>
      </c>
      <c r="C243" s="317"/>
      <c r="D243" s="318" t="s">
        <v>952</v>
      </c>
      <c r="E243" s="319" t="s">
        <v>827</v>
      </c>
      <c r="F243" s="320">
        <v>370</v>
      </c>
      <c r="G243" s="319"/>
      <c r="H243" s="319">
        <v>447.5</v>
      </c>
      <c r="I243" s="321">
        <v>450</v>
      </c>
      <c r="J243" s="322" t="s">
        <v>885</v>
      </c>
      <c r="K243" s="292">
        <f t="shared" si="39"/>
        <v>77.5</v>
      </c>
      <c r="L243" s="323">
        <f t="shared" si="40"/>
        <v>0.20945945945945946</v>
      </c>
      <c r="M243" s="319" t="s">
        <v>665</v>
      </c>
      <c r="N243" s="324">
        <v>43035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316">
        <v>93</v>
      </c>
      <c r="B244" s="317">
        <v>42943</v>
      </c>
      <c r="C244" s="317"/>
      <c r="D244" s="318" t="s">
        <v>185</v>
      </c>
      <c r="E244" s="319" t="s">
        <v>827</v>
      </c>
      <c r="F244" s="320">
        <v>657.5</v>
      </c>
      <c r="G244" s="319"/>
      <c r="H244" s="319">
        <v>825</v>
      </c>
      <c r="I244" s="321">
        <v>820</v>
      </c>
      <c r="J244" s="322" t="s">
        <v>885</v>
      </c>
      <c r="K244" s="292">
        <f t="shared" si="39"/>
        <v>167.5</v>
      </c>
      <c r="L244" s="323">
        <f t="shared" si="40"/>
        <v>0.25475285171102663</v>
      </c>
      <c r="M244" s="319" t="s">
        <v>665</v>
      </c>
      <c r="N244" s="324">
        <v>43090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85">
        <v>94</v>
      </c>
      <c r="B245" s="286">
        <v>42964</v>
      </c>
      <c r="C245" s="286"/>
      <c r="D245" s="287" t="s">
        <v>370</v>
      </c>
      <c r="E245" s="288" t="s">
        <v>827</v>
      </c>
      <c r="F245" s="289">
        <v>605</v>
      </c>
      <c r="G245" s="288"/>
      <c r="H245" s="288">
        <v>750</v>
      </c>
      <c r="I245" s="290">
        <v>750</v>
      </c>
      <c r="J245" s="291" t="s">
        <v>943</v>
      </c>
      <c r="K245" s="292">
        <f t="shared" si="39"/>
        <v>145</v>
      </c>
      <c r="L245" s="293">
        <f t="shared" si="40"/>
        <v>0.23966942148760331</v>
      </c>
      <c r="M245" s="288" t="s">
        <v>665</v>
      </c>
      <c r="N245" s="294">
        <v>43027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95">
        <v>95</v>
      </c>
      <c r="B246" s="296">
        <v>42979</v>
      </c>
      <c r="C246" s="296"/>
      <c r="D246" s="304" t="s">
        <v>953</v>
      </c>
      <c r="E246" s="299" t="s">
        <v>827</v>
      </c>
      <c r="F246" s="299">
        <v>255</v>
      </c>
      <c r="G246" s="300"/>
      <c r="H246" s="300">
        <v>217.25</v>
      </c>
      <c r="I246" s="300">
        <v>320</v>
      </c>
      <c r="J246" s="301" t="s">
        <v>954</v>
      </c>
      <c r="K246" s="302">
        <f t="shared" si="39"/>
        <v>-37.75</v>
      </c>
      <c r="L246" s="305">
        <f t="shared" si="40"/>
        <v>-0.14803921568627451</v>
      </c>
      <c r="M246" s="299" t="s">
        <v>705</v>
      </c>
      <c r="N246" s="296">
        <v>43661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85">
        <v>96</v>
      </c>
      <c r="B247" s="286">
        <v>42997</v>
      </c>
      <c r="C247" s="286"/>
      <c r="D247" s="287" t="s">
        <v>955</v>
      </c>
      <c r="E247" s="288" t="s">
        <v>827</v>
      </c>
      <c r="F247" s="289">
        <v>215</v>
      </c>
      <c r="G247" s="288"/>
      <c r="H247" s="288">
        <v>258</v>
      </c>
      <c r="I247" s="290">
        <v>258</v>
      </c>
      <c r="J247" s="291" t="s">
        <v>885</v>
      </c>
      <c r="K247" s="292">
        <f t="shared" si="39"/>
        <v>43</v>
      </c>
      <c r="L247" s="293">
        <f t="shared" si="40"/>
        <v>0.2</v>
      </c>
      <c r="M247" s="288" t="s">
        <v>665</v>
      </c>
      <c r="N247" s="294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85">
        <v>97</v>
      </c>
      <c r="B248" s="286">
        <v>42997</v>
      </c>
      <c r="C248" s="286"/>
      <c r="D248" s="287" t="s">
        <v>955</v>
      </c>
      <c r="E248" s="288" t="s">
        <v>827</v>
      </c>
      <c r="F248" s="289">
        <v>215</v>
      </c>
      <c r="G248" s="288"/>
      <c r="H248" s="288">
        <v>258</v>
      </c>
      <c r="I248" s="290">
        <v>258</v>
      </c>
      <c r="J248" s="322" t="s">
        <v>885</v>
      </c>
      <c r="K248" s="292">
        <v>43</v>
      </c>
      <c r="L248" s="293">
        <v>0.2</v>
      </c>
      <c r="M248" s="288" t="s">
        <v>665</v>
      </c>
      <c r="N248" s="294">
        <v>43040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316">
        <v>98</v>
      </c>
      <c r="B249" s="317">
        <v>42998</v>
      </c>
      <c r="C249" s="317"/>
      <c r="D249" s="318" t="s">
        <v>956</v>
      </c>
      <c r="E249" s="319" t="s">
        <v>827</v>
      </c>
      <c r="F249" s="289">
        <v>75</v>
      </c>
      <c r="G249" s="319"/>
      <c r="H249" s="319">
        <v>90</v>
      </c>
      <c r="I249" s="321">
        <v>90</v>
      </c>
      <c r="J249" s="291" t="s">
        <v>957</v>
      </c>
      <c r="K249" s="292">
        <f t="shared" ref="K249:K254" si="41">H249-F249</f>
        <v>15</v>
      </c>
      <c r="L249" s="293">
        <f t="shared" ref="L249:L254" si="42">K249/F249</f>
        <v>0.2</v>
      </c>
      <c r="M249" s="288" t="s">
        <v>665</v>
      </c>
      <c r="N249" s="294">
        <v>43019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316">
        <v>99</v>
      </c>
      <c r="B250" s="317">
        <v>43011</v>
      </c>
      <c r="C250" s="317"/>
      <c r="D250" s="318" t="s">
        <v>717</v>
      </c>
      <c r="E250" s="319" t="s">
        <v>827</v>
      </c>
      <c r="F250" s="320">
        <v>315</v>
      </c>
      <c r="G250" s="319"/>
      <c r="H250" s="319">
        <v>392</v>
      </c>
      <c r="I250" s="321">
        <v>384</v>
      </c>
      <c r="J250" s="322" t="s">
        <v>958</v>
      </c>
      <c r="K250" s="292">
        <f t="shared" si="41"/>
        <v>77</v>
      </c>
      <c r="L250" s="323">
        <f t="shared" si="42"/>
        <v>0.24444444444444444</v>
      </c>
      <c r="M250" s="319" t="s">
        <v>665</v>
      </c>
      <c r="N250" s="324">
        <v>43017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316">
        <v>100</v>
      </c>
      <c r="B251" s="317">
        <v>43013</v>
      </c>
      <c r="C251" s="317"/>
      <c r="D251" s="318" t="s">
        <v>477</v>
      </c>
      <c r="E251" s="319" t="s">
        <v>827</v>
      </c>
      <c r="F251" s="320">
        <v>145</v>
      </c>
      <c r="G251" s="319"/>
      <c r="H251" s="319">
        <v>179</v>
      </c>
      <c r="I251" s="321">
        <v>180</v>
      </c>
      <c r="J251" s="322" t="s">
        <v>959</v>
      </c>
      <c r="K251" s="292">
        <f t="shared" si="41"/>
        <v>34</v>
      </c>
      <c r="L251" s="323">
        <f t="shared" si="42"/>
        <v>0.23448275862068965</v>
      </c>
      <c r="M251" s="319" t="s">
        <v>665</v>
      </c>
      <c r="N251" s="324">
        <v>43025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316">
        <v>101</v>
      </c>
      <c r="B252" s="317">
        <v>43014</v>
      </c>
      <c r="C252" s="317"/>
      <c r="D252" s="318" t="s">
        <v>342</v>
      </c>
      <c r="E252" s="319" t="s">
        <v>827</v>
      </c>
      <c r="F252" s="320">
        <v>256</v>
      </c>
      <c r="G252" s="319"/>
      <c r="H252" s="319">
        <v>323</v>
      </c>
      <c r="I252" s="321">
        <v>320</v>
      </c>
      <c r="J252" s="322" t="s">
        <v>885</v>
      </c>
      <c r="K252" s="292">
        <f t="shared" si="41"/>
        <v>67</v>
      </c>
      <c r="L252" s="323">
        <f t="shared" si="42"/>
        <v>0.26171875</v>
      </c>
      <c r="M252" s="319" t="s">
        <v>665</v>
      </c>
      <c r="N252" s="324">
        <v>43067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316">
        <v>102</v>
      </c>
      <c r="B253" s="317">
        <v>43017</v>
      </c>
      <c r="C253" s="317"/>
      <c r="D253" s="318" t="s">
        <v>360</v>
      </c>
      <c r="E253" s="319" t="s">
        <v>827</v>
      </c>
      <c r="F253" s="320">
        <v>137.5</v>
      </c>
      <c r="G253" s="319"/>
      <c r="H253" s="319">
        <v>184</v>
      </c>
      <c r="I253" s="321">
        <v>183</v>
      </c>
      <c r="J253" s="322" t="s">
        <v>960</v>
      </c>
      <c r="K253" s="292">
        <f t="shared" si="41"/>
        <v>46.5</v>
      </c>
      <c r="L253" s="323">
        <f t="shared" si="42"/>
        <v>0.33818181818181819</v>
      </c>
      <c r="M253" s="319" t="s">
        <v>665</v>
      </c>
      <c r="N253" s="324">
        <v>43108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316">
        <v>103</v>
      </c>
      <c r="B254" s="317">
        <v>43018</v>
      </c>
      <c r="C254" s="317"/>
      <c r="D254" s="318" t="s">
        <v>961</v>
      </c>
      <c r="E254" s="319" t="s">
        <v>827</v>
      </c>
      <c r="F254" s="320">
        <v>125.5</v>
      </c>
      <c r="G254" s="319"/>
      <c r="H254" s="319">
        <v>158</v>
      </c>
      <c r="I254" s="321">
        <v>155</v>
      </c>
      <c r="J254" s="322" t="s">
        <v>962</v>
      </c>
      <c r="K254" s="292">
        <f t="shared" si="41"/>
        <v>32.5</v>
      </c>
      <c r="L254" s="323">
        <f t="shared" si="42"/>
        <v>0.25896414342629481</v>
      </c>
      <c r="M254" s="319" t="s">
        <v>665</v>
      </c>
      <c r="N254" s="324">
        <v>43067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316">
        <v>104</v>
      </c>
      <c r="B255" s="317">
        <v>43018</v>
      </c>
      <c r="C255" s="317"/>
      <c r="D255" s="318" t="s">
        <v>963</v>
      </c>
      <c r="E255" s="319" t="s">
        <v>827</v>
      </c>
      <c r="F255" s="320">
        <v>895</v>
      </c>
      <c r="G255" s="319"/>
      <c r="H255" s="319">
        <v>1122.5</v>
      </c>
      <c r="I255" s="321">
        <v>1078</v>
      </c>
      <c r="J255" s="322" t="s">
        <v>964</v>
      </c>
      <c r="K255" s="292">
        <v>227.5</v>
      </c>
      <c r="L255" s="323">
        <v>0.25418994413407803</v>
      </c>
      <c r="M255" s="319" t="s">
        <v>665</v>
      </c>
      <c r="N255" s="324">
        <v>43117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316">
        <v>105</v>
      </c>
      <c r="B256" s="317">
        <v>43020</v>
      </c>
      <c r="C256" s="317"/>
      <c r="D256" s="318" t="s">
        <v>351</v>
      </c>
      <c r="E256" s="319" t="s">
        <v>827</v>
      </c>
      <c r="F256" s="320">
        <v>525</v>
      </c>
      <c r="G256" s="319"/>
      <c r="H256" s="319">
        <v>629</v>
      </c>
      <c r="I256" s="321">
        <v>629</v>
      </c>
      <c r="J256" s="322" t="s">
        <v>885</v>
      </c>
      <c r="K256" s="292">
        <v>104</v>
      </c>
      <c r="L256" s="323">
        <v>0.19809523809523799</v>
      </c>
      <c r="M256" s="319" t="s">
        <v>665</v>
      </c>
      <c r="N256" s="324">
        <v>43119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316">
        <v>106</v>
      </c>
      <c r="B257" s="317">
        <v>43046</v>
      </c>
      <c r="C257" s="317"/>
      <c r="D257" s="318" t="s">
        <v>397</v>
      </c>
      <c r="E257" s="319" t="s">
        <v>827</v>
      </c>
      <c r="F257" s="320">
        <v>740</v>
      </c>
      <c r="G257" s="319"/>
      <c r="H257" s="319">
        <v>892.5</v>
      </c>
      <c r="I257" s="321">
        <v>900</v>
      </c>
      <c r="J257" s="322" t="s">
        <v>965</v>
      </c>
      <c r="K257" s="292">
        <f t="shared" ref="K257:K259" si="43">H257-F257</f>
        <v>152.5</v>
      </c>
      <c r="L257" s="323">
        <f t="shared" ref="L257:L259" si="44">K257/F257</f>
        <v>0.20608108108108109</v>
      </c>
      <c r="M257" s="319" t="s">
        <v>665</v>
      </c>
      <c r="N257" s="324">
        <v>43052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85">
        <v>107</v>
      </c>
      <c r="B258" s="286">
        <v>43073</v>
      </c>
      <c r="C258" s="286"/>
      <c r="D258" s="287" t="s">
        <v>966</v>
      </c>
      <c r="E258" s="288" t="s">
        <v>827</v>
      </c>
      <c r="F258" s="289">
        <v>118.5</v>
      </c>
      <c r="G258" s="288"/>
      <c r="H258" s="288">
        <v>143.5</v>
      </c>
      <c r="I258" s="290">
        <v>145</v>
      </c>
      <c r="J258" s="291" t="s">
        <v>741</v>
      </c>
      <c r="K258" s="292">
        <f t="shared" si="43"/>
        <v>25</v>
      </c>
      <c r="L258" s="293">
        <f t="shared" si="44"/>
        <v>0.2109704641350211</v>
      </c>
      <c r="M258" s="288" t="s">
        <v>665</v>
      </c>
      <c r="N258" s="294">
        <v>43097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95">
        <v>108</v>
      </c>
      <c r="B259" s="296">
        <v>43090</v>
      </c>
      <c r="C259" s="296"/>
      <c r="D259" s="297" t="s">
        <v>445</v>
      </c>
      <c r="E259" s="298" t="s">
        <v>827</v>
      </c>
      <c r="F259" s="299">
        <v>715</v>
      </c>
      <c r="G259" s="299"/>
      <c r="H259" s="300">
        <v>500</v>
      </c>
      <c r="I259" s="300">
        <v>872</v>
      </c>
      <c r="J259" s="301" t="s">
        <v>967</v>
      </c>
      <c r="K259" s="302">
        <f t="shared" si="43"/>
        <v>-215</v>
      </c>
      <c r="L259" s="303">
        <f t="shared" si="44"/>
        <v>-0.30069930069930068</v>
      </c>
      <c r="M259" s="299" t="s">
        <v>705</v>
      </c>
      <c r="N259" s="296">
        <v>43670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85">
        <v>109</v>
      </c>
      <c r="B260" s="286">
        <v>43098</v>
      </c>
      <c r="C260" s="286"/>
      <c r="D260" s="287" t="s">
        <v>717</v>
      </c>
      <c r="E260" s="288" t="s">
        <v>827</v>
      </c>
      <c r="F260" s="289">
        <v>435</v>
      </c>
      <c r="G260" s="288"/>
      <c r="H260" s="288">
        <v>542.5</v>
      </c>
      <c r="I260" s="290">
        <v>539</v>
      </c>
      <c r="J260" s="291" t="s">
        <v>885</v>
      </c>
      <c r="K260" s="292">
        <v>107.5</v>
      </c>
      <c r="L260" s="293">
        <v>0.247126436781609</v>
      </c>
      <c r="M260" s="288" t="s">
        <v>665</v>
      </c>
      <c r="N260" s="294">
        <v>43206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85">
        <v>110</v>
      </c>
      <c r="B261" s="286">
        <v>43098</v>
      </c>
      <c r="C261" s="286"/>
      <c r="D261" s="287" t="s">
        <v>584</v>
      </c>
      <c r="E261" s="288" t="s">
        <v>827</v>
      </c>
      <c r="F261" s="289">
        <v>885</v>
      </c>
      <c r="G261" s="288"/>
      <c r="H261" s="288">
        <v>1090</v>
      </c>
      <c r="I261" s="290">
        <v>1084</v>
      </c>
      <c r="J261" s="291" t="s">
        <v>885</v>
      </c>
      <c r="K261" s="292">
        <v>205</v>
      </c>
      <c r="L261" s="293">
        <v>0.23163841807909599</v>
      </c>
      <c r="M261" s="288" t="s">
        <v>665</v>
      </c>
      <c r="N261" s="294">
        <v>43213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325">
        <v>111</v>
      </c>
      <c r="B262" s="326">
        <v>43192</v>
      </c>
      <c r="C262" s="326"/>
      <c r="D262" s="304" t="s">
        <v>968</v>
      </c>
      <c r="E262" s="299" t="s">
        <v>827</v>
      </c>
      <c r="F262" s="327">
        <v>478.5</v>
      </c>
      <c r="G262" s="299"/>
      <c r="H262" s="299">
        <v>442</v>
      </c>
      <c r="I262" s="300">
        <v>613</v>
      </c>
      <c r="J262" s="301" t="s">
        <v>969</v>
      </c>
      <c r="K262" s="302">
        <f t="shared" ref="K262:K265" si="45">H262-F262</f>
        <v>-36.5</v>
      </c>
      <c r="L262" s="303">
        <f t="shared" ref="L262:L265" si="46">K262/F262</f>
        <v>-7.6280041797283177E-2</v>
      </c>
      <c r="M262" s="299" t="s">
        <v>705</v>
      </c>
      <c r="N262" s="296">
        <v>43762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95">
        <v>112</v>
      </c>
      <c r="B263" s="296">
        <v>43194</v>
      </c>
      <c r="C263" s="296"/>
      <c r="D263" s="297" t="s">
        <v>970</v>
      </c>
      <c r="E263" s="298" t="s">
        <v>827</v>
      </c>
      <c r="F263" s="299">
        <f>141.5-7.3</f>
        <v>134.19999999999999</v>
      </c>
      <c r="G263" s="299"/>
      <c r="H263" s="300">
        <v>77</v>
      </c>
      <c r="I263" s="300">
        <v>180</v>
      </c>
      <c r="J263" s="301" t="s">
        <v>971</v>
      </c>
      <c r="K263" s="302">
        <f t="shared" si="45"/>
        <v>-57.199999999999989</v>
      </c>
      <c r="L263" s="303">
        <f t="shared" si="46"/>
        <v>-0.42622950819672129</v>
      </c>
      <c r="M263" s="299" t="s">
        <v>705</v>
      </c>
      <c r="N263" s="296">
        <v>43522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95">
        <v>113</v>
      </c>
      <c r="B264" s="296">
        <v>43209</v>
      </c>
      <c r="C264" s="296"/>
      <c r="D264" s="297" t="s">
        <v>972</v>
      </c>
      <c r="E264" s="298" t="s">
        <v>827</v>
      </c>
      <c r="F264" s="299">
        <v>430</v>
      </c>
      <c r="G264" s="299"/>
      <c r="H264" s="300">
        <v>220</v>
      </c>
      <c r="I264" s="300">
        <v>537</v>
      </c>
      <c r="J264" s="301" t="s">
        <v>973</v>
      </c>
      <c r="K264" s="302">
        <f t="shared" si="45"/>
        <v>-210</v>
      </c>
      <c r="L264" s="303">
        <f t="shared" si="46"/>
        <v>-0.48837209302325579</v>
      </c>
      <c r="M264" s="299" t="s">
        <v>705</v>
      </c>
      <c r="N264" s="296">
        <v>43252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316">
        <v>114</v>
      </c>
      <c r="B265" s="317">
        <v>43220</v>
      </c>
      <c r="C265" s="317"/>
      <c r="D265" s="318" t="s">
        <v>398</v>
      </c>
      <c r="E265" s="319" t="s">
        <v>827</v>
      </c>
      <c r="F265" s="319">
        <v>153.5</v>
      </c>
      <c r="G265" s="319"/>
      <c r="H265" s="319">
        <v>196</v>
      </c>
      <c r="I265" s="321">
        <v>196</v>
      </c>
      <c r="J265" s="291" t="s">
        <v>974</v>
      </c>
      <c r="K265" s="292">
        <f t="shared" si="45"/>
        <v>42.5</v>
      </c>
      <c r="L265" s="293">
        <f t="shared" si="46"/>
        <v>0.27687296416938112</v>
      </c>
      <c r="M265" s="288" t="s">
        <v>665</v>
      </c>
      <c r="N265" s="294">
        <v>43605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95">
        <v>115</v>
      </c>
      <c r="B266" s="296">
        <v>43306</v>
      </c>
      <c r="C266" s="296"/>
      <c r="D266" s="297" t="s">
        <v>944</v>
      </c>
      <c r="E266" s="298" t="s">
        <v>827</v>
      </c>
      <c r="F266" s="299">
        <v>27.5</v>
      </c>
      <c r="G266" s="299"/>
      <c r="H266" s="300">
        <v>13.1</v>
      </c>
      <c r="I266" s="300">
        <v>60</v>
      </c>
      <c r="J266" s="301" t="s">
        <v>975</v>
      </c>
      <c r="K266" s="302">
        <v>-14.4</v>
      </c>
      <c r="L266" s="303">
        <v>-0.52363636363636401</v>
      </c>
      <c r="M266" s="299" t="s">
        <v>705</v>
      </c>
      <c r="N266" s="296">
        <v>43138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325">
        <v>116</v>
      </c>
      <c r="B267" s="326">
        <v>43318</v>
      </c>
      <c r="C267" s="326"/>
      <c r="D267" s="304" t="s">
        <v>976</v>
      </c>
      <c r="E267" s="299" t="s">
        <v>827</v>
      </c>
      <c r="F267" s="299">
        <v>148.5</v>
      </c>
      <c r="G267" s="299"/>
      <c r="H267" s="299">
        <v>102</v>
      </c>
      <c r="I267" s="300">
        <v>182</v>
      </c>
      <c r="J267" s="301" t="s">
        <v>977</v>
      </c>
      <c r="K267" s="302">
        <f>H267-F267</f>
        <v>-46.5</v>
      </c>
      <c r="L267" s="303">
        <f>K267/F267</f>
        <v>-0.31313131313131315</v>
      </c>
      <c r="M267" s="299" t="s">
        <v>705</v>
      </c>
      <c r="N267" s="296">
        <v>43661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85">
        <v>117</v>
      </c>
      <c r="B268" s="286">
        <v>43335</v>
      </c>
      <c r="C268" s="286"/>
      <c r="D268" s="287" t="s">
        <v>978</v>
      </c>
      <c r="E268" s="288" t="s">
        <v>827</v>
      </c>
      <c r="F268" s="319">
        <v>285</v>
      </c>
      <c r="G268" s="288"/>
      <c r="H268" s="288">
        <v>355</v>
      </c>
      <c r="I268" s="290">
        <v>364</v>
      </c>
      <c r="J268" s="291" t="s">
        <v>979</v>
      </c>
      <c r="K268" s="292">
        <v>70</v>
      </c>
      <c r="L268" s="293">
        <v>0.24561403508771901</v>
      </c>
      <c r="M268" s="288" t="s">
        <v>665</v>
      </c>
      <c r="N268" s="294">
        <v>43455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85">
        <v>118</v>
      </c>
      <c r="B269" s="286">
        <v>43341</v>
      </c>
      <c r="C269" s="286"/>
      <c r="D269" s="287" t="s">
        <v>386</v>
      </c>
      <c r="E269" s="288" t="s">
        <v>827</v>
      </c>
      <c r="F269" s="319">
        <v>525</v>
      </c>
      <c r="G269" s="288"/>
      <c r="H269" s="288">
        <v>585</v>
      </c>
      <c r="I269" s="290">
        <v>635</v>
      </c>
      <c r="J269" s="291" t="s">
        <v>980</v>
      </c>
      <c r="K269" s="292">
        <f t="shared" ref="K269:K285" si="47">H269-F269</f>
        <v>60</v>
      </c>
      <c r="L269" s="293">
        <f t="shared" ref="L269:L285" si="48">K269/F269</f>
        <v>0.11428571428571428</v>
      </c>
      <c r="M269" s="288" t="s">
        <v>665</v>
      </c>
      <c r="N269" s="294">
        <v>43662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85">
        <v>119</v>
      </c>
      <c r="B270" s="286">
        <v>43395</v>
      </c>
      <c r="C270" s="286"/>
      <c r="D270" s="287" t="s">
        <v>370</v>
      </c>
      <c r="E270" s="288" t="s">
        <v>827</v>
      </c>
      <c r="F270" s="319">
        <v>475</v>
      </c>
      <c r="G270" s="288"/>
      <c r="H270" s="288">
        <v>574</v>
      </c>
      <c r="I270" s="290">
        <v>570</v>
      </c>
      <c r="J270" s="291" t="s">
        <v>885</v>
      </c>
      <c r="K270" s="292">
        <f t="shared" si="47"/>
        <v>99</v>
      </c>
      <c r="L270" s="293">
        <f t="shared" si="48"/>
        <v>0.20842105263157895</v>
      </c>
      <c r="M270" s="288" t="s">
        <v>665</v>
      </c>
      <c r="N270" s="294">
        <v>43403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316">
        <v>120</v>
      </c>
      <c r="B271" s="317">
        <v>43397</v>
      </c>
      <c r="C271" s="317"/>
      <c r="D271" s="318" t="s">
        <v>393</v>
      </c>
      <c r="E271" s="319" t="s">
        <v>827</v>
      </c>
      <c r="F271" s="319">
        <v>707.5</v>
      </c>
      <c r="G271" s="319"/>
      <c r="H271" s="319">
        <v>872</v>
      </c>
      <c r="I271" s="321">
        <v>872</v>
      </c>
      <c r="J271" s="322" t="s">
        <v>885</v>
      </c>
      <c r="K271" s="292">
        <f t="shared" si="47"/>
        <v>164.5</v>
      </c>
      <c r="L271" s="323">
        <f t="shared" si="48"/>
        <v>0.23250883392226149</v>
      </c>
      <c r="M271" s="319" t="s">
        <v>665</v>
      </c>
      <c r="N271" s="324">
        <v>43482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316">
        <v>121</v>
      </c>
      <c r="B272" s="317">
        <v>43398</v>
      </c>
      <c r="C272" s="317"/>
      <c r="D272" s="318" t="s">
        <v>981</v>
      </c>
      <c r="E272" s="319" t="s">
        <v>827</v>
      </c>
      <c r="F272" s="319">
        <v>162</v>
      </c>
      <c r="G272" s="319"/>
      <c r="H272" s="319">
        <v>204</v>
      </c>
      <c r="I272" s="321">
        <v>209</v>
      </c>
      <c r="J272" s="322" t="s">
        <v>982</v>
      </c>
      <c r="K272" s="292">
        <f t="shared" si="47"/>
        <v>42</v>
      </c>
      <c r="L272" s="323">
        <f t="shared" si="48"/>
        <v>0.25925925925925924</v>
      </c>
      <c r="M272" s="319" t="s">
        <v>665</v>
      </c>
      <c r="N272" s="324">
        <v>43539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316">
        <v>122</v>
      </c>
      <c r="B273" s="317">
        <v>43399</v>
      </c>
      <c r="C273" s="317"/>
      <c r="D273" s="318" t="s">
        <v>496</v>
      </c>
      <c r="E273" s="319" t="s">
        <v>827</v>
      </c>
      <c r="F273" s="319">
        <v>240</v>
      </c>
      <c r="G273" s="319"/>
      <c r="H273" s="319">
        <v>297</v>
      </c>
      <c r="I273" s="321">
        <v>297</v>
      </c>
      <c r="J273" s="322" t="s">
        <v>885</v>
      </c>
      <c r="K273" s="328">
        <f t="shared" si="47"/>
        <v>57</v>
      </c>
      <c r="L273" s="323">
        <f t="shared" si="48"/>
        <v>0.23749999999999999</v>
      </c>
      <c r="M273" s="319" t="s">
        <v>665</v>
      </c>
      <c r="N273" s="324">
        <v>43417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85">
        <v>123</v>
      </c>
      <c r="B274" s="286">
        <v>43439</v>
      </c>
      <c r="C274" s="286"/>
      <c r="D274" s="287" t="s">
        <v>983</v>
      </c>
      <c r="E274" s="288" t="s">
        <v>827</v>
      </c>
      <c r="F274" s="288">
        <v>202.5</v>
      </c>
      <c r="G274" s="288"/>
      <c r="H274" s="288">
        <v>255</v>
      </c>
      <c r="I274" s="290">
        <v>252</v>
      </c>
      <c r="J274" s="291" t="s">
        <v>885</v>
      </c>
      <c r="K274" s="292">
        <f t="shared" si="47"/>
        <v>52.5</v>
      </c>
      <c r="L274" s="293">
        <f t="shared" si="48"/>
        <v>0.25925925925925924</v>
      </c>
      <c r="M274" s="288" t="s">
        <v>665</v>
      </c>
      <c r="N274" s="294">
        <v>43542</v>
      </c>
      <c r="O274" s="1"/>
      <c r="P274" s="1"/>
      <c r="Q274" s="1"/>
      <c r="R274" s="6" t="s">
        <v>984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316">
        <v>124</v>
      </c>
      <c r="B275" s="317">
        <v>43465</v>
      </c>
      <c r="C275" s="286"/>
      <c r="D275" s="318" t="s">
        <v>426</v>
      </c>
      <c r="E275" s="319" t="s">
        <v>827</v>
      </c>
      <c r="F275" s="319">
        <v>710</v>
      </c>
      <c r="G275" s="319"/>
      <c r="H275" s="319">
        <v>866</v>
      </c>
      <c r="I275" s="321">
        <v>866</v>
      </c>
      <c r="J275" s="322" t="s">
        <v>885</v>
      </c>
      <c r="K275" s="292">
        <f t="shared" si="47"/>
        <v>156</v>
      </c>
      <c r="L275" s="293">
        <f t="shared" si="48"/>
        <v>0.21971830985915494</v>
      </c>
      <c r="M275" s="288" t="s">
        <v>665</v>
      </c>
      <c r="N275" s="294">
        <v>43553</v>
      </c>
      <c r="O275" s="1"/>
      <c r="P275" s="1"/>
      <c r="Q275" s="1"/>
      <c r="R275" s="6" t="s">
        <v>984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316">
        <v>125</v>
      </c>
      <c r="B276" s="317">
        <v>43522</v>
      </c>
      <c r="C276" s="317"/>
      <c r="D276" s="318" t="s">
        <v>154</v>
      </c>
      <c r="E276" s="319" t="s">
        <v>827</v>
      </c>
      <c r="F276" s="319">
        <v>337.25</v>
      </c>
      <c r="G276" s="319"/>
      <c r="H276" s="319">
        <v>398.5</v>
      </c>
      <c r="I276" s="321">
        <v>411</v>
      </c>
      <c r="J276" s="291" t="s">
        <v>985</v>
      </c>
      <c r="K276" s="292">
        <f t="shared" si="47"/>
        <v>61.25</v>
      </c>
      <c r="L276" s="293">
        <f t="shared" si="48"/>
        <v>0.1816160118606375</v>
      </c>
      <c r="M276" s="288" t="s">
        <v>665</v>
      </c>
      <c r="N276" s="294">
        <v>43760</v>
      </c>
      <c r="O276" s="1"/>
      <c r="P276" s="1"/>
      <c r="Q276" s="1"/>
      <c r="R276" s="6" t="s">
        <v>984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329">
        <v>126</v>
      </c>
      <c r="B277" s="330">
        <v>43559</v>
      </c>
      <c r="C277" s="330"/>
      <c r="D277" s="331" t="s">
        <v>986</v>
      </c>
      <c r="E277" s="332" t="s">
        <v>827</v>
      </c>
      <c r="F277" s="332">
        <v>130</v>
      </c>
      <c r="G277" s="332"/>
      <c r="H277" s="332">
        <v>65</v>
      </c>
      <c r="I277" s="333">
        <v>158</v>
      </c>
      <c r="J277" s="301" t="s">
        <v>987</v>
      </c>
      <c r="K277" s="302">
        <f t="shared" si="47"/>
        <v>-65</v>
      </c>
      <c r="L277" s="303">
        <f t="shared" si="48"/>
        <v>-0.5</v>
      </c>
      <c r="M277" s="299" t="s">
        <v>705</v>
      </c>
      <c r="N277" s="296">
        <v>43726</v>
      </c>
      <c r="O277" s="1"/>
      <c r="P277" s="1"/>
      <c r="Q277" s="1"/>
      <c r="R277" s="6" t="s">
        <v>988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334">
        <v>127</v>
      </c>
      <c r="B278" s="335">
        <v>43017</v>
      </c>
      <c r="C278" s="335"/>
      <c r="D278" s="336" t="s">
        <v>187</v>
      </c>
      <c r="E278" s="337" t="s">
        <v>827</v>
      </c>
      <c r="F278" s="337">
        <v>141.5</v>
      </c>
      <c r="G278" s="338"/>
      <c r="H278" s="338">
        <v>183.5</v>
      </c>
      <c r="I278" s="338">
        <v>210</v>
      </c>
      <c r="J278" s="339" t="s">
        <v>989</v>
      </c>
      <c r="K278" s="340">
        <f t="shared" si="47"/>
        <v>42</v>
      </c>
      <c r="L278" s="341">
        <f t="shared" si="48"/>
        <v>0.29681978798586572</v>
      </c>
      <c r="M278" s="337" t="s">
        <v>665</v>
      </c>
      <c r="N278" s="335">
        <v>43042</v>
      </c>
      <c r="O278" s="1"/>
      <c r="P278" s="1"/>
      <c r="Q278" s="1"/>
      <c r="R278" s="6" t="s">
        <v>988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29">
        <v>128</v>
      </c>
      <c r="B279" s="330">
        <v>43074</v>
      </c>
      <c r="C279" s="330"/>
      <c r="D279" s="331" t="s">
        <v>990</v>
      </c>
      <c r="E279" s="332" t="s">
        <v>827</v>
      </c>
      <c r="F279" s="327">
        <v>172</v>
      </c>
      <c r="G279" s="332"/>
      <c r="H279" s="332">
        <v>155.25</v>
      </c>
      <c r="I279" s="333">
        <v>230</v>
      </c>
      <c r="J279" s="301" t="s">
        <v>991</v>
      </c>
      <c r="K279" s="302">
        <f t="shared" si="47"/>
        <v>-16.75</v>
      </c>
      <c r="L279" s="303">
        <f t="shared" si="48"/>
        <v>-9.7383720930232565E-2</v>
      </c>
      <c r="M279" s="299" t="s">
        <v>705</v>
      </c>
      <c r="N279" s="296">
        <v>43787</v>
      </c>
      <c r="O279" s="1"/>
      <c r="P279" s="1"/>
      <c r="Q279" s="1"/>
      <c r="R279" s="6" t="s">
        <v>988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316">
        <v>129</v>
      </c>
      <c r="B280" s="317">
        <v>43398</v>
      </c>
      <c r="C280" s="317"/>
      <c r="D280" s="318" t="s">
        <v>109</v>
      </c>
      <c r="E280" s="319" t="s">
        <v>827</v>
      </c>
      <c r="F280" s="319">
        <v>698.5</v>
      </c>
      <c r="G280" s="319"/>
      <c r="H280" s="319">
        <v>890</v>
      </c>
      <c r="I280" s="321">
        <v>890</v>
      </c>
      <c r="J280" s="291" t="s">
        <v>992</v>
      </c>
      <c r="K280" s="292">
        <f t="shared" si="47"/>
        <v>191.5</v>
      </c>
      <c r="L280" s="293">
        <f t="shared" si="48"/>
        <v>0.27415891195418757</v>
      </c>
      <c r="M280" s="288" t="s">
        <v>665</v>
      </c>
      <c r="N280" s="294">
        <v>44328</v>
      </c>
      <c r="O280" s="1"/>
      <c r="P280" s="1"/>
      <c r="Q280" s="1"/>
      <c r="R280" s="6" t="s">
        <v>984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316">
        <v>130</v>
      </c>
      <c r="B281" s="317">
        <v>42877</v>
      </c>
      <c r="C281" s="317"/>
      <c r="D281" s="318" t="s">
        <v>385</v>
      </c>
      <c r="E281" s="319" t="s">
        <v>827</v>
      </c>
      <c r="F281" s="319">
        <v>127.6</v>
      </c>
      <c r="G281" s="319"/>
      <c r="H281" s="319">
        <v>138</v>
      </c>
      <c r="I281" s="321">
        <v>190</v>
      </c>
      <c r="J281" s="291" t="s">
        <v>993</v>
      </c>
      <c r="K281" s="292">
        <f t="shared" si="47"/>
        <v>10.400000000000006</v>
      </c>
      <c r="L281" s="293">
        <f t="shared" si="48"/>
        <v>8.1504702194357417E-2</v>
      </c>
      <c r="M281" s="288" t="s">
        <v>665</v>
      </c>
      <c r="N281" s="294">
        <v>43774</v>
      </c>
      <c r="O281" s="1"/>
      <c r="P281" s="1"/>
      <c r="Q281" s="1"/>
      <c r="R281" s="6" t="s">
        <v>988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316">
        <v>131</v>
      </c>
      <c r="B282" s="317">
        <v>43158</v>
      </c>
      <c r="C282" s="317"/>
      <c r="D282" s="318" t="s">
        <v>994</v>
      </c>
      <c r="E282" s="319" t="s">
        <v>827</v>
      </c>
      <c r="F282" s="319">
        <v>317</v>
      </c>
      <c r="G282" s="319"/>
      <c r="H282" s="319">
        <v>382.5</v>
      </c>
      <c r="I282" s="321">
        <v>398</v>
      </c>
      <c r="J282" s="291" t="s">
        <v>995</v>
      </c>
      <c r="K282" s="292">
        <f t="shared" si="47"/>
        <v>65.5</v>
      </c>
      <c r="L282" s="293">
        <f t="shared" si="48"/>
        <v>0.20662460567823343</v>
      </c>
      <c r="M282" s="288" t="s">
        <v>665</v>
      </c>
      <c r="N282" s="294">
        <v>44238</v>
      </c>
      <c r="O282" s="1"/>
      <c r="P282" s="1"/>
      <c r="Q282" s="1"/>
      <c r="R282" s="6" t="s">
        <v>988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329">
        <v>132</v>
      </c>
      <c r="B283" s="330">
        <v>43164</v>
      </c>
      <c r="C283" s="330"/>
      <c r="D283" s="331" t="s">
        <v>146</v>
      </c>
      <c r="E283" s="332" t="s">
        <v>827</v>
      </c>
      <c r="F283" s="327">
        <f>510-14.4</f>
        <v>495.6</v>
      </c>
      <c r="G283" s="332"/>
      <c r="H283" s="332">
        <v>350</v>
      </c>
      <c r="I283" s="333">
        <v>672</v>
      </c>
      <c r="J283" s="301" t="s">
        <v>996</v>
      </c>
      <c r="K283" s="302">
        <f t="shared" si="47"/>
        <v>-145.60000000000002</v>
      </c>
      <c r="L283" s="303">
        <f t="shared" si="48"/>
        <v>-0.29378531073446329</v>
      </c>
      <c r="M283" s="299" t="s">
        <v>705</v>
      </c>
      <c r="N283" s="296">
        <v>43887</v>
      </c>
      <c r="O283" s="1"/>
      <c r="P283" s="1"/>
      <c r="Q283" s="1"/>
      <c r="R283" s="6" t="s">
        <v>984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29">
        <v>133</v>
      </c>
      <c r="B284" s="330">
        <v>43237</v>
      </c>
      <c r="C284" s="330"/>
      <c r="D284" s="331" t="s">
        <v>488</v>
      </c>
      <c r="E284" s="332" t="s">
        <v>827</v>
      </c>
      <c r="F284" s="327">
        <v>230.3</v>
      </c>
      <c r="G284" s="332"/>
      <c r="H284" s="332">
        <v>102.5</v>
      </c>
      <c r="I284" s="333">
        <v>348</v>
      </c>
      <c r="J284" s="301" t="s">
        <v>997</v>
      </c>
      <c r="K284" s="302">
        <f t="shared" si="47"/>
        <v>-127.80000000000001</v>
      </c>
      <c r="L284" s="303">
        <f t="shared" si="48"/>
        <v>-0.55492835432045162</v>
      </c>
      <c r="M284" s="299" t="s">
        <v>705</v>
      </c>
      <c r="N284" s="296">
        <v>43896</v>
      </c>
      <c r="O284" s="1"/>
      <c r="P284" s="1"/>
      <c r="Q284" s="1"/>
      <c r="R284" s="6" t="s">
        <v>984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316">
        <v>134</v>
      </c>
      <c r="B285" s="317">
        <v>43258</v>
      </c>
      <c r="C285" s="317"/>
      <c r="D285" s="318" t="s">
        <v>450</v>
      </c>
      <c r="E285" s="319" t="s">
        <v>827</v>
      </c>
      <c r="F285" s="319">
        <f>342.5-5.1</f>
        <v>337.4</v>
      </c>
      <c r="G285" s="319"/>
      <c r="H285" s="319">
        <v>412.5</v>
      </c>
      <c r="I285" s="321">
        <v>439</v>
      </c>
      <c r="J285" s="291" t="s">
        <v>998</v>
      </c>
      <c r="K285" s="292">
        <f t="shared" si="47"/>
        <v>75.100000000000023</v>
      </c>
      <c r="L285" s="293">
        <f t="shared" si="48"/>
        <v>0.22258446947243635</v>
      </c>
      <c r="M285" s="288" t="s">
        <v>665</v>
      </c>
      <c r="N285" s="294">
        <v>44230</v>
      </c>
      <c r="O285" s="1"/>
      <c r="P285" s="1"/>
      <c r="Q285" s="1"/>
      <c r="R285" s="6" t="s">
        <v>988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342">
        <v>135</v>
      </c>
      <c r="B286" s="343">
        <v>43285</v>
      </c>
      <c r="C286" s="343"/>
      <c r="D286" s="20" t="s">
        <v>56</v>
      </c>
      <c r="E286" s="344" t="s">
        <v>827</v>
      </c>
      <c r="F286" s="345">
        <f>127.5-5.53</f>
        <v>121.97</v>
      </c>
      <c r="G286" s="344"/>
      <c r="H286" s="344"/>
      <c r="I286" s="346">
        <v>170</v>
      </c>
      <c r="J286" s="347" t="s">
        <v>674</v>
      </c>
      <c r="K286" s="348"/>
      <c r="L286" s="349"/>
      <c r="M286" s="16" t="s">
        <v>674</v>
      </c>
      <c r="N286" s="350"/>
      <c r="O286" s="1"/>
      <c r="P286" s="1"/>
      <c r="Q286" s="1"/>
      <c r="R286" s="6" t="s">
        <v>984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329">
        <v>136</v>
      </c>
      <c r="B287" s="330">
        <v>43294</v>
      </c>
      <c r="C287" s="330"/>
      <c r="D287" s="331" t="s">
        <v>372</v>
      </c>
      <c r="E287" s="332" t="s">
        <v>827</v>
      </c>
      <c r="F287" s="327">
        <v>46.5</v>
      </c>
      <c r="G287" s="332"/>
      <c r="H287" s="332">
        <v>17</v>
      </c>
      <c r="I287" s="333">
        <v>59</v>
      </c>
      <c r="J287" s="301" t="s">
        <v>999</v>
      </c>
      <c r="K287" s="302">
        <f t="shared" ref="K287:K295" si="49">H287-F287</f>
        <v>-29.5</v>
      </c>
      <c r="L287" s="303">
        <f t="shared" ref="L287:L295" si="50">K287/F287</f>
        <v>-0.63440860215053763</v>
      </c>
      <c r="M287" s="299" t="s">
        <v>705</v>
      </c>
      <c r="N287" s="296">
        <v>43887</v>
      </c>
      <c r="O287" s="1"/>
      <c r="P287" s="1"/>
      <c r="Q287" s="1"/>
      <c r="R287" s="6" t="s">
        <v>984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316">
        <v>137</v>
      </c>
      <c r="B288" s="317">
        <v>43396</v>
      </c>
      <c r="C288" s="317"/>
      <c r="D288" s="318" t="s">
        <v>428</v>
      </c>
      <c r="E288" s="319" t="s">
        <v>827</v>
      </c>
      <c r="F288" s="319">
        <v>156.5</v>
      </c>
      <c r="G288" s="319"/>
      <c r="H288" s="319">
        <v>207.5</v>
      </c>
      <c r="I288" s="321">
        <v>191</v>
      </c>
      <c r="J288" s="291" t="s">
        <v>885</v>
      </c>
      <c r="K288" s="292">
        <f t="shared" si="49"/>
        <v>51</v>
      </c>
      <c r="L288" s="293">
        <f t="shared" si="50"/>
        <v>0.32587859424920129</v>
      </c>
      <c r="M288" s="288" t="s">
        <v>665</v>
      </c>
      <c r="N288" s="294">
        <v>44369</v>
      </c>
      <c r="O288" s="1"/>
      <c r="P288" s="1"/>
      <c r="Q288" s="1"/>
      <c r="R288" s="6" t="s">
        <v>984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316">
        <v>138</v>
      </c>
      <c r="B289" s="317">
        <v>43439</v>
      </c>
      <c r="C289" s="317"/>
      <c r="D289" s="318" t="s">
        <v>332</v>
      </c>
      <c r="E289" s="319" t="s">
        <v>827</v>
      </c>
      <c r="F289" s="319">
        <v>259.5</v>
      </c>
      <c r="G289" s="319"/>
      <c r="H289" s="319">
        <v>320</v>
      </c>
      <c r="I289" s="321">
        <v>320</v>
      </c>
      <c r="J289" s="291" t="s">
        <v>885</v>
      </c>
      <c r="K289" s="292">
        <f t="shared" si="49"/>
        <v>60.5</v>
      </c>
      <c r="L289" s="293">
        <f t="shared" si="50"/>
        <v>0.23314065510597304</v>
      </c>
      <c r="M289" s="288" t="s">
        <v>665</v>
      </c>
      <c r="N289" s="294">
        <v>44323</v>
      </c>
      <c r="O289" s="1"/>
      <c r="P289" s="1"/>
      <c r="Q289" s="1"/>
      <c r="R289" s="6" t="s">
        <v>984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329">
        <v>139</v>
      </c>
      <c r="B290" s="330">
        <v>43439</v>
      </c>
      <c r="C290" s="330"/>
      <c r="D290" s="331" t="s">
        <v>1000</v>
      </c>
      <c r="E290" s="332" t="s">
        <v>827</v>
      </c>
      <c r="F290" s="332">
        <v>715</v>
      </c>
      <c r="G290" s="332"/>
      <c r="H290" s="332">
        <v>445</v>
      </c>
      <c r="I290" s="333">
        <v>840</v>
      </c>
      <c r="J290" s="301" t="s">
        <v>1001</v>
      </c>
      <c r="K290" s="302">
        <f t="shared" si="49"/>
        <v>-270</v>
      </c>
      <c r="L290" s="303">
        <f t="shared" si="50"/>
        <v>-0.3776223776223776</v>
      </c>
      <c r="M290" s="299" t="s">
        <v>705</v>
      </c>
      <c r="N290" s="296">
        <v>43800</v>
      </c>
      <c r="O290" s="1"/>
      <c r="P290" s="1"/>
      <c r="Q290" s="1"/>
      <c r="R290" s="6" t="s">
        <v>984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316">
        <v>140</v>
      </c>
      <c r="B291" s="317">
        <v>43469</v>
      </c>
      <c r="C291" s="317"/>
      <c r="D291" s="318" t="s">
        <v>159</v>
      </c>
      <c r="E291" s="319" t="s">
        <v>827</v>
      </c>
      <c r="F291" s="319">
        <v>875</v>
      </c>
      <c r="G291" s="319"/>
      <c r="H291" s="319">
        <v>1165</v>
      </c>
      <c r="I291" s="321">
        <v>1185</v>
      </c>
      <c r="J291" s="291" t="s">
        <v>1002</v>
      </c>
      <c r="K291" s="292">
        <f t="shared" si="49"/>
        <v>290</v>
      </c>
      <c r="L291" s="293">
        <f t="shared" si="50"/>
        <v>0.33142857142857141</v>
      </c>
      <c r="M291" s="288" t="s">
        <v>665</v>
      </c>
      <c r="N291" s="294">
        <v>43847</v>
      </c>
      <c r="O291" s="1"/>
      <c r="P291" s="1"/>
      <c r="Q291" s="1"/>
      <c r="R291" s="6" t="s">
        <v>984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16">
        <v>141</v>
      </c>
      <c r="B292" s="317">
        <v>43559</v>
      </c>
      <c r="C292" s="317"/>
      <c r="D292" s="318" t="s">
        <v>348</v>
      </c>
      <c r="E292" s="319" t="s">
        <v>827</v>
      </c>
      <c r="F292" s="319">
        <f>387-14.63</f>
        <v>372.37</v>
      </c>
      <c r="G292" s="319"/>
      <c r="H292" s="319">
        <v>490</v>
      </c>
      <c r="I292" s="321">
        <v>490</v>
      </c>
      <c r="J292" s="291" t="s">
        <v>885</v>
      </c>
      <c r="K292" s="292">
        <f t="shared" si="49"/>
        <v>117.63</v>
      </c>
      <c r="L292" s="293">
        <f t="shared" si="50"/>
        <v>0.31589548030185027</v>
      </c>
      <c r="M292" s="288" t="s">
        <v>665</v>
      </c>
      <c r="N292" s="294">
        <v>43850</v>
      </c>
      <c r="O292" s="1"/>
      <c r="P292" s="1"/>
      <c r="Q292" s="1"/>
      <c r="R292" s="6" t="s">
        <v>984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329">
        <v>142</v>
      </c>
      <c r="B293" s="330">
        <v>43578</v>
      </c>
      <c r="C293" s="330"/>
      <c r="D293" s="331" t="s">
        <v>1003</v>
      </c>
      <c r="E293" s="332" t="s">
        <v>667</v>
      </c>
      <c r="F293" s="332">
        <v>220</v>
      </c>
      <c r="G293" s="332"/>
      <c r="H293" s="332">
        <v>127.5</v>
      </c>
      <c r="I293" s="333">
        <v>284</v>
      </c>
      <c r="J293" s="301" t="s">
        <v>1004</v>
      </c>
      <c r="K293" s="302">
        <f t="shared" si="49"/>
        <v>-92.5</v>
      </c>
      <c r="L293" s="303">
        <f t="shared" si="50"/>
        <v>-0.42045454545454547</v>
      </c>
      <c r="M293" s="299" t="s">
        <v>705</v>
      </c>
      <c r="N293" s="296">
        <v>43896</v>
      </c>
      <c r="O293" s="1"/>
      <c r="P293" s="1"/>
      <c r="Q293" s="1"/>
      <c r="R293" s="6" t="s">
        <v>984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316">
        <v>143</v>
      </c>
      <c r="B294" s="317">
        <v>43622</v>
      </c>
      <c r="C294" s="317"/>
      <c r="D294" s="318" t="s">
        <v>497</v>
      </c>
      <c r="E294" s="319" t="s">
        <v>667</v>
      </c>
      <c r="F294" s="319">
        <v>332.8</v>
      </c>
      <c r="G294" s="319"/>
      <c r="H294" s="319">
        <v>405</v>
      </c>
      <c r="I294" s="321">
        <v>419</v>
      </c>
      <c r="J294" s="291" t="s">
        <v>1005</v>
      </c>
      <c r="K294" s="292">
        <f t="shared" si="49"/>
        <v>72.199999999999989</v>
      </c>
      <c r="L294" s="293">
        <f t="shared" si="50"/>
        <v>0.21694711538461534</v>
      </c>
      <c r="M294" s="288" t="s">
        <v>665</v>
      </c>
      <c r="N294" s="294">
        <v>43860</v>
      </c>
      <c r="O294" s="1"/>
      <c r="P294" s="1"/>
      <c r="Q294" s="1"/>
      <c r="R294" s="6" t="s">
        <v>988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310">
        <v>144</v>
      </c>
      <c r="B295" s="309">
        <v>43641</v>
      </c>
      <c r="C295" s="309"/>
      <c r="D295" s="310" t="s">
        <v>152</v>
      </c>
      <c r="E295" s="311" t="s">
        <v>827</v>
      </c>
      <c r="F295" s="311">
        <v>386</v>
      </c>
      <c r="G295" s="312"/>
      <c r="H295" s="312">
        <v>395</v>
      </c>
      <c r="I295" s="312">
        <v>452</v>
      </c>
      <c r="J295" s="313" t="s">
        <v>1006</v>
      </c>
      <c r="K295" s="314">
        <f t="shared" si="49"/>
        <v>9</v>
      </c>
      <c r="L295" s="315">
        <f t="shared" si="50"/>
        <v>2.3316062176165803E-2</v>
      </c>
      <c r="M295" s="311" t="s">
        <v>918</v>
      </c>
      <c r="N295" s="309">
        <v>43868</v>
      </c>
      <c r="O295" s="1"/>
      <c r="P295" s="1"/>
      <c r="Q295" s="1"/>
      <c r="R295" s="6" t="s">
        <v>988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351">
        <v>145</v>
      </c>
      <c r="B296" s="352">
        <v>43707</v>
      </c>
      <c r="C296" s="352"/>
      <c r="D296" s="20" t="s">
        <v>132</v>
      </c>
      <c r="E296" s="344" t="s">
        <v>827</v>
      </c>
      <c r="F296" s="344" t="s">
        <v>1007</v>
      </c>
      <c r="G296" s="344"/>
      <c r="H296" s="344"/>
      <c r="I296" s="346">
        <v>190</v>
      </c>
      <c r="J296" s="347" t="s">
        <v>674</v>
      </c>
      <c r="K296" s="348"/>
      <c r="L296" s="349"/>
      <c r="M296" s="13" t="s">
        <v>674</v>
      </c>
      <c r="N296" s="350"/>
      <c r="O296" s="1"/>
      <c r="P296" s="1"/>
      <c r="Q296" s="1"/>
      <c r="R296" s="6" t="s">
        <v>984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16">
        <v>146</v>
      </c>
      <c r="B297" s="317">
        <v>43731</v>
      </c>
      <c r="C297" s="317"/>
      <c r="D297" s="318" t="s">
        <v>441</v>
      </c>
      <c r="E297" s="319" t="s">
        <v>827</v>
      </c>
      <c r="F297" s="319">
        <v>235</v>
      </c>
      <c r="G297" s="319"/>
      <c r="H297" s="319">
        <v>295</v>
      </c>
      <c r="I297" s="321">
        <v>296</v>
      </c>
      <c r="J297" s="291" t="s">
        <v>1008</v>
      </c>
      <c r="K297" s="292">
        <f t="shared" ref="K297:K302" si="51">H297-F297</f>
        <v>60</v>
      </c>
      <c r="L297" s="293">
        <f t="shared" ref="L297:L302" si="52">K297/F297</f>
        <v>0.25531914893617019</v>
      </c>
      <c r="M297" s="288" t="s">
        <v>665</v>
      </c>
      <c r="N297" s="294">
        <v>43844</v>
      </c>
      <c r="O297" s="1"/>
      <c r="P297" s="1"/>
      <c r="Q297" s="1"/>
      <c r="R297" s="6" t="s">
        <v>988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316">
        <v>147</v>
      </c>
      <c r="B298" s="317">
        <v>43752</v>
      </c>
      <c r="C298" s="317"/>
      <c r="D298" s="318" t="s">
        <v>1009</v>
      </c>
      <c r="E298" s="319" t="s">
        <v>827</v>
      </c>
      <c r="F298" s="319">
        <v>277.5</v>
      </c>
      <c r="G298" s="319"/>
      <c r="H298" s="319">
        <v>333</v>
      </c>
      <c r="I298" s="321">
        <v>333</v>
      </c>
      <c r="J298" s="291" t="s">
        <v>1010</v>
      </c>
      <c r="K298" s="292">
        <f t="shared" si="51"/>
        <v>55.5</v>
      </c>
      <c r="L298" s="293">
        <f t="shared" si="52"/>
        <v>0.2</v>
      </c>
      <c r="M298" s="288" t="s">
        <v>665</v>
      </c>
      <c r="N298" s="294">
        <v>43846</v>
      </c>
      <c r="O298" s="1"/>
      <c r="P298" s="1"/>
      <c r="Q298" s="1"/>
      <c r="R298" s="6" t="s">
        <v>984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316">
        <v>148</v>
      </c>
      <c r="B299" s="317">
        <v>43752</v>
      </c>
      <c r="C299" s="317"/>
      <c r="D299" s="318" t="s">
        <v>1011</v>
      </c>
      <c r="E299" s="319" t="s">
        <v>827</v>
      </c>
      <c r="F299" s="319">
        <v>930</v>
      </c>
      <c r="G299" s="319"/>
      <c r="H299" s="319">
        <v>1165</v>
      </c>
      <c r="I299" s="321">
        <v>1200</v>
      </c>
      <c r="J299" s="291" t="s">
        <v>1012</v>
      </c>
      <c r="K299" s="292">
        <f t="shared" si="51"/>
        <v>235</v>
      </c>
      <c r="L299" s="293">
        <f t="shared" si="52"/>
        <v>0.25268817204301075</v>
      </c>
      <c r="M299" s="288" t="s">
        <v>665</v>
      </c>
      <c r="N299" s="294">
        <v>43847</v>
      </c>
      <c r="O299" s="1"/>
      <c r="P299" s="1"/>
      <c r="Q299" s="1"/>
      <c r="R299" s="6" t="s">
        <v>988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16">
        <v>149</v>
      </c>
      <c r="B300" s="317">
        <v>43753</v>
      </c>
      <c r="C300" s="317"/>
      <c r="D300" s="318" t="s">
        <v>1013</v>
      </c>
      <c r="E300" s="319" t="s">
        <v>827</v>
      </c>
      <c r="F300" s="289">
        <v>111</v>
      </c>
      <c r="G300" s="319"/>
      <c r="H300" s="319">
        <v>141</v>
      </c>
      <c r="I300" s="321">
        <v>141</v>
      </c>
      <c r="J300" s="291" t="s">
        <v>723</v>
      </c>
      <c r="K300" s="292">
        <f t="shared" si="51"/>
        <v>30</v>
      </c>
      <c r="L300" s="293">
        <f t="shared" si="52"/>
        <v>0.27027027027027029</v>
      </c>
      <c r="M300" s="288" t="s">
        <v>665</v>
      </c>
      <c r="N300" s="294">
        <v>44328</v>
      </c>
      <c r="O300" s="1"/>
      <c r="P300" s="1"/>
      <c r="Q300" s="1"/>
      <c r="R300" s="6" t="s">
        <v>988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316">
        <v>150</v>
      </c>
      <c r="B301" s="317">
        <v>43753</v>
      </c>
      <c r="C301" s="317"/>
      <c r="D301" s="318" t="s">
        <v>1014</v>
      </c>
      <c r="E301" s="319" t="s">
        <v>827</v>
      </c>
      <c r="F301" s="289">
        <v>296</v>
      </c>
      <c r="G301" s="319"/>
      <c r="H301" s="319">
        <v>370</v>
      </c>
      <c r="I301" s="321">
        <v>370</v>
      </c>
      <c r="J301" s="291" t="s">
        <v>885</v>
      </c>
      <c r="K301" s="292">
        <f t="shared" si="51"/>
        <v>74</v>
      </c>
      <c r="L301" s="293">
        <f t="shared" si="52"/>
        <v>0.25</v>
      </c>
      <c r="M301" s="288" t="s">
        <v>665</v>
      </c>
      <c r="N301" s="294">
        <v>43853</v>
      </c>
      <c r="O301" s="1"/>
      <c r="P301" s="1"/>
      <c r="Q301" s="1"/>
      <c r="R301" s="6" t="s">
        <v>988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16">
        <v>151</v>
      </c>
      <c r="B302" s="317">
        <v>43754</v>
      </c>
      <c r="C302" s="317"/>
      <c r="D302" s="318" t="s">
        <v>1015</v>
      </c>
      <c r="E302" s="319" t="s">
        <v>827</v>
      </c>
      <c r="F302" s="289">
        <v>300</v>
      </c>
      <c r="G302" s="319"/>
      <c r="H302" s="319">
        <v>382.5</v>
      </c>
      <c r="I302" s="321">
        <v>344</v>
      </c>
      <c r="J302" s="291" t="s">
        <v>1016</v>
      </c>
      <c r="K302" s="292">
        <f t="shared" si="51"/>
        <v>82.5</v>
      </c>
      <c r="L302" s="293">
        <f t="shared" si="52"/>
        <v>0.27500000000000002</v>
      </c>
      <c r="M302" s="288" t="s">
        <v>665</v>
      </c>
      <c r="N302" s="294">
        <v>44238</v>
      </c>
      <c r="O302" s="1"/>
      <c r="P302" s="1"/>
      <c r="Q302" s="1"/>
      <c r="R302" s="6" t="s">
        <v>988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51">
        <v>152</v>
      </c>
      <c r="B303" s="352">
        <v>43832</v>
      </c>
      <c r="C303" s="352"/>
      <c r="D303" s="353" t="s">
        <v>1017</v>
      </c>
      <c r="E303" s="58" t="s">
        <v>827</v>
      </c>
      <c r="F303" s="354" t="s">
        <v>1018</v>
      </c>
      <c r="G303" s="58"/>
      <c r="H303" s="58"/>
      <c r="I303" s="355">
        <v>590</v>
      </c>
      <c r="J303" s="347" t="s">
        <v>674</v>
      </c>
      <c r="K303" s="347"/>
      <c r="L303" s="356"/>
      <c r="M303" s="357" t="s">
        <v>674</v>
      </c>
      <c r="N303" s="358"/>
      <c r="O303" s="1"/>
      <c r="P303" s="1"/>
      <c r="Q303" s="1"/>
      <c r="R303" s="6" t="s">
        <v>988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316">
        <v>153</v>
      </c>
      <c r="B304" s="317">
        <v>43966</v>
      </c>
      <c r="C304" s="317"/>
      <c r="D304" s="318" t="s">
        <v>72</v>
      </c>
      <c r="E304" s="319" t="s">
        <v>827</v>
      </c>
      <c r="F304" s="289">
        <v>67.5</v>
      </c>
      <c r="G304" s="319"/>
      <c r="H304" s="319">
        <v>86</v>
      </c>
      <c r="I304" s="321">
        <v>86</v>
      </c>
      <c r="J304" s="291" t="s">
        <v>1019</v>
      </c>
      <c r="K304" s="292">
        <f t="shared" ref="K304:K311" si="53">H304-F304</f>
        <v>18.5</v>
      </c>
      <c r="L304" s="293">
        <f t="shared" ref="L304:L311" si="54">K304/F304</f>
        <v>0.27407407407407408</v>
      </c>
      <c r="M304" s="288" t="s">
        <v>665</v>
      </c>
      <c r="N304" s="294">
        <v>44008</v>
      </c>
      <c r="O304" s="1"/>
      <c r="P304" s="1"/>
      <c r="Q304" s="1"/>
      <c r="R304" s="6" t="s">
        <v>988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316">
        <v>154</v>
      </c>
      <c r="B305" s="317">
        <v>44035</v>
      </c>
      <c r="C305" s="317"/>
      <c r="D305" s="318" t="s">
        <v>496</v>
      </c>
      <c r="E305" s="319" t="s">
        <v>827</v>
      </c>
      <c r="F305" s="289">
        <v>231</v>
      </c>
      <c r="G305" s="319"/>
      <c r="H305" s="319">
        <v>281</v>
      </c>
      <c r="I305" s="321">
        <v>281</v>
      </c>
      <c r="J305" s="291" t="s">
        <v>885</v>
      </c>
      <c r="K305" s="292">
        <f t="shared" si="53"/>
        <v>50</v>
      </c>
      <c r="L305" s="293">
        <f t="shared" si="54"/>
        <v>0.21645021645021645</v>
      </c>
      <c r="M305" s="288" t="s">
        <v>665</v>
      </c>
      <c r="N305" s="294">
        <v>44358</v>
      </c>
      <c r="O305" s="1"/>
      <c r="P305" s="1"/>
      <c r="Q305" s="1"/>
      <c r="R305" s="6" t="s">
        <v>988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16">
        <v>155</v>
      </c>
      <c r="B306" s="317">
        <v>44092</v>
      </c>
      <c r="C306" s="317"/>
      <c r="D306" s="318" t="s">
        <v>417</v>
      </c>
      <c r="E306" s="319" t="s">
        <v>827</v>
      </c>
      <c r="F306" s="319">
        <v>206</v>
      </c>
      <c r="G306" s="319"/>
      <c r="H306" s="319">
        <v>248</v>
      </c>
      <c r="I306" s="321">
        <v>248</v>
      </c>
      <c r="J306" s="291" t="s">
        <v>885</v>
      </c>
      <c r="K306" s="292">
        <f t="shared" si="53"/>
        <v>42</v>
      </c>
      <c r="L306" s="293">
        <f t="shared" si="54"/>
        <v>0.20388349514563106</v>
      </c>
      <c r="M306" s="288" t="s">
        <v>665</v>
      </c>
      <c r="N306" s="294">
        <v>44214</v>
      </c>
      <c r="O306" s="1"/>
      <c r="P306" s="1"/>
      <c r="Q306" s="1"/>
      <c r="R306" s="6" t="s">
        <v>988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16">
        <v>156</v>
      </c>
      <c r="B307" s="317">
        <v>44140</v>
      </c>
      <c r="C307" s="317"/>
      <c r="D307" s="318" t="s">
        <v>417</v>
      </c>
      <c r="E307" s="319" t="s">
        <v>827</v>
      </c>
      <c r="F307" s="319">
        <v>182.5</v>
      </c>
      <c r="G307" s="319"/>
      <c r="H307" s="319">
        <v>248</v>
      </c>
      <c r="I307" s="321">
        <v>248</v>
      </c>
      <c r="J307" s="291" t="s">
        <v>885</v>
      </c>
      <c r="K307" s="292">
        <f t="shared" si="53"/>
        <v>65.5</v>
      </c>
      <c r="L307" s="293">
        <f t="shared" si="54"/>
        <v>0.35890410958904112</v>
      </c>
      <c r="M307" s="288" t="s">
        <v>665</v>
      </c>
      <c r="N307" s="294">
        <v>44214</v>
      </c>
      <c r="O307" s="1"/>
      <c r="P307" s="1"/>
      <c r="Q307" s="1"/>
      <c r="R307" s="6" t="s">
        <v>988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16">
        <v>157</v>
      </c>
      <c r="B308" s="317">
        <v>44140</v>
      </c>
      <c r="C308" s="317"/>
      <c r="D308" s="318" t="s">
        <v>332</v>
      </c>
      <c r="E308" s="319" t="s">
        <v>827</v>
      </c>
      <c r="F308" s="319">
        <v>247.5</v>
      </c>
      <c r="G308" s="319"/>
      <c r="H308" s="319">
        <v>320</v>
      </c>
      <c r="I308" s="321">
        <v>320</v>
      </c>
      <c r="J308" s="291" t="s">
        <v>885</v>
      </c>
      <c r="K308" s="292">
        <f t="shared" si="53"/>
        <v>72.5</v>
      </c>
      <c r="L308" s="293">
        <f t="shared" si="54"/>
        <v>0.29292929292929293</v>
      </c>
      <c r="M308" s="288" t="s">
        <v>665</v>
      </c>
      <c r="N308" s="294">
        <v>44323</v>
      </c>
      <c r="O308" s="1"/>
      <c r="P308" s="1"/>
      <c r="Q308" s="1"/>
      <c r="R308" s="6" t="s">
        <v>988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316">
        <v>158</v>
      </c>
      <c r="B309" s="317">
        <v>44140</v>
      </c>
      <c r="C309" s="317"/>
      <c r="D309" s="318" t="s">
        <v>273</v>
      </c>
      <c r="E309" s="319" t="s">
        <v>827</v>
      </c>
      <c r="F309" s="289">
        <v>925</v>
      </c>
      <c r="G309" s="319"/>
      <c r="H309" s="319">
        <v>1095</v>
      </c>
      <c r="I309" s="321">
        <v>1093</v>
      </c>
      <c r="J309" s="291" t="s">
        <v>1020</v>
      </c>
      <c r="K309" s="292">
        <f t="shared" si="53"/>
        <v>170</v>
      </c>
      <c r="L309" s="293">
        <f t="shared" si="54"/>
        <v>0.18378378378378379</v>
      </c>
      <c r="M309" s="288" t="s">
        <v>665</v>
      </c>
      <c r="N309" s="294">
        <v>44201</v>
      </c>
      <c r="O309" s="1"/>
      <c r="P309" s="1"/>
      <c r="Q309" s="1"/>
      <c r="R309" s="6" t="s">
        <v>988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16">
        <v>159</v>
      </c>
      <c r="B310" s="317">
        <v>44140</v>
      </c>
      <c r="C310" s="317"/>
      <c r="D310" s="318" t="s">
        <v>348</v>
      </c>
      <c r="E310" s="319" t="s">
        <v>827</v>
      </c>
      <c r="F310" s="289">
        <v>332.5</v>
      </c>
      <c r="G310" s="319"/>
      <c r="H310" s="319">
        <v>393</v>
      </c>
      <c r="I310" s="321">
        <v>406</v>
      </c>
      <c r="J310" s="291" t="s">
        <v>1021</v>
      </c>
      <c r="K310" s="292">
        <f t="shared" si="53"/>
        <v>60.5</v>
      </c>
      <c r="L310" s="293">
        <f t="shared" si="54"/>
        <v>0.18195488721804512</v>
      </c>
      <c r="M310" s="288" t="s">
        <v>665</v>
      </c>
      <c r="N310" s="294">
        <v>44256</v>
      </c>
      <c r="O310" s="1"/>
      <c r="P310" s="1"/>
      <c r="Q310" s="1"/>
      <c r="R310" s="6" t="s">
        <v>988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16">
        <v>160</v>
      </c>
      <c r="B311" s="317">
        <v>44141</v>
      </c>
      <c r="C311" s="317"/>
      <c r="D311" s="318" t="s">
        <v>496</v>
      </c>
      <c r="E311" s="319" t="s">
        <v>827</v>
      </c>
      <c r="F311" s="289">
        <v>231</v>
      </c>
      <c r="G311" s="319"/>
      <c r="H311" s="319">
        <v>281</v>
      </c>
      <c r="I311" s="321">
        <v>281</v>
      </c>
      <c r="J311" s="291" t="s">
        <v>885</v>
      </c>
      <c r="K311" s="292">
        <f t="shared" si="53"/>
        <v>50</v>
      </c>
      <c r="L311" s="293">
        <f t="shared" si="54"/>
        <v>0.21645021645021645</v>
      </c>
      <c r="M311" s="288" t="s">
        <v>665</v>
      </c>
      <c r="N311" s="294">
        <v>44358</v>
      </c>
      <c r="O311" s="1"/>
      <c r="P311" s="1"/>
      <c r="Q311" s="1"/>
      <c r="R311" s="6" t="s">
        <v>988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59">
        <v>161</v>
      </c>
      <c r="B312" s="352">
        <v>44187</v>
      </c>
      <c r="C312" s="352"/>
      <c r="D312" s="353" t="s">
        <v>469</v>
      </c>
      <c r="E312" s="58" t="s">
        <v>827</v>
      </c>
      <c r="F312" s="354" t="s">
        <v>1022</v>
      </c>
      <c r="G312" s="58"/>
      <c r="H312" s="58"/>
      <c r="I312" s="355">
        <v>239</v>
      </c>
      <c r="J312" s="347" t="s">
        <v>674</v>
      </c>
      <c r="K312" s="347"/>
      <c r="L312" s="356"/>
      <c r="M312" s="357"/>
      <c r="N312" s="358"/>
      <c r="O312" s="1"/>
      <c r="P312" s="1"/>
      <c r="Q312" s="1"/>
      <c r="R312" s="6" t="s">
        <v>988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59">
        <v>162</v>
      </c>
      <c r="B313" s="352">
        <v>44258</v>
      </c>
      <c r="C313" s="352"/>
      <c r="D313" s="353" t="s">
        <v>1017</v>
      </c>
      <c r="E313" s="58" t="s">
        <v>827</v>
      </c>
      <c r="F313" s="354" t="s">
        <v>1018</v>
      </c>
      <c r="G313" s="58"/>
      <c r="H313" s="58"/>
      <c r="I313" s="355">
        <v>590</v>
      </c>
      <c r="J313" s="347" t="s">
        <v>674</v>
      </c>
      <c r="K313" s="347"/>
      <c r="L313" s="356"/>
      <c r="M313" s="357"/>
      <c r="N313" s="358"/>
      <c r="O313" s="1"/>
      <c r="P313" s="1"/>
      <c r="R313" s="6" t="s">
        <v>988</v>
      </c>
    </row>
    <row r="314" spans="1:26" ht="12.75" customHeight="1">
      <c r="A314" s="316">
        <v>163</v>
      </c>
      <c r="B314" s="317">
        <v>44274</v>
      </c>
      <c r="C314" s="317"/>
      <c r="D314" s="318" t="s">
        <v>348</v>
      </c>
      <c r="E314" s="319" t="s">
        <v>827</v>
      </c>
      <c r="F314" s="289">
        <v>355</v>
      </c>
      <c r="G314" s="319"/>
      <c r="H314" s="319">
        <v>422.5</v>
      </c>
      <c r="I314" s="321">
        <v>420</v>
      </c>
      <c r="J314" s="291" t="s">
        <v>1023</v>
      </c>
      <c r="K314" s="292">
        <f t="shared" ref="K314:K316" si="55">H314-F314</f>
        <v>67.5</v>
      </c>
      <c r="L314" s="293">
        <f t="shared" ref="L314:L316" si="56">K314/F314</f>
        <v>0.19014084507042253</v>
      </c>
      <c r="M314" s="288" t="s">
        <v>665</v>
      </c>
      <c r="N314" s="294">
        <v>44361</v>
      </c>
      <c r="O314" s="1"/>
      <c r="R314" s="360" t="s">
        <v>988</v>
      </c>
    </row>
    <row r="315" spans="1:26" ht="12.75" customHeight="1">
      <c r="A315" s="316">
        <v>164</v>
      </c>
      <c r="B315" s="317">
        <v>44295</v>
      </c>
      <c r="C315" s="317"/>
      <c r="D315" s="318" t="s">
        <v>1024</v>
      </c>
      <c r="E315" s="319" t="s">
        <v>827</v>
      </c>
      <c r="F315" s="289">
        <v>555</v>
      </c>
      <c r="G315" s="319"/>
      <c r="H315" s="319">
        <v>663</v>
      </c>
      <c r="I315" s="321">
        <v>663</v>
      </c>
      <c r="J315" s="291" t="s">
        <v>1025</v>
      </c>
      <c r="K315" s="292">
        <f t="shared" si="55"/>
        <v>108</v>
      </c>
      <c r="L315" s="293">
        <f t="shared" si="56"/>
        <v>0.19459459459459461</v>
      </c>
      <c r="M315" s="288" t="s">
        <v>665</v>
      </c>
      <c r="N315" s="294">
        <v>44321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16">
        <v>165</v>
      </c>
      <c r="B316" s="317">
        <v>44308</v>
      </c>
      <c r="C316" s="317"/>
      <c r="D316" s="318" t="s">
        <v>385</v>
      </c>
      <c r="E316" s="319" t="s">
        <v>827</v>
      </c>
      <c r="F316" s="289">
        <v>126.5</v>
      </c>
      <c r="G316" s="319"/>
      <c r="H316" s="319">
        <v>155</v>
      </c>
      <c r="I316" s="321">
        <v>155</v>
      </c>
      <c r="J316" s="291" t="s">
        <v>885</v>
      </c>
      <c r="K316" s="292">
        <f t="shared" si="55"/>
        <v>28.5</v>
      </c>
      <c r="L316" s="293">
        <f t="shared" si="56"/>
        <v>0.22529644268774704</v>
      </c>
      <c r="M316" s="288" t="s">
        <v>665</v>
      </c>
      <c r="N316" s="294">
        <v>44362</v>
      </c>
      <c r="O316" s="1"/>
      <c r="R316" s="360"/>
    </row>
    <row r="317" spans="1:26" ht="12.75" customHeight="1">
      <c r="A317" s="359">
        <v>166</v>
      </c>
      <c r="B317" s="352">
        <v>44368</v>
      </c>
      <c r="C317" s="352"/>
      <c r="D317" s="353" t="s">
        <v>404</v>
      </c>
      <c r="E317" s="58" t="s">
        <v>827</v>
      </c>
      <c r="F317" s="354" t="s">
        <v>1026</v>
      </c>
      <c r="G317" s="58"/>
      <c r="H317" s="58"/>
      <c r="I317" s="355">
        <v>344</v>
      </c>
      <c r="J317" s="347" t="s">
        <v>674</v>
      </c>
      <c r="K317" s="359"/>
      <c r="L317" s="352"/>
      <c r="M317" s="352"/>
      <c r="N317" s="353"/>
      <c r="O317" s="1"/>
      <c r="R317" s="360"/>
    </row>
    <row r="318" spans="1:26" ht="12.75" customHeight="1">
      <c r="A318" s="359">
        <v>167</v>
      </c>
      <c r="B318" s="352">
        <v>44368</v>
      </c>
      <c r="C318" s="352"/>
      <c r="D318" s="353" t="s">
        <v>496</v>
      </c>
      <c r="E318" s="58" t="s">
        <v>827</v>
      </c>
      <c r="F318" s="354" t="s">
        <v>1027</v>
      </c>
      <c r="G318" s="58"/>
      <c r="H318" s="58"/>
      <c r="I318" s="355">
        <v>320</v>
      </c>
      <c r="J318" s="347" t="s">
        <v>674</v>
      </c>
      <c r="K318" s="359"/>
      <c r="L318" s="352"/>
      <c r="M318" s="352"/>
      <c r="N318" s="353"/>
      <c r="O318" s="44"/>
      <c r="R318" s="360"/>
    </row>
    <row r="319" spans="1:26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360"/>
    </row>
    <row r="320" spans="1:26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360"/>
    </row>
    <row r="321" spans="1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360"/>
    </row>
    <row r="322" spans="1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360"/>
    </row>
    <row r="323" spans="1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360"/>
    </row>
    <row r="324" spans="1:18" ht="12.75" customHeight="1">
      <c r="A324" s="359"/>
      <c r="B324" s="361" t="s">
        <v>1028</v>
      </c>
      <c r="F324" s="61"/>
      <c r="G324" s="61"/>
      <c r="H324" s="61"/>
      <c r="I324" s="61"/>
      <c r="J324" s="44"/>
      <c r="K324" s="61"/>
      <c r="L324" s="61"/>
      <c r="M324" s="61"/>
      <c r="O324" s="44"/>
      <c r="R324" s="360"/>
    </row>
    <row r="325" spans="1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1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1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1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1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1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1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1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1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1:18" ht="12.75" customHeight="1">
      <c r="A334" s="362"/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1:18" ht="12.75" customHeight="1">
      <c r="A335" s="362"/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1:18" ht="12.75" customHeight="1">
      <c r="A336" s="58"/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</sheetData>
  <autoFilter ref="R1:R332"/>
  <mergeCells count="30">
    <mergeCell ref="O94:O95"/>
    <mergeCell ref="P94:P95"/>
    <mergeCell ref="A94:A95"/>
    <mergeCell ref="B94:B95"/>
    <mergeCell ref="J94:J95"/>
    <mergeCell ref="M94:M95"/>
    <mergeCell ref="N94:N95"/>
    <mergeCell ref="P116:P117"/>
    <mergeCell ref="J116:J117"/>
    <mergeCell ref="M116:M117"/>
    <mergeCell ref="N116:N117"/>
    <mergeCell ref="P103:P104"/>
    <mergeCell ref="A116:A117"/>
    <mergeCell ref="B116:B117"/>
    <mergeCell ref="O100:O101"/>
    <mergeCell ref="M100:M101"/>
    <mergeCell ref="N100:N101"/>
    <mergeCell ref="J100:J101"/>
    <mergeCell ref="L100:L101"/>
    <mergeCell ref="O103:O104"/>
    <mergeCell ref="M103:M104"/>
    <mergeCell ref="N103:N104"/>
    <mergeCell ref="O116:O117"/>
    <mergeCell ref="P100:P101"/>
    <mergeCell ref="A103:A104"/>
    <mergeCell ref="B103:B104"/>
    <mergeCell ref="J103:J104"/>
    <mergeCell ref="I100:I101"/>
    <mergeCell ref="A100:A101"/>
    <mergeCell ref="B100:B10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2021-07-15T02:37:46Z</dcterms:modified>
</cp:coreProperties>
</file>