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6"/>
  <c r="K71"/>
  <c r="L70"/>
  <c r="K70"/>
  <c r="L67"/>
  <c r="K67"/>
  <c r="L69"/>
  <c r="K69"/>
  <c r="L48"/>
  <c r="K48"/>
  <c r="L47"/>
  <c r="K47"/>
  <c r="L43"/>
  <c r="K43"/>
  <c r="L68"/>
  <c r="K68"/>
  <c r="L45"/>
  <c r="K45"/>
  <c r="L41"/>
  <c r="K41"/>
  <c r="L39"/>
  <c r="K39"/>
  <c r="L66"/>
  <c r="K66"/>
  <c r="L44"/>
  <c r="K44"/>
  <c r="L20"/>
  <c r="K20"/>
  <c r="L62"/>
  <c r="K62"/>
  <c r="L65"/>
  <c r="K65"/>
  <c r="K88"/>
  <c r="M88" s="1"/>
  <c r="L42"/>
  <c r="K42"/>
  <c r="P19"/>
  <c r="L64"/>
  <c r="K64"/>
  <c r="L63"/>
  <c r="K63"/>
  <c r="K87"/>
  <c r="M87" s="1"/>
  <c r="K80"/>
  <c r="M80" s="1"/>
  <c r="L36"/>
  <c r="K36"/>
  <c r="M60"/>
  <c r="L60"/>
  <c r="K61"/>
  <c r="K60"/>
  <c r="L59"/>
  <c r="K59"/>
  <c r="K86"/>
  <c r="M86" s="1"/>
  <c r="L14"/>
  <c r="K14"/>
  <c r="L33"/>
  <c r="K33"/>
  <c r="P18"/>
  <c r="K85"/>
  <c r="M85" s="1"/>
  <c r="L40"/>
  <c r="K40"/>
  <c r="L38"/>
  <c r="L37"/>
  <c r="P15"/>
  <c r="K38"/>
  <c r="K37"/>
  <c r="K84"/>
  <c r="M84" s="1"/>
  <c r="L34"/>
  <c r="K34"/>
  <c r="K81"/>
  <c r="M81" s="1"/>
  <c r="L35"/>
  <c r="K35"/>
  <c r="K83"/>
  <c r="K82"/>
  <c r="K79"/>
  <c r="M79" s="1"/>
  <c r="K13"/>
  <c r="L13"/>
  <c r="L17"/>
  <c r="K17"/>
  <c r="L16"/>
  <c r="K16"/>
  <c r="L12"/>
  <c r="K12"/>
  <c r="K280"/>
  <c r="L280" s="1"/>
  <c r="K270"/>
  <c r="L270" s="1"/>
  <c r="P10"/>
  <c r="M39" l="1"/>
  <c r="M70"/>
  <c r="M44"/>
  <c r="M45"/>
  <c r="M48"/>
  <c r="M47"/>
  <c r="M62"/>
  <c r="M43"/>
  <c r="M42"/>
  <c r="M65"/>
  <c r="M71"/>
  <c r="M67"/>
  <c r="M69"/>
  <c r="M36"/>
  <c r="M68"/>
  <c r="M41"/>
  <c r="M20"/>
  <c r="M64"/>
  <c r="M66"/>
  <c r="M63"/>
  <c r="M14"/>
  <c r="M40"/>
  <c r="M33"/>
  <c r="M59"/>
  <c r="M37"/>
  <c r="M38"/>
  <c r="M34"/>
  <c r="M35"/>
  <c r="M17"/>
  <c r="M13"/>
  <c r="M12"/>
  <c r="M16"/>
  <c r="P11"/>
  <c r="K286" l="1"/>
  <c r="L286" s="1"/>
  <c r="L58" l="1"/>
  <c r="K58"/>
  <c r="M58" l="1"/>
  <c r="K287" l="1"/>
  <c r="L287" s="1"/>
  <c r="K284" l="1"/>
  <c r="L284" s="1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</calcChain>
</file>

<file path=xl/sharedStrings.xml><?xml version="1.0" encoding="utf-8"?>
<sst xmlns="http://schemas.openxmlformats.org/spreadsheetml/2006/main" count="2899" uniqueCount="1133">
  <si>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</si>
  <si>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</si>
  <si>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</si>
  <si>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</si>
  <si>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</si>
  <si>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</si>
  <si>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</si>
  <si>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</si>
  <si>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</si>
  <si>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</si>
  <si>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</si>
  <si>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</si>
  <si>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</si>
  <si>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</si>
  <si>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</si>
  <si>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</si>
  <si>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</si>
  <si>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</si>
  <si>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</si>
  <si>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</si>
  <si>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</si>
  <si>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</si>
  <si>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</si>
  <si>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</si>
  <si>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</si>
  <si>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</si>
  <si>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</si>
  <si>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</si>
  <si>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</si>
  <si>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</si>
  <si>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</si>
  <si>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</si>
  <si>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</si>
  <si>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</si>
  <si>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</si>
  <si>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</si>
  <si>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</si>
  <si>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</si>
  <si>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</si>
  <si>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</si>
  <si>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</si>
  <si>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</si>
  <si>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</si>
  <si>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</si>
  <si>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</si>
  <si>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</si>
  <si>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</si>
  <si>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</si>
  <si>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</si>
  <si>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</si>
  <si>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</si>
  <si>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</si>
  <si>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</si>
  <si>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</si>
  <si>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</si>
  <si>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</si>
  <si>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</si>
  <si>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</si>
  <si>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</si>
  <si>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</si>
  <si>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</si>
  <si>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</si>
  <si>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</si>
  <si>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</si>
  <si>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</si>
  <si>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</si>
  <si>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</si>
  <si>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</si>
  <si>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</si>
  <si>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</si>
  <si>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</si>
  <si>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</si>
  <si>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</si>
  <si>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</si>
  <si>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</si>
  <si>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</si>
  <si>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</si>
  <si>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</si>
  <si>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</si>
  <si>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</si>
  <si>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</si>
  <si>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</si>
  <si>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</si>
  <si>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</si>
  <si>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</si>
  <si>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</si>
  <si>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</si>
  <si>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</si>
  <si>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</si>
  <si>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</si>
  <si>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</si>
  <si>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</si>
  <si>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</si>
  <si>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</si>
  <si>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</si>
  <si>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</si>
  <si>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</si>
  <si>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</si>
  <si>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</si>
  <si>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</si>
  <si>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</si>
  <si>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</si>
  <si>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</si>
  <si>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</si>
  <si>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</si>
  <si>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</si>
  <si>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</si>
  <si>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</si>
  <si>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</si>
  <si>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</si>
  <si>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</si>
  <si>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</si>
  <si>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</si>
  <si>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</si>
  <si>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</si>
  <si>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</si>
  <si>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</si>
  <si>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</si>
  <si>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</si>
  <si>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</si>
  <si>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</si>
  <si>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</si>
  <si>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</si>
  <si>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</si>
  <si>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</si>
  <si>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</si>
  <si>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</si>
  <si>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</si>
  <si>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</si>
  <si>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</si>
  <si>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</si>
  <si>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</si>
  <si>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</si>
  <si>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</si>
  <si>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</si>
  <si>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</si>
  <si>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</si>
  <si>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</si>
  <si>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</si>
  <si>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</si>
  <si>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</si>
  <si>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</si>
  <si>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</si>
  <si>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</si>
  <si>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</si>
  <si>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</si>
  <si>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</si>
  <si>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</si>
  <si>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</si>
  <si>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</si>
  <si>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</si>
  <si>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</si>
  <si>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</si>
  <si>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</si>
  <si>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</si>
  <si>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</si>
  <si>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</si>
  <si>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</si>
  <si>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</si>
  <si>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</si>
  <si>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</si>
  <si>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</si>
  <si>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</si>
  <si>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</si>
  <si>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</si>
  <si>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</si>
  <si>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</si>
  <si>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</si>
  <si>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</si>
  <si>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</si>
  <si>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</si>
  <si>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</si>
  <si>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</si>
  <si>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</si>
  <si>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</si>
  <si>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</si>
  <si>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</si>
  <si>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</si>
  <si>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</si>
  <si>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</si>
  <si>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</si>
  <si>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</si>
  <si>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</si>
  <si>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</si>
  <si>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</si>
  <si>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</si>
  <si>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</si>
  <si>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</si>
  <si>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</si>
  <si>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</si>
  <si>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</si>
  <si>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</si>
  <si>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</si>
  <si>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</si>
  <si>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</si>
  <si>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</si>
  <si>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</si>
  <si>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</si>
  <si>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</si>
  <si>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</si>
  <si>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</si>
  <si>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</si>
  <si>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</si>
  <si>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</si>
  <si>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</si>
  <si>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</si>
  <si>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</si>
  <si>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</si>
  <si>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</si>
  <si>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</si>
  <si>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</si>
  <si>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</si>
  <si>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</si>
  <si>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</si>
  <si>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</si>
  <si>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</si>
  <si>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</si>
  <si>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</si>
  <si>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</si>
  <si>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</si>
  <si>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</si>
  <si>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</si>
  <si>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</si>
  <si>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</si>
  <si>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</si>
  <si>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</si>
  <si>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</si>
  <si>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</si>
  <si>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</si>
  <si>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</si>
  <si>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</si>
  <si>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</si>
  <si>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</si>
  <si>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</si>
  <si>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</si>
  <si>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</si>
  <si>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</si>
  <si>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</si>
  <si>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</si>
  <si>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</si>
  <si>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</si>
  <si>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</si>
  <si>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</si>
  <si>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</si>
  <si>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</si>
  <si>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</si>
  <si>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</si>
  <si>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</si>
  <si>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</si>
  <si>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</si>
  <si>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</si>
  <si>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</si>
  <si>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</si>
  <si>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</si>
  <si>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</si>
  <si>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</si>
  <si>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</si>
  <si>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</si>
  <si>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</si>
  <si>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</si>
  <si>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</si>
  <si>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</si>
  <si>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</si>
  <si>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</si>
  <si>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</si>
  <si>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</si>
  <si>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</si>
  <si>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</si>
  <si>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</si>
  <si>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</si>
  <si>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</si>
  <si>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</si>
  <si>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</si>
  <si>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</si>
  <si>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</si>
  <si>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</si>
  <si>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</si>
  <si>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</si>
  <si>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</si>
  <si>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</si>
  <si>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</si>
  <si>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</si>
  <si>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</si>
  <si>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</si>
  <si>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</si>
  <si>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</si>
  <si>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</si>
  <si>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</si>
  <si>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</si>
  <si>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</si>
  <si>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</si>
  <si>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</si>
  <si>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</si>
  <si>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</si>
  <si>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</si>
  <si>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</si>
  <si>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</si>
  <si>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</si>
  <si>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</si>
  <si>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</si>
  <si>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</si>
  <si>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</si>
  <si>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</si>
  <si>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</si>
  <si>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</si>
  <si>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</si>
  <si>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</si>
  <si>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</si>
  <si>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</si>
  <si>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</si>
  <si>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</si>
  <si>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</si>
  <si>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</si>
  <si>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</si>
  <si>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</si>
  <si>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</si>
  <si>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</si>
  <si>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</si>
  <si>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</si>
  <si>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</si>
  <si>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</si>
  <si>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</si>
  <si>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</si>
  <si>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</si>
  <si>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</si>
  <si>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</si>
  <si>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</si>
  <si>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</si>
  <si>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</si>
  <si>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</si>
  <si>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</si>
  <si>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</si>
  <si>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</si>
  <si>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</si>
  <si>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</si>
  <si>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</si>
  <si>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</si>
  <si>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</si>
  <si>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</si>
  <si>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</si>
  <si>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</si>
  <si>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</si>
  <si>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</si>
  <si>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</si>
  <si>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</si>
  <si>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</si>
  <si>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</si>
  <si>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</si>
  <si>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</si>
  <si>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</si>
  <si>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</si>
  <si>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</si>
  <si>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</si>
  <si>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</si>
  <si>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</si>
  <si>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</si>
  <si>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</si>
  <si>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</si>
  <si>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</si>
  <si>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</si>
  <si>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</si>
  <si>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</si>
  <si>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</si>
  <si>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</si>
  <si>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</si>
  <si>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</si>
  <si>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</si>
  <si>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</si>
  <si>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</si>
  <si>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</si>
  <si>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</si>
  <si>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</si>
  <si>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</si>
  <si>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</si>
  <si>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</si>
  <si>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</si>
  <si>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</si>
  <si>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</si>
  <si>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</si>
  <si>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</si>
  <si>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</si>
  <si>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</si>
  <si>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</si>
  <si>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</si>
  <si>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</si>
  <si>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</si>
  <si>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</si>
  <si>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</si>
  <si>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</si>
  <si>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</si>
  <si>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</si>
  <si>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</si>
  <si>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</si>
  <si>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</si>
  <si>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</si>
  <si>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</si>
  <si>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</si>
  <si>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</si>
  <si>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</si>
  <si>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</si>
  <si>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</si>
  <si>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</si>
  <si>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</si>
  <si>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</si>
  <si>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</si>
  <si>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</si>
  <si>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</si>
  <si>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</si>
  <si>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</si>
  <si>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</si>
  <si>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</si>
  <si>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</si>
  <si>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</si>
  <si>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</si>
  <si>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</si>
  <si>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</si>
  <si>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</si>
  <si>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</si>
  <si>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</si>
  <si>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</si>
  <si>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</si>
  <si>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</si>
  <si>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</si>
  <si>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</si>
  <si>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</si>
  <si>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</si>
  <si>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</si>
  <si>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</si>
  <si>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</si>
  <si>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</si>
  <si>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</si>
  <si>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</si>
  <si>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</si>
  <si>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</si>
  <si>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</si>
  <si>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</si>
  <si>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</si>
  <si>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</si>
  <si>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</si>
  <si>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</si>
  <si>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</si>
  <si>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</si>
  <si>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</si>
  <si>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</si>
  <si>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</si>
  <si>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</si>
  <si>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</si>
  <si>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</si>
  <si>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</si>
  <si>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</si>
  <si>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</si>
  <si>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</si>
  <si>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</si>
  <si>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</si>
  <si>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</si>
  <si>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</si>
  <si>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</si>
  <si>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</si>
  <si>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</si>
  <si>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</si>
  <si>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</si>
  <si>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</si>
  <si>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</si>
  <si>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</si>
  <si>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</si>
  <si>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</si>
  <si>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</si>
  <si>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</si>
  <si>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</si>
  <si>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</si>
  <si>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</si>
  <si>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</si>
  <si>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</si>
  <si>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</si>
  <si>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</si>
  <si>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</si>
  <si>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</si>
  <si>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</si>
  <si>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</si>
  <si>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</si>
  <si>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</si>
  <si>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</si>
  <si>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</si>
  <si>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</si>
  <si>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</si>
  <si>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</si>
  <si>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</si>
  <si>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</si>
  <si>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</si>
  <si>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</si>
  <si>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</si>
  <si>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</si>
  <si>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</si>
  <si>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</si>
  <si>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</si>
  <si>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</si>
  <si>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</si>
  <si>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</si>
  <si>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</si>
  <si>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</si>
  <si>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</si>
  <si>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</si>
  <si>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</si>
  <si>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</si>
  <si>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</si>
  <si>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</si>
  <si>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</si>
  <si>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</si>
  <si>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</si>
  <si>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</si>
  <si>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</si>
  <si>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</si>
  <si>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</si>
  <si>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</si>
  <si>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</si>
  <si>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</si>
  <si>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</si>
  <si>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</si>
  <si>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</si>
  <si>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</si>
  <si>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</si>
  <si>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</si>
  <si>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</si>
  <si>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</si>
  <si>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</si>
  <si>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</si>
  <si>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</si>
  <si>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</si>
  <si>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</si>
  <si>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</si>
  <si>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</si>
  <si>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</si>
  <si>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</si>
  <si>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</si>
  <si>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</si>
  <si>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</si>
  <si>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</si>
  <si>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</si>
  <si>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</si>
  <si>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</si>
  <si>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</si>
  <si>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</si>
  <si>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</si>
  <si>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</si>
  <si>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</si>
  <si>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</si>
  <si>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</si>
  <si>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</si>
  <si>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</si>
  <si>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</si>
  <si>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</si>
  <si>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</si>
  <si>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</si>
  <si>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</si>
  <si>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</si>
  <si>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</si>
  <si>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</si>
  <si>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</si>
  <si>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</si>
  <si>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</si>
  <si>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</si>
  <si>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</si>
  <si>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</si>
  <si>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</si>
  <si>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</si>
  <si>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</si>
  <si>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</si>
  <si>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</si>
  <si>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</si>
  <si>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</si>
  <si>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</si>
  <si>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</si>
  <si>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</si>
  <si>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</si>
  <si>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</si>
  <si>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</si>
  <si>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</si>
  <si>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</si>
  <si>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</si>
  <si>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</si>
  <si>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</si>
  <si>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</si>
  <si>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</si>
  <si>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</si>
  <si>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</si>
  <si>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</si>
  <si>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</si>
  <si>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</si>
  <si>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</si>
  <si>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</si>
  <si>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</si>
  <si>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</si>
  <si>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</si>
  <si>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</si>
  <si>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</si>
  <si>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</si>
  <si>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</si>
  <si>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</si>
  <si>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</si>
  <si>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</si>
  <si>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</si>
  <si>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</si>
  <si>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</si>
  <si>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</si>
  <si>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</si>
  <si>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</si>
  <si>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</si>
  <si>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</si>
  <si>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</si>
  <si>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</si>
  <si>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</si>
  <si>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</si>
  <si>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</si>
  <si>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</si>
  <si>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</si>
  <si>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</si>
  <si>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</si>
  <si>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</si>
  <si>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</si>
  <si>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</si>
  <si>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</si>
  <si>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</si>
  <si>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</si>
  <si>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</si>
  <si>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</si>
  <si>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</si>
  <si>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</si>
  <si>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</si>
  <si>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</si>
  <si>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</si>
  <si>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</si>
  <si>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</si>
  <si>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</si>
  <si>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</si>
  <si>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</si>
  <si>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</si>
  <si>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</si>
  <si>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</si>
  <si>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</si>
  <si>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</si>
  <si>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</si>
  <si>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</si>
  <si>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</si>
  <si>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</si>
  <si>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</si>
  <si>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</si>
  <si>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</si>
  <si>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</si>
  <si>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</si>
  <si>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</si>
  <si>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</si>
  <si>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</si>
  <si>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</si>
  <si>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</si>
  <si>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</si>
  <si>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</si>
  <si>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</si>
  <si>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</si>
  <si>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</si>
  <si>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</si>
  <si>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</si>
  <si>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</si>
  <si>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</si>
  <si>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</si>
  <si>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</si>
  <si>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</si>
  <si>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</si>
  <si>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</si>
  <si>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</si>
  <si>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</si>
  <si>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</si>
  <si>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</si>
  <si>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</si>
  <si>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</si>
  <si>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</si>
  <si>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</si>
  <si>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</si>
  <si>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</si>
  <si>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</si>
  <si>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</si>
  <si>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</si>
  <si>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</si>
  <si>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</si>
  <si>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</si>
  <si>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</si>
  <si>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</si>
  <si>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</si>
  <si>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</si>
  <si>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</si>
  <si>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</si>
  <si>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</si>
  <si>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</si>
  <si>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</si>
  <si>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</si>
  <si>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</si>
  <si>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</si>
  <si>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</si>
  <si>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</si>
  <si>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</si>
  <si>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</si>
  <si>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</si>
  <si>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</si>
  <si>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</si>
  <si>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</si>
  <si>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</si>
  <si>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</si>
  <si>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</si>
  <si>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</si>
  <si>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</si>
  <si>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</si>
  <si>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</si>
  <si>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</si>
  <si>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</si>
  <si>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</si>
  <si>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</si>
  <si>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</si>
  <si>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</si>
  <si>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</si>
  <si>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</si>
  <si>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</si>
  <si>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</si>
  <si>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</si>
  <si>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</si>
  <si>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</si>
  <si>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</si>
  <si>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</si>
  <si>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</si>
  <si>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</si>
  <si>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</si>
  <si>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</si>
  <si>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</si>
  <si>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</si>
  <si>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</si>
  <si>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</si>
  <si>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</si>
  <si>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</si>
  <si>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</si>
  <si>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</si>
  <si>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</si>
  <si>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</si>
  <si>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</si>
  <si>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</si>
  <si>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</si>
  <si>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</si>
  <si>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</si>
  <si>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</si>
  <si>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</si>
  <si>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</si>
  <si>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</si>
  <si>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</si>
  <si>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</si>
  <si>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</si>
  <si>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</si>
  <si>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</si>
  <si>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</si>
  <si>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</si>
  <si>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</si>
  <si>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</si>
  <si>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</si>
  <si>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</si>
  <si>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</si>
  <si>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</si>
  <si>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</si>
  <si>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</si>
  <si>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</si>
  <si>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</si>
  <si>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</si>
  <si>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</si>
  <si>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</si>
  <si>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</si>
  <si>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</si>
  <si>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</si>
  <si>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</si>
  <si>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</si>
  <si>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</si>
  <si>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</si>
  <si>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</si>
  <si>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</si>
  <si>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</si>
  <si>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</si>
  <si>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</si>
  <si>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</si>
  <si>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</si>
  <si>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</si>
  <si>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</si>
  <si>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</si>
  <si>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</si>
  <si>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</si>
  <si>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</si>
  <si>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</si>
  <si>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</si>
  <si>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</si>
  <si>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</si>
  <si>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</si>
  <si>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</si>
  <si>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</si>
  <si>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</si>
  <si>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</si>
  <si>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</si>
  <si>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</si>
  <si>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</si>
  <si>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</si>
  <si>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</si>
  <si>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</si>
  <si>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</si>
  <si>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</si>
  <si>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</si>
  <si>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</si>
  <si>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</si>
  <si>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</si>
  <si>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</si>
  <si>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</si>
  <si>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</si>
  <si>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</si>
  <si>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</si>
  <si>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</si>
  <si>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</si>
  <si>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</si>
  <si>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</si>
  <si>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</si>
  <si>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</si>
  <si>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</si>
  <si>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</si>
  <si>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</si>
  <si>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</si>
  <si>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</si>
  <si>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</si>
  <si>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</si>
  <si>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</si>
  <si>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</si>
  <si>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</si>
  <si>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</si>
  <si>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</si>
  <si>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</si>
  <si>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</si>
  <si>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</si>
  <si>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</si>
  <si>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</si>
  <si>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</si>
  <si>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</si>
  <si>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</si>
  <si>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</si>
  <si>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</si>
  <si>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</si>
  <si>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</si>
  <si>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</si>
  <si>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</si>
  <si>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</si>
  <si>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</si>
  <si>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</si>
  <si>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</si>
  <si>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</si>
  <si>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</si>
  <si>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</si>
  <si>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</si>
  <si>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</si>
  <si>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</si>
  <si>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</si>
  <si>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</si>
  <si>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</si>
  <si>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</si>
  <si>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</si>
  <si>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</si>
  <si>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</si>
  <si>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</si>
  <si>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</si>
  <si>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</si>
  <si>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</si>
  <si>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</si>
  <si>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</si>
  <si>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</si>
  <si>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</si>
  <si>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</si>
  <si>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</si>
  <si>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</si>
  <si>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</si>
  <si>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</si>
  <si>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</si>
  <si>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</si>
  <si>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</si>
  <si>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</si>
  <si>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</si>
  <si>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</si>
  <si>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</si>
  <si>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</si>
  <si>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</si>
  <si>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</si>
  <si>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</si>
  <si>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</si>
  <si>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</si>
  <si>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</si>
  <si>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</si>
  <si>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</si>
  <si>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</si>
  <si>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</si>
  <si>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</si>
  <si>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</si>
  <si>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</si>
  <si>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</si>
  <si>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</si>
  <si>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</si>
  <si>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</si>
  <si>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</si>
  <si>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</si>
  <si>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</si>
  <si>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</si>
  <si>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</si>
  <si>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</si>
  <si>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</si>
  <si>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</si>
  <si>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</si>
  <si>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</si>
  <si>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</si>
  <si>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</si>
  <si>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</si>
  <si>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</si>
  <si>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</si>
  <si>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</si>
  <si>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</si>
  <si>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</si>
  <si>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</si>
  <si>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</si>
  <si>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</si>
  <si>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</si>
  <si>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</si>
  <si>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</si>
  <si>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</si>
  <si>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</si>
  <si>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</si>
  <si>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</si>
  <si>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</si>
  <si>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</si>
  <si>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</si>
  <si>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</si>
  <si>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</si>
  <si>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</si>
  <si>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</si>
  <si>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</si>
  <si>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</si>
  <si>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</si>
  <si>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</si>
  <si>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</si>
  <si>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</si>
  <si>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</si>
  <si>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</si>
  <si>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</si>
  <si>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</si>
  <si>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</si>
  <si>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</si>
  <si>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</si>
  <si>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</si>
  <si>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</si>
  <si>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</si>
  <si>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</si>
  <si>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</si>
  <si>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</si>
  <si>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JANUSCORP</t>
  </si>
  <si>
    <t>QRIL</t>
  </si>
  <si>
    <t>SHRENI SHARES PRIVATE LIMITED</t>
  </si>
  <si>
    <t>Profit of Rs.14.5/-</t>
  </si>
  <si>
    <t>Profit of Rs.25.5/-</t>
  </si>
  <si>
    <t>GSPL FEB FUT</t>
  </si>
  <si>
    <t>313-318</t>
  </si>
  <si>
    <t>1010-1030</t>
  </si>
  <si>
    <t>VEAN SMART INFRA PRIVATE LIMITED</t>
  </si>
  <si>
    <t>VAISHALI</t>
  </si>
  <si>
    <t>Vaishali Pharma Limited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</si>
  <si>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</si>
  <si>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</si>
  <si>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</si>
  <si>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</si>
  <si>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</si>
  <si>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</si>
  <si>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</si>
  <si>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</si>
  <si>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</si>
  <si>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</si>
  <si>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</si>
  <si>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</si>
  <si>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</si>
  <si>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</si>
  <si>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BANASFN</t>
  </si>
  <si>
    <t>LOVE KUMAR BABURAM VARMA</t>
  </si>
  <si>
    <t>HITTCO</t>
  </si>
  <si>
    <t>HITECC PRINTS (INDIA ) LLP</t>
  </si>
  <si>
    <t>BI HOLDING BANGALORE LLP</t>
  </si>
  <si>
    <t>SHAH DIPAK KANAYALAL</t>
  </si>
  <si>
    <t>INNOVATIVE</t>
  </si>
  <si>
    <t>NATURAL</t>
  </si>
  <si>
    <t>RAJESHKUMAR RAMESHCHANDRA GUPTA</t>
  </si>
  <si>
    <t>PARLEIND</t>
  </si>
  <si>
    <t>SHALPRO</t>
  </si>
  <si>
    <t>SUPREMEX</t>
  </si>
  <si>
    <t>OLUMPUS TRADING AND ADVISORY LLP</t>
  </si>
  <si>
    <t>VCU</t>
  </si>
  <si>
    <t>HEMANT RAJENDRABHAI SHAH</t>
  </si>
  <si>
    <t>NDTV</t>
  </si>
  <si>
    <t>New Delhi Television Limi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</si>
  <si>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</si>
  <si>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</si>
  <si>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</si>
  <si>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</si>
  <si>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</si>
  <si>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</si>
  <si>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</si>
  <si>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</si>
  <si>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</si>
  <si>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</si>
  <si>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</si>
  <si>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</si>
  <si>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14-15</t>
  </si>
  <si>
    <t>25-30</t>
  </si>
  <si>
    <t>NIFTY 17200 CE 17 FEB</t>
  </si>
  <si>
    <t>74-78</t>
  </si>
  <si>
    <t>110-130</t>
  </si>
  <si>
    <t>630-640</t>
  </si>
  <si>
    <t>ALKASEC</t>
  </si>
  <si>
    <t>ARUN SHANKAR TIWARI</t>
  </si>
  <si>
    <t>ANUPAM</t>
  </si>
  <si>
    <t>MISTERKAPOORKESHRI</t>
  </si>
  <si>
    <t>NILAY JITENDRAKUMAR MISTRY</t>
  </si>
  <si>
    <t>BCLENTERPR</t>
  </si>
  <si>
    <t>KALPESH JAVERILAL OSWAL</t>
  </si>
  <si>
    <t>DIPAK MATHURBHAI SALVI</t>
  </si>
  <si>
    <t>BITL</t>
  </si>
  <si>
    <t>AMEENMOHAMMAD</t>
  </si>
  <si>
    <t>CDG</t>
  </si>
  <si>
    <t>LAXMIPAT DUDHERIA</t>
  </si>
  <si>
    <t>CLLIMITED</t>
  </si>
  <si>
    <t>SWARUPGUCHHAIT</t>
  </si>
  <si>
    <t>GANGAPHARM</t>
  </si>
  <si>
    <t>NIRANJAN KUMAR GOEL</t>
  </si>
  <si>
    <t>GPTINFRA</t>
  </si>
  <si>
    <t>GPT SONS PRIVATE LIMITED.</t>
  </si>
  <si>
    <t>KRITI TANTIA</t>
  </si>
  <si>
    <t>SHREE GOPAL TANTIA</t>
  </si>
  <si>
    <t>HARSHIKA TANTIA</t>
  </si>
  <si>
    <t>ARUNA TANTIA</t>
  </si>
  <si>
    <t>PRAMILA TANTIA</t>
  </si>
  <si>
    <t>VINITA TANTIA</t>
  </si>
  <si>
    <t>HITECHWIND</t>
  </si>
  <si>
    <t>SUSHILA DEVI AGARWAL</t>
  </si>
  <si>
    <t>PURSHOTTAM AGARWAL</t>
  </si>
  <si>
    <t>YACOOBALI AIYUB MOHAMMED</t>
  </si>
  <si>
    <t>IISL</t>
  </si>
  <si>
    <t>SUREKHA CHAUDHARY</t>
  </si>
  <si>
    <t>SUNGLOW LEASING AND FINANCE LTD</t>
  </si>
  <si>
    <t>IPOWER</t>
  </si>
  <si>
    <t>VENUGOPALAN PARANDHAMAN</t>
  </si>
  <si>
    <t>VISHRAM MORESHWAR NANIWADEKAR</t>
  </si>
  <si>
    <t>P VIJAYALAKSHMI .</t>
  </si>
  <si>
    <t>ISFL</t>
  </si>
  <si>
    <t>ANSHU MISHRA</t>
  </si>
  <si>
    <t>BANEESH DHAR</t>
  </si>
  <si>
    <t>WASEEM ATTAR</t>
  </si>
  <si>
    <t>JOHNPHARMA</t>
  </si>
  <si>
    <t>MADHUSUDHANCHAKRAVARTHY</t>
  </si>
  <si>
    <t>KHOOBSURAT</t>
  </si>
  <si>
    <t>DULCET ADVISORY PRIVATE LIMITED</t>
  </si>
  <si>
    <t>PRANAV PARESH SHAH</t>
  </si>
  <si>
    <t>RAHUL KUMAR</t>
  </si>
  <si>
    <t>ANITA ROY</t>
  </si>
  <si>
    <t>INDRAWATI ENTERPRISES PRIVATE LIMITED</t>
  </si>
  <si>
    <t>XCESS SECURITIES PRIVATE LIMITED</t>
  </si>
  <si>
    <t>KOCL</t>
  </si>
  <si>
    <t>INDIGO TECH IND LIMITED</t>
  </si>
  <si>
    <t>MADHUDIN</t>
  </si>
  <si>
    <t>SUVINAY TRADING &amp; INVESTMENT CO. LTD.</t>
  </si>
  <si>
    <t>S KUMAR AND SONS HOLDING PVT LTD</t>
  </si>
  <si>
    <t>FARZANA FARHAT</t>
  </si>
  <si>
    <t>PAZEL</t>
  </si>
  <si>
    <t>AKSHITSHANTILALJAIN</t>
  </si>
  <si>
    <t>POLYMAC</t>
  </si>
  <si>
    <t>SAHIL AGARWAL</t>
  </si>
  <si>
    <t>PRERINFRA</t>
  </si>
  <si>
    <t>RITIKA CHINTAN PARIKH</t>
  </si>
  <si>
    <t>PRERNA 24 TIRTHANKAR MAHATIRTH TRUST</t>
  </si>
  <si>
    <t>RMC</t>
  </si>
  <si>
    <t>HARYANA REFRACTORIES PRIVATE LIMITED</t>
  </si>
  <si>
    <t>RASHMI RANI PAHWA</t>
  </si>
  <si>
    <t>SICLTD</t>
  </si>
  <si>
    <t>MADHU RATHI</t>
  </si>
  <si>
    <t>SIPTL</t>
  </si>
  <si>
    <t>TOPGAIN FINANCE PRIVATE LIMITED</t>
  </si>
  <si>
    <t>AMOLVASANTRAODESHMUKH</t>
  </si>
  <si>
    <t>SMGOLD</t>
  </si>
  <si>
    <t>HASRAT ALI ABDUL GHANI KHAN</t>
  </si>
  <si>
    <t>VIRAT</t>
  </si>
  <si>
    <t>BRAHM PRECISION MATERIALS PVT LTD</t>
  </si>
  <si>
    <t>RITU GARG</t>
  </si>
  <si>
    <t>SHAPOORJEE CHANDABHOY FINVEST PRIVATE LIMITED</t>
  </si>
  <si>
    <t>VIVOBIOT</t>
  </si>
  <si>
    <t>YASHMGM</t>
  </si>
  <si>
    <t>GOLECHHA GLOBAL FINANCE LIMITED</t>
  </si>
  <si>
    <t>ADVANI PRIVATE LIMITED</t>
  </si>
  <si>
    <t>BTML</t>
  </si>
  <si>
    <t>Bodhi Tree Multimedia Ltd</t>
  </si>
  <si>
    <t>SUN CAPITAL ADVISORY SERVICES PVT. LTD</t>
  </si>
  <si>
    <t>DIL</t>
  </si>
  <si>
    <t>Debock Industries Limited</t>
  </si>
  <si>
    <t>SIDDAPPA VEERAPPA HAGARAGI</t>
  </si>
  <si>
    <t>BASAVARAJ CHANNAPPA MAHASHETTI</t>
  </si>
  <si>
    <t>FCL</t>
  </si>
  <si>
    <t>Fineotex Chemical Limited</t>
  </si>
  <si>
    <t>ROHAN S HEGDE</t>
  </si>
  <si>
    <t>SEJALLTD</t>
  </si>
  <si>
    <t>Sejal Glass Limited</t>
  </si>
  <si>
    <t>N L RUNGTA HUF</t>
  </si>
  <si>
    <t>SHIL</t>
  </si>
  <si>
    <t>Somany Hom Innovation ltd</t>
  </si>
  <si>
    <t>ABAKKUS GROWTH FUND-2</t>
  </si>
  <si>
    <t>SINTEX</t>
  </si>
  <si>
    <t>Sintex Industries Ltd.</t>
  </si>
  <si>
    <t>SSINFRA</t>
  </si>
  <si>
    <t>S S Infra Devp Consl Ltd</t>
  </si>
  <si>
    <t>SHREENA GOYAL</t>
  </si>
  <si>
    <t>TEMBO</t>
  </si>
  <si>
    <t>Tembo Global Ind Ltd</t>
  </si>
  <si>
    <t>MANISH NITIN THAKUR</t>
  </si>
  <si>
    <t>ANILSINGH SURENDRASINGH SISODIYA</t>
  </si>
  <si>
    <t>KAUSHIKA HEMANT KHAJANCHI</t>
  </si>
  <si>
    <t>VISAKAIND</t>
  </si>
  <si>
    <t>Visaka Industries Ltd.</t>
  </si>
  <si>
    <t>AUTHUM INVESTMENT &amp; INFRASTRUCTURE LIMITED</t>
  </si>
  <si>
    <t>AJOONI</t>
  </si>
  <si>
    <t>Ajooni Biotech Limited</t>
  </si>
  <si>
    <t>RAMDOOT REALTORS PVT LTD</t>
  </si>
  <si>
    <t>SATISH RAMSEVAK PANDEY</t>
  </si>
  <si>
    <t>PJS SECURITIES LLP</t>
  </si>
  <si>
    <t>EQ INDIA FUND</t>
  </si>
  <si>
    <t>VIGILANCE SECURITY SERVICE</t>
  </si>
  <si>
    <t>VISHWARAJ</t>
  </si>
  <si>
    <t>Vishwaraj Sugar Ind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</si>
</sst>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16837.849999999999</v>
      </c>
      <c r="F11" s="32">
        <v>16922.616666666665</v>
      </c>
      <c r="G11" s="33">
        <v>16716.23333333333</v>
      </c>
      <c r="H11" s="33">
        <v>16594.616666666665</v>
      </c>
      <c r="I11" s="33">
        <v>16388.23333333333</v>
      </c>
      <c r="J11" s="33">
        <v>17044.23333333333</v>
      </c>
      <c r="K11" s="33">
        <v>17250.616666666669</v>
      </c>
      <c r="L11" s="33">
        <v>17372.23333333333</v>
      </c>
      <c r="M11" s="34">
        <v>17129</v>
      </c>
      <c r="N11" s="34">
        <v>16801</v>
      </c>
      <c r="O11" s="35">
        <v>11423350</v>
      </c>
      <c r="P11" s="36">
        <v>4.559163405871719E-2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36920.15</v>
      </c>
      <c r="F12" s="37">
        <v>37242.25</v>
      </c>
      <c r="G12" s="38">
        <v>36485.5</v>
      </c>
      <c r="H12" s="38">
        <v>36050.85</v>
      </c>
      <c r="I12" s="38">
        <v>35294.1</v>
      </c>
      <c r="J12" s="38">
        <v>37676.9</v>
      </c>
      <c r="K12" s="38">
        <v>38433.65</v>
      </c>
      <c r="L12" s="38">
        <v>38868.300000000003</v>
      </c>
      <c r="M12" s="28">
        <v>37999</v>
      </c>
      <c r="N12" s="28">
        <v>36807.599999999999</v>
      </c>
      <c r="O12" s="39">
        <v>2413775</v>
      </c>
      <c r="P12" s="40">
        <v>0.13589411764705883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17060.7</v>
      </c>
      <c r="F13" s="37">
        <v>17170.55</v>
      </c>
      <c r="G13" s="38">
        <v>16900.349999999999</v>
      </c>
      <c r="H13" s="38">
        <v>16740</v>
      </c>
      <c r="I13" s="38">
        <v>16469.8</v>
      </c>
      <c r="J13" s="38">
        <v>17330.899999999998</v>
      </c>
      <c r="K13" s="38">
        <v>17601.100000000002</v>
      </c>
      <c r="L13" s="38">
        <v>17761.449999999997</v>
      </c>
      <c r="M13" s="28">
        <v>17440.75</v>
      </c>
      <c r="N13" s="28">
        <v>17010.2</v>
      </c>
      <c r="O13" s="39">
        <v>3400</v>
      </c>
      <c r="P13" s="40">
        <v>0.2878787878787879</v>
      </c>
    </row>
    <row r="14" spans="1:16" ht="12.75" customHeight="1">
      <c r="A14" s="28">
        <v>4</v>
      </c>
      <c r="B14" s="29" t="s">
        <v>35</v>
      </c>
      <c r="C14" s="30" t="s">
        <v>880</v>
      </c>
      <c r="D14" s="31">
        <v>44620</v>
      </c>
      <c r="E14" s="37">
        <v>7010.25</v>
      </c>
      <c r="F14" s="37">
        <v>7070.0999999999995</v>
      </c>
      <c r="G14" s="38">
        <v>6950.1999999999989</v>
      </c>
      <c r="H14" s="38">
        <v>6890.15</v>
      </c>
      <c r="I14" s="38">
        <v>6770.2499999999991</v>
      </c>
      <c r="J14" s="38">
        <v>7130.1499999999987</v>
      </c>
      <c r="K14" s="38">
        <v>7250.0499999999984</v>
      </c>
      <c r="L14" s="38">
        <v>7310.0999999999985</v>
      </c>
      <c r="M14" s="28">
        <v>7190</v>
      </c>
      <c r="N14" s="28">
        <v>7010.05</v>
      </c>
      <c r="O14" s="39">
        <v>3375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954.95</v>
      </c>
      <c r="F15" s="37">
        <v>957.21666666666658</v>
      </c>
      <c r="G15" s="38">
        <v>942.03333333333319</v>
      </c>
      <c r="H15" s="38">
        <v>929.11666666666656</v>
      </c>
      <c r="I15" s="38">
        <v>913.93333333333317</v>
      </c>
      <c r="J15" s="38">
        <v>970.13333333333321</v>
      </c>
      <c r="K15" s="38">
        <v>985.31666666666661</v>
      </c>
      <c r="L15" s="38">
        <v>998.23333333333323</v>
      </c>
      <c r="M15" s="28">
        <v>972.4</v>
      </c>
      <c r="N15" s="28">
        <v>944.3</v>
      </c>
      <c r="O15" s="39">
        <v>3023450</v>
      </c>
      <c r="P15" s="40">
        <v>-1.9840176357123176E-2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16138.35</v>
      </c>
      <c r="F16" s="37">
        <v>16305.116666666667</v>
      </c>
      <c r="G16" s="38">
        <v>15933.233333333334</v>
      </c>
      <c r="H16" s="38">
        <v>15728.116666666667</v>
      </c>
      <c r="I16" s="38">
        <v>15356.233333333334</v>
      </c>
      <c r="J16" s="38">
        <v>16510.233333333334</v>
      </c>
      <c r="K16" s="38">
        <v>16882.116666666669</v>
      </c>
      <c r="L16" s="38">
        <v>17087.233333333334</v>
      </c>
      <c r="M16" s="28">
        <v>16677</v>
      </c>
      <c r="N16" s="28">
        <v>16100</v>
      </c>
      <c r="O16" s="39">
        <v>73250</v>
      </c>
      <c r="P16" s="40">
        <v>-3.839842468001313E-2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111.35</v>
      </c>
      <c r="F17" s="37">
        <v>112.3</v>
      </c>
      <c r="G17" s="38">
        <v>109.3</v>
      </c>
      <c r="H17" s="38">
        <v>107.25</v>
      </c>
      <c r="I17" s="38">
        <v>104.25</v>
      </c>
      <c r="J17" s="38">
        <v>114.35</v>
      </c>
      <c r="K17" s="38">
        <v>117.35</v>
      </c>
      <c r="L17" s="38">
        <v>119.39999999999999</v>
      </c>
      <c r="M17" s="28">
        <v>115.3</v>
      </c>
      <c r="N17" s="28">
        <v>110.25</v>
      </c>
      <c r="O17" s="39">
        <v>17366800</v>
      </c>
      <c r="P17" s="40">
        <v>-2.0109235352532274E-2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266.85000000000002</v>
      </c>
      <c r="F18" s="37">
        <v>271.45</v>
      </c>
      <c r="G18" s="38">
        <v>260.04999999999995</v>
      </c>
      <c r="H18" s="38">
        <v>253.24999999999994</v>
      </c>
      <c r="I18" s="38">
        <v>241.84999999999991</v>
      </c>
      <c r="J18" s="38">
        <v>278.25</v>
      </c>
      <c r="K18" s="38">
        <v>289.64999999999998</v>
      </c>
      <c r="L18" s="38">
        <v>296.45000000000005</v>
      </c>
      <c r="M18" s="28">
        <v>282.85000000000002</v>
      </c>
      <c r="N18" s="28">
        <v>264.64999999999998</v>
      </c>
      <c r="O18" s="39">
        <v>14593800</v>
      </c>
      <c r="P18" s="40">
        <v>-1.4917514917514918E-2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2151.4499999999998</v>
      </c>
      <c r="F19" s="37">
        <v>2173.2166666666667</v>
      </c>
      <c r="G19" s="38">
        <v>2122.6833333333334</v>
      </c>
      <c r="H19" s="38">
        <v>2093.9166666666665</v>
      </c>
      <c r="I19" s="38">
        <v>2043.3833333333332</v>
      </c>
      <c r="J19" s="38">
        <v>2201.9833333333336</v>
      </c>
      <c r="K19" s="38">
        <v>2252.5166666666673</v>
      </c>
      <c r="L19" s="38">
        <v>2281.2833333333338</v>
      </c>
      <c r="M19" s="28">
        <v>2223.75</v>
      </c>
      <c r="N19" s="28">
        <v>2144.4499999999998</v>
      </c>
      <c r="O19" s="39">
        <v>2250000</v>
      </c>
      <c r="P19" s="40">
        <v>-3.7635598848793448E-3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1665.25</v>
      </c>
      <c r="F20" s="37">
        <v>1686.1333333333332</v>
      </c>
      <c r="G20" s="38">
        <v>1636.1166666666663</v>
      </c>
      <c r="H20" s="38">
        <v>1606.9833333333331</v>
      </c>
      <c r="I20" s="38">
        <v>1556.9666666666662</v>
      </c>
      <c r="J20" s="38">
        <v>1715.2666666666664</v>
      </c>
      <c r="K20" s="38">
        <v>1765.2833333333333</v>
      </c>
      <c r="L20" s="38">
        <v>1794.4166666666665</v>
      </c>
      <c r="M20" s="28">
        <v>1736.15</v>
      </c>
      <c r="N20" s="28">
        <v>1657</v>
      </c>
      <c r="O20" s="39">
        <v>21469500</v>
      </c>
      <c r="P20" s="40">
        <v>7.9340860543179736E-3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694.85</v>
      </c>
      <c r="F21" s="37">
        <v>701.45000000000016</v>
      </c>
      <c r="G21" s="38">
        <v>684.45000000000027</v>
      </c>
      <c r="H21" s="38">
        <v>674.05000000000007</v>
      </c>
      <c r="I21" s="38">
        <v>657.05000000000018</v>
      </c>
      <c r="J21" s="38">
        <v>711.85000000000036</v>
      </c>
      <c r="K21" s="38">
        <v>728.85000000000014</v>
      </c>
      <c r="L21" s="38">
        <v>739.25000000000045</v>
      </c>
      <c r="M21" s="28">
        <v>718.45</v>
      </c>
      <c r="N21" s="28">
        <v>691.05</v>
      </c>
      <c r="O21" s="39">
        <v>89851250</v>
      </c>
      <c r="P21" s="40">
        <v>-3.4521003743241368E-3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3365.75</v>
      </c>
      <c r="F22" s="37">
        <v>3379.9</v>
      </c>
      <c r="G22" s="38">
        <v>3327.4</v>
      </c>
      <c r="H22" s="38">
        <v>3289.05</v>
      </c>
      <c r="I22" s="38">
        <v>3236.55</v>
      </c>
      <c r="J22" s="38">
        <v>3418.25</v>
      </c>
      <c r="K22" s="38">
        <v>3470.75</v>
      </c>
      <c r="L22" s="38">
        <v>3509.1</v>
      </c>
      <c r="M22" s="28">
        <v>3432.4</v>
      </c>
      <c r="N22" s="28">
        <v>3341.55</v>
      </c>
      <c r="O22" s="39">
        <v>338600</v>
      </c>
      <c r="P22" s="40">
        <v>7.4238578680203046E-2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576.85</v>
      </c>
      <c r="F23" s="37">
        <v>583.68333333333328</v>
      </c>
      <c r="G23" s="38">
        <v>567.36666666666656</v>
      </c>
      <c r="H23" s="38">
        <v>557.88333333333333</v>
      </c>
      <c r="I23" s="38">
        <v>541.56666666666661</v>
      </c>
      <c r="J23" s="38">
        <v>593.16666666666652</v>
      </c>
      <c r="K23" s="38">
        <v>609.48333333333335</v>
      </c>
      <c r="L23" s="38">
        <v>618.96666666666647</v>
      </c>
      <c r="M23" s="28">
        <v>600</v>
      </c>
      <c r="N23" s="28">
        <v>574.20000000000005</v>
      </c>
      <c r="O23" s="39">
        <v>9044000</v>
      </c>
      <c r="P23" s="40">
        <v>4.8579710144927533E-2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355.9</v>
      </c>
      <c r="F24" s="37">
        <v>359.05</v>
      </c>
      <c r="G24" s="38">
        <v>351.95000000000005</v>
      </c>
      <c r="H24" s="38">
        <v>348.00000000000006</v>
      </c>
      <c r="I24" s="38">
        <v>340.90000000000009</v>
      </c>
      <c r="J24" s="38">
        <v>363</v>
      </c>
      <c r="K24" s="38">
        <v>370.1</v>
      </c>
      <c r="L24" s="38">
        <v>374.04999999999995</v>
      </c>
      <c r="M24" s="28">
        <v>366.15</v>
      </c>
      <c r="N24" s="28">
        <v>355.1</v>
      </c>
      <c r="O24" s="39">
        <v>15502500</v>
      </c>
      <c r="P24" s="40">
        <v>-7.7764976958525347E-3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736.8</v>
      </c>
      <c r="F25" s="37">
        <v>740.94999999999993</v>
      </c>
      <c r="G25" s="38">
        <v>729.49999999999989</v>
      </c>
      <c r="H25" s="38">
        <v>722.19999999999993</v>
      </c>
      <c r="I25" s="38">
        <v>710.74999999999989</v>
      </c>
      <c r="J25" s="38">
        <v>748.24999999999989</v>
      </c>
      <c r="K25" s="38">
        <v>759.69999999999993</v>
      </c>
      <c r="L25" s="38">
        <v>766.99999999999989</v>
      </c>
      <c r="M25" s="28">
        <v>752.4</v>
      </c>
      <c r="N25" s="28">
        <v>733.65</v>
      </c>
      <c r="O25" s="39">
        <v>1888600</v>
      </c>
      <c r="P25" s="40">
        <v>5.5907566157286622E-3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4497.3</v>
      </c>
      <c r="F26" s="37">
        <v>4532.0833333333339</v>
      </c>
      <c r="G26" s="38">
        <v>4377.8166666666675</v>
      </c>
      <c r="H26" s="38">
        <v>4258.3333333333339</v>
      </c>
      <c r="I26" s="38">
        <v>4104.0666666666675</v>
      </c>
      <c r="J26" s="38">
        <v>4651.5666666666675</v>
      </c>
      <c r="K26" s="38">
        <v>4805.8333333333339</v>
      </c>
      <c r="L26" s="38">
        <v>4925.3166666666675</v>
      </c>
      <c r="M26" s="28">
        <v>4686.3500000000004</v>
      </c>
      <c r="N26" s="28">
        <v>4412.6000000000004</v>
      </c>
      <c r="O26" s="39">
        <v>2612625</v>
      </c>
      <c r="P26" s="40">
        <v>-9.2904204389249664E-3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208.3</v>
      </c>
      <c r="F27" s="37">
        <v>210.61666666666667</v>
      </c>
      <c r="G27" s="38">
        <v>204.83333333333334</v>
      </c>
      <c r="H27" s="38">
        <v>201.36666666666667</v>
      </c>
      <c r="I27" s="38">
        <v>195.58333333333334</v>
      </c>
      <c r="J27" s="38">
        <v>214.08333333333334</v>
      </c>
      <c r="K27" s="38">
        <v>219.86666666666665</v>
      </c>
      <c r="L27" s="38">
        <v>223.33333333333334</v>
      </c>
      <c r="M27" s="28">
        <v>216.4</v>
      </c>
      <c r="N27" s="28">
        <v>207.15</v>
      </c>
      <c r="O27" s="39">
        <v>13637500</v>
      </c>
      <c r="P27" s="40">
        <v>4.4418916331610186E-2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123.85</v>
      </c>
      <c r="F28" s="37">
        <v>125.31666666666666</v>
      </c>
      <c r="G28" s="38">
        <v>121.33333333333331</v>
      </c>
      <c r="H28" s="38">
        <v>118.81666666666665</v>
      </c>
      <c r="I28" s="38">
        <v>114.8333333333333</v>
      </c>
      <c r="J28" s="38">
        <v>127.83333333333333</v>
      </c>
      <c r="K28" s="38">
        <v>131.81666666666666</v>
      </c>
      <c r="L28" s="38">
        <v>134.33333333333334</v>
      </c>
      <c r="M28" s="28">
        <v>129.30000000000001</v>
      </c>
      <c r="N28" s="28">
        <v>122.8</v>
      </c>
      <c r="O28" s="39">
        <v>31464000</v>
      </c>
      <c r="P28" s="40">
        <v>-2.4417468954932329E-2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3142</v>
      </c>
      <c r="F29" s="37">
        <v>3150.35</v>
      </c>
      <c r="G29" s="38">
        <v>3119</v>
      </c>
      <c r="H29" s="38">
        <v>3096</v>
      </c>
      <c r="I29" s="38">
        <v>3064.65</v>
      </c>
      <c r="J29" s="38">
        <v>3173.35</v>
      </c>
      <c r="K29" s="38">
        <v>3204.6999999999994</v>
      </c>
      <c r="L29" s="38">
        <v>3227.7</v>
      </c>
      <c r="M29" s="28">
        <v>3181.7</v>
      </c>
      <c r="N29" s="28">
        <v>3127.35</v>
      </c>
      <c r="O29" s="39">
        <v>3893100</v>
      </c>
      <c r="P29" s="40">
        <v>-6.0889212269750696E-3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1973.7</v>
      </c>
      <c r="F30" s="37">
        <v>1988.8666666666668</v>
      </c>
      <c r="G30" s="38">
        <v>1948.7833333333335</v>
      </c>
      <c r="H30" s="38">
        <v>1923.8666666666668</v>
      </c>
      <c r="I30" s="38">
        <v>1883.7833333333335</v>
      </c>
      <c r="J30" s="38">
        <v>2013.7833333333335</v>
      </c>
      <c r="K30" s="38">
        <v>2053.8666666666668</v>
      </c>
      <c r="L30" s="38">
        <v>2078.7833333333338</v>
      </c>
      <c r="M30" s="28">
        <v>2028.95</v>
      </c>
      <c r="N30" s="28">
        <v>1963.95</v>
      </c>
      <c r="O30" s="39">
        <v>913275</v>
      </c>
      <c r="P30" s="40">
        <v>2.717391304347826E-3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9275.4</v>
      </c>
      <c r="F31" s="37">
        <v>9323.2333333333318</v>
      </c>
      <c r="G31" s="38">
        <v>9122.5166666666628</v>
      </c>
      <c r="H31" s="38">
        <v>8969.6333333333314</v>
      </c>
      <c r="I31" s="38">
        <v>8768.9166666666624</v>
      </c>
      <c r="J31" s="38">
        <v>9476.1166666666631</v>
      </c>
      <c r="K31" s="38">
        <v>9676.8333333333339</v>
      </c>
      <c r="L31" s="38">
        <v>9829.7166666666635</v>
      </c>
      <c r="M31" s="28">
        <v>9523.9500000000007</v>
      </c>
      <c r="N31" s="28">
        <v>9170.35</v>
      </c>
      <c r="O31" s="39">
        <v>108825</v>
      </c>
      <c r="P31" s="40">
        <v>0.15158730158730158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1254.8499999999999</v>
      </c>
      <c r="F32" s="37">
        <v>1271.1166666666666</v>
      </c>
      <c r="G32" s="38">
        <v>1233.1333333333332</v>
      </c>
      <c r="H32" s="38">
        <v>1211.4166666666667</v>
      </c>
      <c r="I32" s="38">
        <v>1173.4333333333334</v>
      </c>
      <c r="J32" s="38">
        <v>1292.833333333333</v>
      </c>
      <c r="K32" s="38">
        <v>1330.8166666666662</v>
      </c>
      <c r="L32" s="38">
        <v>1352.5333333333328</v>
      </c>
      <c r="M32" s="28">
        <v>1309.0999999999999</v>
      </c>
      <c r="N32" s="28">
        <v>1249.4000000000001</v>
      </c>
      <c r="O32" s="39">
        <v>3004500</v>
      </c>
      <c r="P32" s="40">
        <v>8.6029278872221213E-2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679.95</v>
      </c>
      <c r="F33" s="37">
        <v>690.16666666666663</v>
      </c>
      <c r="G33" s="38">
        <v>666.13333333333321</v>
      </c>
      <c r="H33" s="38">
        <v>652.31666666666661</v>
      </c>
      <c r="I33" s="38">
        <v>628.28333333333319</v>
      </c>
      <c r="J33" s="38">
        <v>703.98333333333323</v>
      </c>
      <c r="K33" s="38">
        <v>728.01666666666677</v>
      </c>
      <c r="L33" s="38">
        <v>741.83333333333326</v>
      </c>
      <c r="M33" s="28">
        <v>714.2</v>
      </c>
      <c r="N33" s="28">
        <v>676.35</v>
      </c>
      <c r="O33" s="39">
        <v>13202250</v>
      </c>
      <c r="P33" s="40">
        <v>-3.3757821934350639E-2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774.7</v>
      </c>
      <c r="F34" s="37">
        <v>783.16666666666663</v>
      </c>
      <c r="G34" s="38">
        <v>763.5333333333333</v>
      </c>
      <c r="H34" s="38">
        <v>752.36666666666667</v>
      </c>
      <c r="I34" s="38">
        <v>732.73333333333335</v>
      </c>
      <c r="J34" s="38">
        <v>794.33333333333326</v>
      </c>
      <c r="K34" s="38">
        <v>813.9666666666667</v>
      </c>
      <c r="L34" s="38">
        <v>825.13333333333321</v>
      </c>
      <c r="M34" s="28">
        <v>802.8</v>
      </c>
      <c r="N34" s="28">
        <v>772</v>
      </c>
      <c r="O34" s="39">
        <v>36984000</v>
      </c>
      <c r="P34" s="40">
        <v>-4.6735331415669171E-2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3485.95</v>
      </c>
      <c r="F35" s="37">
        <v>3498.0833333333335</v>
      </c>
      <c r="G35" s="38">
        <v>3461.6166666666668</v>
      </c>
      <c r="H35" s="38">
        <v>3437.2833333333333</v>
      </c>
      <c r="I35" s="38">
        <v>3400.8166666666666</v>
      </c>
      <c r="J35" s="38">
        <v>3522.416666666667</v>
      </c>
      <c r="K35" s="38">
        <v>3558.8833333333332</v>
      </c>
      <c r="L35" s="38">
        <v>3583.2166666666672</v>
      </c>
      <c r="M35" s="28">
        <v>3534.55</v>
      </c>
      <c r="N35" s="28">
        <v>3473.75</v>
      </c>
      <c r="O35" s="39">
        <v>2143500</v>
      </c>
      <c r="P35" s="40">
        <v>8.4685956245589278E-3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15675.15</v>
      </c>
      <c r="F36" s="37">
        <v>15668.566666666666</v>
      </c>
      <c r="G36" s="38">
        <v>15455.183333333331</v>
      </c>
      <c r="H36" s="38">
        <v>15235.216666666665</v>
      </c>
      <c r="I36" s="38">
        <v>15021.83333333333</v>
      </c>
      <c r="J36" s="38">
        <v>15888.533333333331</v>
      </c>
      <c r="K36" s="38">
        <v>16101.916666666666</v>
      </c>
      <c r="L36" s="38">
        <v>16321.883333333331</v>
      </c>
      <c r="M36" s="28">
        <v>15881.95</v>
      </c>
      <c r="N36" s="28">
        <v>15448.6</v>
      </c>
      <c r="O36" s="39">
        <v>675250</v>
      </c>
      <c r="P36" s="40">
        <v>1.832302820087468E-2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6776.5</v>
      </c>
      <c r="F37" s="37">
        <v>6815.833333333333</v>
      </c>
      <c r="G37" s="38">
        <v>6700.6666666666661</v>
      </c>
      <c r="H37" s="38">
        <v>6624.833333333333</v>
      </c>
      <c r="I37" s="38">
        <v>6509.6666666666661</v>
      </c>
      <c r="J37" s="38">
        <v>6891.6666666666661</v>
      </c>
      <c r="K37" s="38">
        <v>7006.8333333333321</v>
      </c>
      <c r="L37" s="38">
        <v>7082.6666666666661</v>
      </c>
      <c r="M37" s="28">
        <v>6931</v>
      </c>
      <c r="N37" s="28">
        <v>6740</v>
      </c>
      <c r="O37" s="39">
        <v>4656000</v>
      </c>
      <c r="P37" s="40">
        <v>2.1254271032311871E-3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2086.5</v>
      </c>
      <c r="F38" s="37">
        <v>2103.0499999999997</v>
      </c>
      <c r="G38" s="38">
        <v>2055.9499999999994</v>
      </c>
      <c r="H38" s="38">
        <v>2025.3999999999996</v>
      </c>
      <c r="I38" s="38">
        <v>1978.2999999999993</v>
      </c>
      <c r="J38" s="38">
        <v>2133.5999999999995</v>
      </c>
      <c r="K38" s="38">
        <v>2180.6999999999998</v>
      </c>
      <c r="L38" s="38">
        <v>2211.2499999999995</v>
      </c>
      <c r="M38" s="28">
        <v>2150.15</v>
      </c>
      <c r="N38" s="28">
        <v>2072.5</v>
      </c>
      <c r="O38" s="39">
        <v>1168200</v>
      </c>
      <c r="P38" s="40">
        <v>3.252607389075482E-2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398.95</v>
      </c>
      <c r="F39" s="37">
        <v>404.08333333333331</v>
      </c>
      <c r="G39" s="38">
        <v>390.01666666666665</v>
      </c>
      <c r="H39" s="38">
        <v>381.08333333333331</v>
      </c>
      <c r="I39" s="38">
        <v>367.01666666666665</v>
      </c>
      <c r="J39" s="38">
        <v>413.01666666666665</v>
      </c>
      <c r="K39" s="38">
        <v>427.08333333333337</v>
      </c>
      <c r="L39" s="38">
        <v>436.01666666666665</v>
      </c>
      <c r="M39" s="28">
        <v>418.15</v>
      </c>
      <c r="N39" s="28">
        <v>395.15</v>
      </c>
      <c r="O39" s="39">
        <v>7569600</v>
      </c>
      <c r="P39" s="40">
        <v>-3.2317447330742481E-2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310.3</v>
      </c>
      <c r="F40" s="37">
        <v>310.76666666666671</v>
      </c>
      <c r="G40" s="38">
        <v>305.88333333333344</v>
      </c>
      <c r="H40" s="38">
        <v>301.46666666666675</v>
      </c>
      <c r="I40" s="38">
        <v>296.58333333333348</v>
      </c>
      <c r="J40" s="38">
        <v>315.18333333333339</v>
      </c>
      <c r="K40" s="38">
        <v>320.06666666666672</v>
      </c>
      <c r="L40" s="38">
        <v>324.48333333333335</v>
      </c>
      <c r="M40" s="28">
        <v>315.64999999999998</v>
      </c>
      <c r="N40" s="28">
        <v>306.35000000000002</v>
      </c>
      <c r="O40" s="39">
        <v>21274200</v>
      </c>
      <c r="P40" s="40">
        <v>1.1554262238959261E-2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106.2</v>
      </c>
      <c r="F41" s="37">
        <v>107.41666666666667</v>
      </c>
      <c r="G41" s="38">
        <v>104.38333333333334</v>
      </c>
      <c r="H41" s="38">
        <v>102.56666666666666</v>
      </c>
      <c r="I41" s="38">
        <v>99.533333333333331</v>
      </c>
      <c r="J41" s="38">
        <v>109.23333333333335</v>
      </c>
      <c r="K41" s="38">
        <v>112.26666666666668</v>
      </c>
      <c r="L41" s="38">
        <v>114.08333333333336</v>
      </c>
      <c r="M41" s="28">
        <v>110.45</v>
      </c>
      <c r="N41" s="28">
        <v>105.6</v>
      </c>
      <c r="O41" s="39">
        <v>131601600</v>
      </c>
      <c r="P41" s="40">
        <v>-1.6697263746831018E-2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1807.35</v>
      </c>
      <c r="F42" s="37">
        <v>1821.6333333333332</v>
      </c>
      <c r="G42" s="38">
        <v>1788.2666666666664</v>
      </c>
      <c r="H42" s="38">
        <v>1769.1833333333332</v>
      </c>
      <c r="I42" s="38">
        <v>1735.8166666666664</v>
      </c>
      <c r="J42" s="38">
        <v>1840.7166666666665</v>
      </c>
      <c r="K42" s="38">
        <v>1874.0833333333333</v>
      </c>
      <c r="L42" s="38">
        <v>1893.1666666666665</v>
      </c>
      <c r="M42" s="28">
        <v>1855</v>
      </c>
      <c r="N42" s="28">
        <v>1802.55</v>
      </c>
      <c r="O42" s="39">
        <v>1640100</v>
      </c>
      <c r="P42" s="40">
        <v>-5.1526717557251911E-2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195.85</v>
      </c>
      <c r="F43" s="37">
        <v>196.01666666666665</v>
      </c>
      <c r="G43" s="38">
        <v>192.3833333333333</v>
      </c>
      <c r="H43" s="38">
        <v>188.91666666666666</v>
      </c>
      <c r="I43" s="38">
        <v>185.2833333333333</v>
      </c>
      <c r="J43" s="38">
        <v>199.48333333333329</v>
      </c>
      <c r="K43" s="38">
        <v>203.11666666666662</v>
      </c>
      <c r="L43" s="38">
        <v>206.58333333333329</v>
      </c>
      <c r="M43" s="28">
        <v>199.65</v>
      </c>
      <c r="N43" s="28">
        <v>192.55</v>
      </c>
      <c r="O43" s="39">
        <v>33227200</v>
      </c>
      <c r="P43" s="40">
        <v>-7.715039577836412E-2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700.55</v>
      </c>
      <c r="F44" s="37">
        <v>701.25</v>
      </c>
      <c r="G44" s="38">
        <v>693.05</v>
      </c>
      <c r="H44" s="38">
        <v>685.55</v>
      </c>
      <c r="I44" s="38">
        <v>677.34999999999991</v>
      </c>
      <c r="J44" s="38">
        <v>708.75</v>
      </c>
      <c r="K44" s="38">
        <v>716.95</v>
      </c>
      <c r="L44" s="38">
        <v>724.45</v>
      </c>
      <c r="M44" s="28">
        <v>709.45</v>
      </c>
      <c r="N44" s="28">
        <v>693.75</v>
      </c>
      <c r="O44" s="39">
        <v>4499000</v>
      </c>
      <c r="P44" s="40">
        <v>-1.7063205960105743E-2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699.05</v>
      </c>
      <c r="F45" s="37">
        <v>707.11666666666667</v>
      </c>
      <c r="G45" s="38">
        <v>687.0333333333333</v>
      </c>
      <c r="H45" s="38">
        <v>675.01666666666665</v>
      </c>
      <c r="I45" s="38">
        <v>654.93333333333328</v>
      </c>
      <c r="J45" s="38">
        <v>719.13333333333333</v>
      </c>
      <c r="K45" s="38">
        <v>739.21666666666658</v>
      </c>
      <c r="L45" s="38">
        <v>751.23333333333335</v>
      </c>
      <c r="M45" s="28">
        <v>727.2</v>
      </c>
      <c r="N45" s="28">
        <v>695.1</v>
      </c>
      <c r="O45" s="39">
        <v>5826000</v>
      </c>
      <c r="P45" s="40">
        <v>2.3856596810333464E-2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690.7</v>
      </c>
      <c r="F46" s="37">
        <v>694.75</v>
      </c>
      <c r="G46" s="38">
        <v>681.5</v>
      </c>
      <c r="H46" s="38">
        <v>672.3</v>
      </c>
      <c r="I46" s="38">
        <v>659.05</v>
      </c>
      <c r="J46" s="38">
        <v>703.95</v>
      </c>
      <c r="K46" s="38">
        <v>717.2</v>
      </c>
      <c r="L46" s="38">
        <v>726.40000000000009</v>
      </c>
      <c r="M46" s="28">
        <v>708</v>
      </c>
      <c r="N46" s="28">
        <v>685.55</v>
      </c>
      <c r="O46" s="39">
        <v>54887200</v>
      </c>
      <c r="P46" s="40">
        <v>-1.4750771644412613E-2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52.95</v>
      </c>
      <c r="F47" s="37">
        <v>53.516666666666673</v>
      </c>
      <c r="G47" s="38">
        <v>51.733333333333348</v>
      </c>
      <c r="H47" s="38">
        <v>50.516666666666673</v>
      </c>
      <c r="I47" s="38">
        <v>48.733333333333348</v>
      </c>
      <c r="J47" s="38">
        <v>54.733333333333348</v>
      </c>
      <c r="K47" s="38">
        <v>56.516666666666666</v>
      </c>
      <c r="L47" s="38">
        <v>57.733333333333348</v>
      </c>
      <c r="M47" s="28">
        <v>55.3</v>
      </c>
      <c r="N47" s="28">
        <v>52.3</v>
      </c>
      <c r="O47" s="39">
        <v>125779500</v>
      </c>
      <c r="P47" s="40">
        <v>-4.1986564299424184E-2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394.55</v>
      </c>
      <c r="F48" s="37">
        <v>397.35000000000008</v>
      </c>
      <c r="G48" s="38">
        <v>391.10000000000014</v>
      </c>
      <c r="H48" s="38">
        <v>387.65000000000003</v>
      </c>
      <c r="I48" s="38">
        <v>381.40000000000009</v>
      </c>
      <c r="J48" s="38">
        <v>400.80000000000018</v>
      </c>
      <c r="K48" s="38">
        <v>407.05000000000007</v>
      </c>
      <c r="L48" s="38">
        <v>410.50000000000023</v>
      </c>
      <c r="M48" s="28">
        <v>403.6</v>
      </c>
      <c r="N48" s="28">
        <v>393.9</v>
      </c>
      <c r="O48" s="39">
        <v>13303200</v>
      </c>
      <c r="P48" s="40">
        <v>-1.582440020418581E-2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15789.95</v>
      </c>
      <c r="F49" s="37">
        <v>15872.183333333334</v>
      </c>
      <c r="G49" s="38">
        <v>15623.616666666669</v>
      </c>
      <c r="H49" s="38">
        <v>15457.283333333335</v>
      </c>
      <c r="I49" s="38">
        <v>15208.716666666669</v>
      </c>
      <c r="J49" s="38">
        <v>16038.516666666668</v>
      </c>
      <c r="K49" s="38">
        <v>16287.083333333334</v>
      </c>
      <c r="L49" s="38">
        <v>16453.416666666668</v>
      </c>
      <c r="M49" s="28">
        <v>16120.75</v>
      </c>
      <c r="N49" s="28">
        <v>15705.85</v>
      </c>
      <c r="O49" s="39">
        <v>148300</v>
      </c>
      <c r="P49" s="40">
        <v>2.9146426092990979E-2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361.55</v>
      </c>
      <c r="F50" s="37">
        <v>362.75</v>
      </c>
      <c r="G50" s="38">
        <v>359.25</v>
      </c>
      <c r="H50" s="38">
        <v>356.95</v>
      </c>
      <c r="I50" s="38">
        <v>353.45</v>
      </c>
      <c r="J50" s="38">
        <v>365.05</v>
      </c>
      <c r="K50" s="38">
        <v>368.55</v>
      </c>
      <c r="L50" s="38">
        <v>370.85</v>
      </c>
      <c r="M50" s="28">
        <v>366.25</v>
      </c>
      <c r="N50" s="28">
        <v>360.45</v>
      </c>
      <c r="O50" s="39">
        <v>27309600</v>
      </c>
      <c r="P50" s="40">
        <v>-2.6357406431207171E-4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3401.1</v>
      </c>
      <c r="F51" s="37">
        <v>3419.0666666666671</v>
      </c>
      <c r="G51" s="38">
        <v>3373.1333333333341</v>
      </c>
      <c r="H51" s="38">
        <v>3345.166666666667</v>
      </c>
      <c r="I51" s="38">
        <v>3299.233333333334</v>
      </c>
      <c r="J51" s="38">
        <v>3447.0333333333342</v>
      </c>
      <c r="K51" s="38">
        <v>3492.9666666666676</v>
      </c>
      <c r="L51" s="38">
        <v>3520.9333333333343</v>
      </c>
      <c r="M51" s="28">
        <v>3465</v>
      </c>
      <c r="N51" s="28">
        <v>3391.1</v>
      </c>
      <c r="O51" s="39">
        <v>1340800</v>
      </c>
      <c r="P51" s="40">
        <v>2.2574740695546065E-2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421.95</v>
      </c>
      <c r="F52" s="37">
        <v>428.39999999999992</v>
      </c>
      <c r="G52" s="38">
        <v>411.64999999999986</v>
      </c>
      <c r="H52" s="38">
        <v>401.34999999999997</v>
      </c>
      <c r="I52" s="38">
        <v>384.59999999999991</v>
      </c>
      <c r="J52" s="38">
        <v>438.69999999999982</v>
      </c>
      <c r="K52" s="38">
        <v>455.44999999999993</v>
      </c>
      <c r="L52" s="38">
        <v>465.74999999999977</v>
      </c>
      <c r="M52" s="28">
        <v>445.15</v>
      </c>
      <c r="N52" s="28">
        <v>418.1</v>
      </c>
      <c r="O52" s="39">
        <v>4568200</v>
      </c>
      <c r="P52" s="40">
        <v>-7.720588235294118E-2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382.7</v>
      </c>
      <c r="F53" s="37">
        <v>385.8</v>
      </c>
      <c r="G53" s="38">
        <v>377.85</v>
      </c>
      <c r="H53" s="38">
        <v>373</v>
      </c>
      <c r="I53" s="38">
        <v>365.05</v>
      </c>
      <c r="J53" s="38">
        <v>390.65000000000003</v>
      </c>
      <c r="K53" s="38">
        <v>398.59999999999997</v>
      </c>
      <c r="L53" s="38">
        <v>403.45000000000005</v>
      </c>
      <c r="M53" s="28">
        <v>393.75</v>
      </c>
      <c r="N53" s="28">
        <v>380.95</v>
      </c>
      <c r="O53" s="39">
        <v>21839400</v>
      </c>
      <c r="P53" s="40">
        <v>5.5203849075715367E-3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235.2</v>
      </c>
      <c r="F54" s="37">
        <v>238.46666666666667</v>
      </c>
      <c r="G54" s="38">
        <v>230.33333333333334</v>
      </c>
      <c r="H54" s="38">
        <v>225.46666666666667</v>
      </c>
      <c r="I54" s="38">
        <v>217.33333333333334</v>
      </c>
      <c r="J54" s="38">
        <v>243.33333333333334</v>
      </c>
      <c r="K54" s="38">
        <v>251.46666666666667</v>
      </c>
      <c r="L54" s="38">
        <v>256.33333333333337</v>
      </c>
      <c r="M54" s="28">
        <v>246.6</v>
      </c>
      <c r="N54" s="28">
        <v>233.6</v>
      </c>
      <c r="O54" s="39">
        <v>44825400</v>
      </c>
      <c r="P54" s="40">
        <v>3.8698754383843272E-3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594.1</v>
      </c>
      <c r="F55" s="37">
        <v>601.43333333333339</v>
      </c>
      <c r="G55" s="38">
        <v>582.01666666666677</v>
      </c>
      <c r="H55" s="38">
        <v>569.93333333333339</v>
      </c>
      <c r="I55" s="38">
        <v>550.51666666666677</v>
      </c>
      <c r="J55" s="38">
        <v>613.51666666666677</v>
      </c>
      <c r="K55" s="38">
        <v>632.93333333333328</v>
      </c>
      <c r="L55" s="38">
        <v>645.01666666666677</v>
      </c>
      <c r="M55" s="28">
        <v>620.85</v>
      </c>
      <c r="N55" s="28">
        <v>589.35</v>
      </c>
      <c r="O55" s="39">
        <v>3569475</v>
      </c>
      <c r="P55" s="40">
        <v>-1.6653236637120601E-2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372.45</v>
      </c>
      <c r="F56" s="37">
        <v>375.98333333333335</v>
      </c>
      <c r="G56" s="38">
        <v>366.91666666666669</v>
      </c>
      <c r="H56" s="38">
        <v>361.38333333333333</v>
      </c>
      <c r="I56" s="38">
        <v>352.31666666666666</v>
      </c>
      <c r="J56" s="38">
        <v>381.51666666666671</v>
      </c>
      <c r="K56" s="38">
        <v>390.58333333333331</v>
      </c>
      <c r="L56" s="38">
        <v>396.11666666666673</v>
      </c>
      <c r="M56" s="28">
        <v>385.05</v>
      </c>
      <c r="N56" s="28">
        <v>370.45</v>
      </c>
      <c r="O56" s="39">
        <v>3058500</v>
      </c>
      <c r="P56" s="40">
        <v>-5.6891766882516188E-2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661.35</v>
      </c>
      <c r="F57" s="37">
        <v>663.55000000000007</v>
      </c>
      <c r="G57" s="38">
        <v>652.80000000000018</v>
      </c>
      <c r="H57" s="38">
        <v>644.25000000000011</v>
      </c>
      <c r="I57" s="38">
        <v>633.50000000000023</v>
      </c>
      <c r="J57" s="38">
        <v>672.10000000000014</v>
      </c>
      <c r="K57" s="38">
        <v>682.84999999999991</v>
      </c>
      <c r="L57" s="38">
        <v>691.40000000000009</v>
      </c>
      <c r="M57" s="28">
        <v>674.3</v>
      </c>
      <c r="N57" s="28">
        <v>655</v>
      </c>
      <c r="O57" s="39">
        <v>8482500</v>
      </c>
      <c r="P57" s="40">
        <v>-2.0637898686679174E-2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951.35</v>
      </c>
      <c r="F58" s="37">
        <v>951.05000000000007</v>
      </c>
      <c r="G58" s="38">
        <v>940.30000000000018</v>
      </c>
      <c r="H58" s="38">
        <v>929.25000000000011</v>
      </c>
      <c r="I58" s="38">
        <v>918.50000000000023</v>
      </c>
      <c r="J58" s="38">
        <v>962.10000000000014</v>
      </c>
      <c r="K58" s="38">
        <v>972.84999999999991</v>
      </c>
      <c r="L58" s="38">
        <v>983.90000000000009</v>
      </c>
      <c r="M58" s="28">
        <v>961.8</v>
      </c>
      <c r="N58" s="28">
        <v>940</v>
      </c>
      <c r="O58" s="39">
        <v>10117900</v>
      </c>
      <c r="P58" s="40">
        <v>2.956544745022819E-2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156.5</v>
      </c>
      <c r="F59" s="37">
        <v>157.78333333333333</v>
      </c>
      <c r="G59" s="38">
        <v>154.56666666666666</v>
      </c>
      <c r="H59" s="38">
        <v>152.63333333333333</v>
      </c>
      <c r="I59" s="38">
        <v>149.41666666666666</v>
      </c>
      <c r="J59" s="38">
        <v>159.71666666666667</v>
      </c>
      <c r="K59" s="38">
        <v>162.93333333333331</v>
      </c>
      <c r="L59" s="38">
        <v>164.86666666666667</v>
      </c>
      <c r="M59" s="28">
        <v>161</v>
      </c>
      <c r="N59" s="28">
        <v>155.85</v>
      </c>
      <c r="O59" s="39">
        <v>47737200</v>
      </c>
      <c r="P59" s="40">
        <v>-1.5504547423126895E-2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4296.1499999999996</v>
      </c>
      <c r="F60" s="37">
        <v>4353.4666666666662</v>
      </c>
      <c r="G60" s="38">
        <v>4212.9333333333325</v>
      </c>
      <c r="H60" s="38">
        <v>4129.7166666666662</v>
      </c>
      <c r="I60" s="38">
        <v>3989.1833333333325</v>
      </c>
      <c r="J60" s="38">
        <v>4436.6833333333325</v>
      </c>
      <c r="K60" s="38">
        <v>4577.2166666666672</v>
      </c>
      <c r="L60" s="38">
        <v>4660.4333333333325</v>
      </c>
      <c r="M60" s="28">
        <v>4494</v>
      </c>
      <c r="N60" s="28">
        <v>4270.25</v>
      </c>
      <c r="O60" s="39">
        <v>774800</v>
      </c>
      <c r="P60" s="40">
        <v>3.0730344552348011E-2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1413.5</v>
      </c>
      <c r="F61" s="37">
        <v>1424.7833333333335</v>
      </c>
      <c r="G61" s="38">
        <v>1397.5666666666671</v>
      </c>
      <c r="H61" s="38">
        <v>1381.6333333333334</v>
      </c>
      <c r="I61" s="38">
        <v>1354.416666666667</v>
      </c>
      <c r="J61" s="38">
        <v>1440.7166666666672</v>
      </c>
      <c r="K61" s="38">
        <v>1467.9333333333338</v>
      </c>
      <c r="L61" s="38">
        <v>1483.8666666666672</v>
      </c>
      <c r="M61" s="28">
        <v>1452</v>
      </c>
      <c r="N61" s="28">
        <v>1408.85</v>
      </c>
      <c r="O61" s="39">
        <v>2536800</v>
      </c>
      <c r="P61" s="40">
        <v>6.387114690363788E-3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590.75</v>
      </c>
      <c r="F62" s="37">
        <v>593.75</v>
      </c>
      <c r="G62" s="38">
        <v>582.9</v>
      </c>
      <c r="H62" s="38">
        <v>575.04999999999995</v>
      </c>
      <c r="I62" s="38">
        <v>564.19999999999993</v>
      </c>
      <c r="J62" s="38">
        <v>601.6</v>
      </c>
      <c r="K62" s="38">
        <v>612.44999999999993</v>
      </c>
      <c r="L62" s="38">
        <v>620.30000000000007</v>
      </c>
      <c r="M62" s="28">
        <v>604.6</v>
      </c>
      <c r="N62" s="28">
        <v>585.9</v>
      </c>
      <c r="O62" s="39">
        <v>5176800</v>
      </c>
      <c r="P62" s="40">
        <v>9.8314606741573031E-3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760.5</v>
      </c>
      <c r="F63" s="37">
        <v>763.98333333333323</v>
      </c>
      <c r="G63" s="38">
        <v>747.71666666666647</v>
      </c>
      <c r="H63" s="38">
        <v>734.93333333333328</v>
      </c>
      <c r="I63" s="38">
        <v>718.66666666666652</v>
      </c>
      <c r="J63" s="38">
        <v>776.76666666666642</v>
      </c>
      <c r="K63" s="38">
        <v>793.03333333333308</v>
      </c>
      <c r="L63" s="38">
        <v>805.81666666666638</v>
      </c>
      <c r="M63" s="28">
        <v>780.25</v>
      </c>
      <c r="N63" s="28">
        <v>751.2</v>
      </c>
      <c r="O63" s="39">
        <v>1067500</v>
      </c>
      <c r="P63" s="40">
        <v>-8.7119187600213796E-2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370.7</v>
      </c>
      <c r="F64" s="37">
        <v>374.2166666666667</v>
      </c>
      <c r="G64" s="38">
        <v>366.08333333333337</v>
      </c>
      <c r="H64" s="38">
        <v>361.4666666666667</v>
      </c>
      <c r="I64" s="38">
        <v>353.33333333333337</v>
      </c>
      <c r="J64" s="38">
        <v>378.83333333333337</v>
      </c>
      <c r="K64" s="38">
        <v>386.9666666666667</v>
      </c>
      <c r="L64" s="38">
        <v>391.58333333333337</v>
      </c>
      <c r="M64" s="28">
        <v>382.35</v>
      </c>
      <c r="N64" s="28">
        <v>369.6</v>
      </c>
      <c r="O64" s="39">
        <v>3396800</v>
      </c>
      <c r="P64" s="40">
        <v>2.2516556291390728E-2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132</v>
      </c>
      <c r="F65" s="37">
        <v>132.79999999999998</v>
      </c>
      <c r="G65" s="38">
        <v>130.69999999999996</v>
      </c>
      <c r="H65" s="38">
        <v>129.39999999999998</v>
      </c>
      <c r="I65" s="38">
        <v>127.29999999999995</v>
      </c>
      <c r="J65" s="38">
        <v>134.09999999999997</v>
      </c>
      <c r="K65" s="38">
        <v>136.19999999999999</v>
      </c>
      <c r="L65" s="38">
        <v>137.49999999999997</v>
      </c>
      <c r="M65" s="28">
        <v>134.9</v>
      </c>
      <c r="N65" s="28">
        <v>131.5</v>
      </c>
      <c r="O65" s="39">
        <v>13498000</v>
      </c>
      <c r="P65" s="40">
        <v>-1.7326732673267328E-2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946.15</v>
      </c>
      <c r="F66" s="37">
        <v>939.4666666666667</v>
      </c>
      <c r="G66" s="38">
        <v>919.68333333333339</v>
      </c>
      <c r="H66" s="38">
        <v>893.2166666666667</v>
      </c>
      <c r="I66" s="38">
        <v>873.43333333333339</v>
      </c>
      <c r="J66" s="38">
        <v>965.93333333333339</v>
      </c>
      <c r="K66" s="38">
        <v>985.7166666666667</v>
      </c>
      <c r="L66" s="38">
        <v>1012.1833333333334</v>
      </c>
      <c r="M66" s="28">
        <v>959.25</v>
      </c>
      <c r="N66" s="28">
        <v>913</v>
      </c>
      <c r="O66" s="39">
        <v>2070000</v>
      </c>
      <c r="P66" s="40">
        <v>-6.2754686226568865E-2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552.85</v>
      </c>
      <c r="F67" s="37">
        <v>550.15</v>
      </c>
      <c r="G67" s="38">
        <v>544.29999999999995</v>
      </c>
      <c r="H67" s="38">
        <v>535.75</v>
      </c>
      <c r="I67" s="38">
        <v>529.9</v>
      </c>
      <c r="J67" s="38">
        <v>558.69999999999993</v>
      </c>
      <c r="K67" s="38">
        <v>564.55000000000007</v>
      </c>
      <c r="L67" s="38">
        <v>573.09999999999991</v>
      </c>
      <c r="M67" s="28">
        <v>556</v>
      </c>
      <c r="N67" s="28">
        <v>541.6</v>
      </c>
      <c r="O67" s="39">
        <v>11162500</v>
      </c>
      <c r="P67" s="40">
        <v>2.6200873362445413E-2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1810.9</v>
      </c>
      <c r="F68" s="37">
        <v>1833.3</v>
      </c>
      <c r="G68" s="38">
        <v>1778.6</v>
      </c>
      <c r="H68" s="38">
        <v>1746.3</v>
      </c>
      <c r="I68" s="38">
        <v>1691.6</v>
      </c>
      <c r="J68" s="38">
        <v>1865.6</v>
      </c>
      <c r="K68" s="38">
        <v>1920.3000000000002</v>
      </c>
      <c r="L68" s="38">
        <v>1952.6</v>
      </c>
      <c r="M68" s="28">
        <v>1888</v>
      </c>
      <c r="N68" s="28">
        <v>1801</v>
      </c>
      <c r="O68" s="39">
        <v>480250</v>
      </c>
      <c r="P68" s="40">
        <v>1.1585044760400211E-2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2065.85</v>
      </c>
      <c r="F69" s="37">
        <v>2098.5499999999997</v>
      </c>
      <c r="G69" s="38">
        <v>2024.7499999999995</v>
      </c>
      <c r="H69" s="38">
        <v>1983.6499999999996</v>
      </c>
      <c r="I69" s="38">
        <v>1909.8499999999995</v>
      </c>
      <c r="J69" s="38">
        <v>2139.6499999999996</v>
      </c>
      <c r="K69" s="38">
        <v>2213.4499999999998</v>
      </c>
      <c r="L69" s="38">
        <v>2254.5499999999997</v>
      </c>
      <c r="M69" s="28">
        <v>2172.35</v>
      </c>
      <c r="N69" s="28">
        <v>2057.4499999999998</v>
      </c>
      <c r="O69" s="39">
        <v>2010000</v>
      </c>
      <c r="P69" s="40">
        <v>4.4427123928293066E-2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258.14999999999998</v>
      </c>
      <c r="F70" s="37">
        <v>262.95</v>
      </c>
      <c r="G70" s="38">
        <v>251.59999999999997</v>
      </c>
      <c r="H70" s="38">
        <v>245.04999999999995</v>
      </c>
      <c r="I70" s="38">
        <v>233.69999999999993</v>
      </c>
      <c r="J70" s="38">
        <v>269.5</v>
      </c>
      <c r="K70" s="38">
        <v>280.85000000000002</v>
      </c>
      <c r="L70" s="38">
        <v>287.40000000000003</v>
      </c>
      <c r="M70" s="28">
        <v>274.3</v>
      </c>
      <c r="N70" s="28">
        <v>256.39999999999998</v>
      </c>
      <c r="O70" s="39">
        <v>14639500</v>
      </c>
      <c r="P70" s="40">
        <v>-4.3797903957453468E-3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4287.05</v>
      </c>
      <c r="F71" s="37">
        <v>4279.833333333333</v>
      </c>
      <c r="G71" s="38">
        <v>4199.6666666666661</v>
      </c>
      <c r="H71" s="38">
        <v>4112.2833333333328</v>
      </c>
      <c r="I71" s="38">
        <v>4032.1166666666659</v>
      </c>
      <c r="J71" s="38">
        <v>4367.2166666666662</v>
      </c>
      <c r="K71" s="38">
        <v>4447.3833333333323</v>
      </c>
      <c r="L71" s="38">
        <v>4534.7666666666664</v>
      </c>
      <c r="M71" s="28">
        <v>4360</v>
      </c>
      <c r="N71" s="28">
        <v>4192.45</v>
      </c>
      <c r="O71" s="39">
        <v>2909000</v>
      </c>
      <c r="P71" s="40">
        <v>-3.4292733127510543E-2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4133.3</v>
      </c>
      <c r="F72" s="37">
        <v>4176.2833333333338</v>
      </c>
      <c r="G72" s="38">
        <v>4072.7666666666673</v>
      </c>
      <c r="H72" s="38">
        <v>4012.2333333333336</v>
      </c>
      <c r="I72" s="38">
        <v>3908.7166666666672</v>
      </c>
      <c r="J72" s="38">
        <v>4236.8166666666675</v>
      </c>
      <c r="K72" s="38">
        <v>4340.3333333333339</v>
      </c>
      <c r="L72" s="38">
        <v>4400.8666666666677</v>
      </c>
      <c r="M72" s="28">
        <v>4279.8</v>
      </c>
      <c r="N72" s="28">
        <v>4115.75</v>
      </c>
      <c r="O72" s="39">
        <v>674500</v>
      </c>
      <c r="P72" s="40">
        <v>-1.1540575196922514E-2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355.5</v>
      </c>
      <c r="F73" s="37">
        <v>360.36666666666662</v>
      </c>
      <c r="G73" s="38">
        <v>348.13333333333321</v>
      </c>
      <c r="H73" s="38">
        <v>340.76666666666659</v>
      </c>
      <c r="I73" s="38">
        <v>328.53333333333319</v>
      </c>
      <c r="J73" s="38">
        <v>367.73333333333323</v>
      </c>
      <c r="K73" s="38">
        <v>379.9666666666667</v>
      </c>
      <c r="L73" s="38">
        <v>387.33333333333326</v>
      </c>
      <c r="M73" s="28">
        <v>372.6</v>
      </c>
      <c r="N73" s="28">
        <v>353</v>
      </c>
      <c r="O73" s="39">
        <v>36222450</v>
      </c>
      <c r="P73" s="40">
        <v>1.8224064877670965E-4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4208.7</v>
      </c>
      <c r="F74" s="37">
        <v>4218</v>
      </c>
      <c r="G74" s="38">
        <v>4159.3</v>
      </c>
      <c r="H74" s="38">
        <v>4109.9000000000005</v>
      </c>
      <c r="I74" s="38">
        <v>4051.2000000000007</v>
      </c>
      <c r="J74" s="38">
        <v>4267.3999999999996</v>
      </c>
      <c r="K74" s="38">
        <v>4326.1000000000004</v>
      </c>
      <c r="L74" s="38">
        <v>4375.4999999999991</v>
      </c>
      <c r="M74" s="28">
        <v>4276.7</v>
      </c>
      <c r="N74" s="28">
        <v>4168.6000000000004</v>
      </c>
      <c r="O74" s="39">
        <v>2697875</v>
      </c>
      <c r="P74" s="40">
        <v>6.6697761194029854E-3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2568.35</v>
      </c>
      <c r="F75" s="37">
        <v>2553.0166666666669</v>
      </c>
      <c r="G75" s="38">
        <v>2508.0333333333338</v>
      </c>
      <c r="H75" s="38">
        <v>2447.7166666666667</v>
      </c>
      <c r="I75" s="38">
        <v>2402.7333333333336</v>
      </c>
      <c r="J75" s="38">
        <v>2613.3333333333339</v>
      </c>
      <c r="K75" s="38">
        <v>2658.3166666666666</v>
      </c>
      <c r="L75" s="38">
        <v>2718.6333333333341</v>
      </c>
      <c r="M75" s="28">
        <v>2598</v>
      </c>
      <c r="N75" s="28">
        <v>2492.6999999999998</v>
      </c>
      <c r="O75" s="39">
        <v>2863000</v>
      </c>
      <c r="P75" s="40">
        <v>-1.800720288115246E-2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1839.35</v>
      </c>
      <c r="F76" s="37">
        <v>1844.1999999999998</v>
      </c>
      <c r="G76" s="38">
        <v>1830.5999999999997</v>
      </c>
      <c r="H76" s="38">
        <v>1821.85</v>
      </c>
      <c r="I76" s="38">
        <v>1808.2499999999998</v>
      </c>
      <c r="J76" s="38">
        <v>1852.9499999999996</v>
      </c>
      <c r="K76" s="38">
        <v>1866.55</v>
      </c>
      <c r="L76" s="38">
        <v>1875.2999999999995</v>
      </c>
      <c r="M76" s="28">
        <v>1857.8</v>
      </c>
      <c r="N76" s="28">
        <v>1835.45</v>
      </c>
      <c r="O76" s="39">
        <v>7411250</v>
      </c>
      <c r="P76" s="40">
        <v>3.8375587578022653E-2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156.35</v>
      </c>
      <c r="F77" s="37">
        <v>158.06666666666669</v>
      </c>
      <c r="G77" s="38">
        <v>154.13333333333338</v>
      </c>
      <c r="H77" s="38">
        <v>151.91666666666669</v>
      </c>
      <c r="I77" s="38">
        <v>147.98333333333338</v>
      </c>
      <c r="J77" s="38">
        <v>160.28333333333339</v>
      </c>
      <c r="K77" s="38">
        <v>164.21666666666673</v>
      </c>
      <c r="L77" s="38">
        <v>166.43333333333339</v>
      </c>
      <c r="M77" s="28">
        <v>162</v>
      </c>
      <c r="N77" s="28">
        <v>155.85</v>
      </c>
      <c r="O77" s="39">
        <v>27849600</v>
      </c>
      <c r="P77" s="40">
        <v>7.422841515822373E-3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96.2</v>
      </c>
      <c r="F78" s="37">
        <v>97.40000000000002</v>
      </c>
      <c r="G78" s="38">
        <v>94.400000000000034</v>
      </c>
      <c r="H78" s="38">
        <v>92.600000000000009</v>
      </c>
      <c r="I78" s="38">
        <v>89.600000000000023</v>
      </c>
      <c r="J78" s="38">
        <v>99.200000000000045</v>
      </c>
      <c r="K78" s="38">
        <v>102.20000000000002</v>
      </c>
      <c r="L78" s="38">
        <v>104.00000000000006</v>
      </c>
      <c r="M78" s="28">
        <v>100.4</v>
      </c>
      <c r="N78" s="28">
        <v>95.6</v>
      </c>
      <c r="O78" s="39">
        <v>75540000</v>
      </c>
      <c r="P78" s="40">
        <v>-4.5247724974721938E-2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135.19999999999999</v>
      </c>
      <c r="F79" s="37">
        <v>136.53333333333333</v>
      </c>
      <c r="G79" s="38">
        <v>133.21666666666667</v>
      </c>
      <c r="H79" s="38">
        <v>131.23333333333335</v>
      </c>
      <c r="I79" s="38">
        <v>127.91666666666669</v>
      </c>
      <c r="J79" s="38">
        <v>138.51666666666665</v>
      </c>
      <c r="K79" s="38">
        <v>141.83333333333331</v>
      </c>
      <c r="L79" s="38">
        <v>143.81666666666663</v>
      </c>
      <c r="M79" s="28">
        <v>139.85</v>
      </c>
      <c r="N79" s="28">
        <v>134.55000000000001</v>
      </c>
      <c r="O79" s="39">
        <v>13046800</v>
      </c>
      <c r="P79" s="40">
        <v>-2.7707808564231738E-2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137.5</v>
      </c>
      <c r="F80" s="37">
        <v>138.25</v>
      </c>
      <c r="G80" s="38">
        <v>135.75</v>
      </c>
      <c r="H80" s="38">
        <v>134</v>
      </c>
      <c r="I80" s="38">
        <v>131.5</v>
      </c>
      <c r="J80" s="38">
        <v>140</v>
      </c>
      <c r="K80" s="38">
        <v>142.5</v>
      </c>
      <c r="L80" s="38">
        <v>144.25</v>
      </c>
      <c r="M80" s="28">
        <v>140.75</v>
      </c>
      <c r="N80" s="28">
        <v>136.5</v>
      </c>
      <c r="O80" s="39">
        <v>34666300</v>
      </c>
      <c r="P80" s="40">
        <v>-2.98736770228747E-2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477.95</v>
      </c>
      <c r="F81" s="37">
        <v>483.0333333333333</v>
      </c>
      <c r="G81" s="38">
        <v>469.71666666666658</v>
      </c>
      <c r="H81" s="38">
        <v>461.48333333333329</v>
      </c>
      <c r="I81" s="38">
        <v>448.16666666666657</v>
      </c>
      <c r="J81" s="38">
        <v>491.26666666666659</v>
      </c>
      <c r="K81" s="38">
        <v>504.58333333333331</v>
      </c>
      <c r="L81" s="38">
        <v>512.81666666666661</v>
      </c>
      <c r="M81" s="28">
        <v>496.35</v>
      </c>
      <c r="N81" s="28">
        <v>474.8</v>
      </c>
      <c r="O81" s="39">
        <v>7705000</v>
      </c>
      <c r="P81" s="40">
        <v>3.1441832609672106E-3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39.15</v>
      </c>
      <c r="F82" s="37">
        <v>39.700000000000003</v>
      </c>
      <c r="G82" s="38">
        <v>38.400000000000006</v>
      </c>
      <c r="H82" s="38">
        <v>37.650000000000006</v>
      </c>
      <c r="I82" s="38">
        <v>36.350000000000009</v>
      </c>
      <c r="J82" s="38">
        <v>40.450000000000003</v>
      </c>
      <c r="K82" s="38">
        <v>41.75</v>
      </c>
      <c r="L82" s="38">
        <v>42.5</v>
      </c>
      <c r="M82" s="28">
        <v>41</v>
      </c>
      <c r="N82" s="28">
        <v>38.950000000000003</v>
      </c>
      <c r="O82" s="39">
        <v>94432500</v>
      </c>
      <c r="P82" s="40">
        <v>3.5868005738880918E-3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541.20000000000005</v>
      </c>
      <c r="F83" s="37">
        <v>548.36666666666667</v>
      </c>
      <c r="G83" s="38">
        <v>532.08333333333337</v>
      </c>
      <c r="H83" s="38">
        <v>522.9666666666667</v>
      </c>
      <c r="I83" s="38">
        <v>506.68333333333339</v>
      </c>
      <c r="J83" s="38">
        <v>557.48333333333335</v>
      </c>
      <c r="K83" s="38">
        <v>573.76666666666665</v>
      </c>
      <c r="L83" s="38">
        <v>582.88333333333333</v>
      </c>
      <c r="M83" s="28">
        <v>564.65</v>
      </c>
      <c r="N83" s="28">
        <v>539.25</v>
      </c>
      <c r="O83" s="39">
        <v>3070600</v>
      </c>
      <c r="P83" s="40">
        <v>-2.3966942148760332E-2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801</v>
      </c>
      <c r="F84" s="37">
        <v>806.56666666666661</v>
      </c>
      <c r="G84" s="38">
        <v>790.58333333333326</v>
      </c>
      <c r="H84" s="38">
        <v>780.16666666666663</v>
      </c>
      <c r="I84" s="38">
        <v>764.18333333333328</v>
      </c>
      <c r="J84" s="38">
        <v>816.98333333333323</v>
      </c>
      <c r="K84" s="38">
        <v>832.96666666666658</v>
      </c>
      <c r="L84" s="38">
        <v>843.38333333333321</v>
      </c>
      <c r="M84" s="28">
        <v>822.55</v>
      </c>
      <c r="N84" s="28">
        <v>796.15</v>
      </c>
      <c r="O84" s="39">
        <v>5685500</v>
      </c>
      <c r="P84" s="40">
        <v>5.7767441860465119E-2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1472.6</v>
      </c>
      <c r="F85" s="37">
        <v>1494.8833333333332</v>
      </c>
      <c r="G85" s="38">
        <v>1439.9166666666665</v>
      </c>
      <c r="H85" s="38">
        <v>1407.2333333333333</v>
      </c>
      <c r="I85" s="38">
        <v>1352.2666666666667</v>
      </c>
      <c r="J85" s="38">
        <v>1527.5666666666664</v>
      </c>
      <c r="K85" s="38">
        <v>1582.5333333333331</v>
      </c>
      <c r="L85" s="38">
        <v>1615.2166666666662</v>
      </c>
      <c r="M85" s="28">
        <v>1549.85</v>
      </c>
      <c r="N85" s="28">
        <v>1462.2</v>
      </c>
      <c r="O85" s="39">
        <v>6066450</v>
      </c>
      <c r="P85" s="40">
        <v>-8.656859100323969E-3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302.89999999999998</v>
      </c>
      <c r="F86" s="37">
        <v>305.11666666666667</v>
      </c>
      <c r="G86" s="38">
        <v>298.68333333333334</v>
      </c>
      <c r="H86" s="38">
        <v>294.46666666666664</v>
      </c>
      <c r="I86" s="38">
        <v>288.0333333333333</v>
      </c>
      <c r="J86" s="38">
        <v>309.33333333333337</v>
      </c>
      <c r="K86" s="38">
        <v>315.76666666666677</v>
      </c>
      <c r="L86" s="38">
        <v>319.98333333333341</v>
      </c>
      <c r="M86" s="28">
        <v>311.55</v>
      </c>
      <c r="N86" s="28">
        <v>300.89999999999998</v>
      </c>
      <c r="O86" s="39">
        <v>12482150</v>
      </c>
      <c r="P86" s="40">
        <v>2.9891642794868602E-3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1645.95</v>
      </c>
      <c r="F87" s="37">
        <v>1659.75</v>
      </c>
      <c r="G87" s="38">
        <v>1624.75</v>
      </c>
      <c r="H87" s="38">
        <v>1603.55</v>
      </c>
      <c r="I87" s="38">
        <v>1568.55</v>
      </c>
      <c r="J87" s="38">
        <v>1680.95</v>
      </c>
      <c r="K87" s="38">
        <v>1715.95</v>
      </c>
      <c r="L87" s="38">
        <v>1737.15</v>
      </c>
      <c r="M87" s="28">
        <v>1694.75</v>
      </c>
      <c r="N87" s="28">
        <v>1638.55</v>
      </c>
      <c r="O87" s="39">
        <v>10911700</v>
      </c>
      <c r="P87" s="40">
        <v>2.7783991767706143E-2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285.85000000000002</v>
      </c>
      <c r="F88" s="37">
        <v>288.84999999999997</v>
      </c>
      <c r="G88" s="38">
        <v>279.99999999999994</v>
      </c>
      <c r="H88" s="38">
        <v>274.14999999999998</v>
      </c>
      <c r="I88" s="38">
        <v>265.29999999999995</v>
      </c>
      <c r="J88" s="38">
        <v>294.69999999999993</v>
      </c>
      <c r="K88" s="38">
        <v>303.54999999999995</v>
      </c>
      <c r="L88" s="38">
        <v>309.39999999999992</v>
      </c>
      <c r="M88" s="28">
        <v>297.7</v>
      </c>
      <c r="N88" s="28">
        <v>283</v>
      </c>
      <c r="O88" s="39">
        <v>1463700</v>
      </c>
      <c r="P88" s="40">
        <v>5.3855569155446759E-2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636.45000000000005</v>
      </c>
      <c r="F89" s="37">
        <v>631.13333333333333</v>
      </c>
      <c r="G89" s="38">
        <v>617.26666666666665</v>
      </c>
      <c r="H89" s="38">
        <v>598.08333333333337</v>
      </c>
      <c r="I89" s="38">
        <v>584.2166666666667</v>
      </c>
      <c r="J89" s="38">
        <v>650.31666666666661</v>
      </c>
      <c r="K89" s="38">
        <v>664.18333333333317</v>
      </c>
      <c r="L89" s="38">
        <v>683.36666666666656</v>
      </c>
      <c r="M89" s="28">
        <v>645</v>
      </c>
      <c r="N89" s="28">
        <v>611.95000000000005</v>
      </c>
      <c r="O89" s="39">
        <v>2527500</v>
      </c>
      <c r="P89" s="40">
        <v>0.28707829408020369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1310.3</v>
      </c>
      <c r="F90" s="37">
        <v>1320.8666666666666</v>
      </c>
      <c r="G90" s="38">
        <v>1296.083333333333</v>
      </c>
      <c r="H90" s="38">
        <v>1281.8666666666666</v>
      </c>
      <c r="I90" s="38">
        <v>1257.083333333333</v>
      </c>
      <c r="J90" s="38">
        <v>1335.083333333333</v>
      </c>
      <c r="K90" s="38">
        <v>1359.8666666666663</v>
      </c>
      <c r="L90" s="38">
        <v>1374.083333333333</v>
      </c>
      <c r="M90" s="28">
        <v>1345.65</v>
      </c>
      <c r="N90" s="28">
        <v>1306.6500000000001</v>
      </c>
      <c r="O90" s="39">
        <v>2597300</v>
      </c>
      <c r="P90" s="40">
        <v>-1.3708513708513708E-2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1154.7</v>
      </c>
      <c r="F91" s="37">
        <v>1154.8833333333334</v>
      </c>
      <c r="G91" s="38">
        <v>1144.916666666667</v>
      </c>
      <c r="H91" s="38">
        <v>1135.1333333333334</v>
      </c>
      <c r="I91" s="38">
        <v>1125.166666666667</v>
      </c>
      <c r="J91" s="38">
        <v>1164.666666666667</v>
      </c>
      <c r="K91" s="38">
        <v>1174.6333333333337</v>
      </c>
      <c r="L91" s="38">
        <v>1184.416666666667</v>
      </c>
      <c r="M91" s="28">
        <v>1164.8499999999999</v>
      </c>
      <c r="N91" s="28">
        <v>1145.0999999999999</v>
      </c>
      <c r="O91" s="39">
        <v>4193500</v>
      </c>
      <c r="P91" s="40">
        <v>7.689535023429052E-3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1146.05</v>
      </c>
      <c r="F92" s="37">
        <v>1148.3166666666666</v>
      </c>
      <c r="G92" s="38">
        <v>1130.7333333333331</v>
      </c>
      <c r="H92" s="38">
        <v>1115.4166666666665</v>
      </c>
      <c r="I92" s="38">
        <v>1097.833333333333</v>
      </c>
      <c r="J92" s="38">
        <v>1163.6333333333332</v>
      </c>
      <c r="K92" s="38">
        <v>1181.2166666666667</v>
      </c>
      <c r="L92" s="38">
        <v>1196.5333333333333</v>
      </c>
      <c r="M92" s="28">
        <v>1165.9000000000001</v>
      </c>
      <c r="N92" s="28">
        <v>1133</v>
      </c>
      <c r="O92" s="39">
        <v>23146200</v>
      </c>
      <c r="P92" s="40">
        <v>-2.55216314982907E-2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2300.75</v>
      </c>
      <c r="F93" s="37">
        <v>2329.0166666666669</v>
      </c>
      <c r="G93" s="38">
        <v>2263.5333333333338</v>
      </c>
      <c r="H93" s="38">
        <v>2226.3166666666671</v>
      </c>
      <c r="I93" s="38">
        <v>2160.8333333333339</v>
      </c>
      <c r="J93" s="38">
        <v>2366.2333333333336</v>
      </c>
      <c r="K93" s="38">
        <v>2431.7166666666662</v>
      </c>
      <c r="L93" s="38">
        <v>2468.9333333333334</v>
      </c>
      <c r="M93" s="28">
        <v>2394.5</v>
      </c>
      <c r="N93" s="28">
        <v>2291.8000000000002</v>
      </c>
      <c r="O93" s="39">
        <v>24574200</v>
      </c>
      <c r="P93" s="40">
        <v>3.142864338059382E-2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2169.9</v>
      </c>
      <c r="F94" s="37">
        <v>2161.9666666666667</v>
      </c>
      <c r="G94" s="38">
        <v>2141.2333333333336</v>
      </c>
      <c r="H94" s="38">
        <v>2112.5666666666671</v>
      </c>
      <c r="I94" s="38">
        <v>2091.8333333333339</v>
      </c>
      <c r="J94" s="38">
        <v>2190.6333333333332</v>
      </c>
      <c r="K94" s="38">
        <v>2211.3666666666659</v>
      </c>
      <c r="L94" s="38">
        <v>2240.0333333333328</v>
      </c>
      <c r="M94" s="28">
        <v>2182.6999999999998</v>
      </c>
      <c r="N94" s="28">
        <v>2133.3000000000002</v>
      </c>
      <c r="O94" s="39">
        <v>3063400</v>
      </c>
      <c r="P94" s="40">
        <v>-3.118279569892473E-2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1468.75</v>
      </c>
      <c r="F95" s="37">
        <v>1477.6333333333332</v>
      </c>
      <c r="G95" s="38">
        <v>1456.3166666666664</v>
      </c>
      <c r="H95" s="38">
        <v>1443.8833333333332</v>
      </c>
      <c r="I95" s="38">
        <v>1422.5666666666664</v>
      </c>
      <c r="J95" s="38">
        <v>1490.0666666666664</v>
      </c>
      <c r="K95" s="38">
        <v>1511.383333333333</v>
      </c>
      <c r="L95" s="38">
        <v>1523.8166666666664</v>
      </c>
      <c r="M95" s="28">
        <v>1498.95</v>
      </c>
      <c r="N95" s="28">
        <v>1465.2</v>
      </c>
      <c r="O95" s="39">
        <v>29299600</v>
      </c>
      <c r="P95" s="40">
        <v>1.2814175443933229E-2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558.20000000000005</v>
      </c>
      <c r="F96" s="37">
        <v>567.91666666666663</v>
      </c>
      <c r="G96" s="38">
        <v>547.08333333333326</v>
      </c>
      <c r="H96" s="38">
        <v>535.96666666666658</v>
      </c>
      <c r="I96" s="38">
        <v>515.13333333333321</v>
      </c>
      <c r="J96" s="38">
        <v>579.0333333333333</v>
      </c>
      <c r="K96" s="38">
        <v>599.86666666666656</v>
      </c>
      <c r="L96" s="38">
        <v>610.98333333333335</v>
      </c>
      <c r="M96" s="28">
        <v>588.75</v>
      </c>
      <c r="N96" s="28">
        <v>556.79999999999995</v>
      </c>
      <c r="O96" s="39">
        <v>25199900</v>
      </c>
      <c r="P96" s="40">
        <v>4.255028670246655E-2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2588.3000000000002</v>
      </c>
      <c r="F97" s="37">
        <v>2603.1166666666668</v>
      </c>
      <c r="G97" s="38">
        <v>2562.8333333333335</v>
      </c>
      <c r="H97" s="38">
        <v>2537.3666666666668</v>
      </c>
      <c r="I97" s="38">
        <v>2497.0833333333335</v>
      </c>
      <c r="J97" s="38">
        <v>2628.5833333333335</v>
      </c>
      <c r="K97" s="38">
        <v>2668.8666666666663</v>
      </c>
      <c r="L97" s="38">
        <v>2694.3333333333335</v>
      </c>
      <c r="M97" s="28">
        <v>2643.4</v>
      </c>
      <c r="N97" s="28">
        <v>2577.65</v>
      </c>
      <c r="O97" s="39">
        <v>3513600</v>
      </c>
      <c r="P97" s="40">
        <v>3.3259814733127481E-2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522.45000000000005</v>
      </c>
      <c r="F98" s="37">
        <v>526.13333333333333</v>
      </c>
      <c r="G98" s="38">
        <v>517.41666666666663</v>
      </c>
      <c r="H98" s="38">
        <v>512.38333333333333</v>
      </c>
      <c r="I98" s="38">
        <v>503.66666666666663</v>
      </c>
      <c r="J98" s="38">
        <v>531.16666666666663</v>
      </c>
      <c r="K98" s="38">
        <v>539.88333333333333</v>
      </c>
      <c r="L98" s="38">
        <v>544.91666666666663</v>
      </c>
      <c r="M98" s="28">
        <v>534.85</v>
      </c>
      <c r="N98" s="28">
        <v>521.1</v>
      </c>
      <c r="O98" s="39">
        <v>30597725</v>
      </c>
      <c r="P98" s="40">
        <v>-4.7582399196921532E-2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126.45</v>
      </c>
      <c r="F99" s="37">
        <v>130.16666666666666</v>
      </c>
      <c r="G99" s="38">
        <v>121.88333333333333</v>
      </c>
      <c r="H99" s="38">
        <v>117.31666666666666</v>
      </c>
      <c r="I99" s="38">
        <v>109.03333333333333</v>
      </c>
      <c r="J99" s="38">
        <v>134.73333333333332</v>
      </c>
      <c r="K99" s="38">
        <v>143.01666666666668</v>
      </c>
      <c r="L99" s="38">
        <v>147.58333333333331</v>
      </c>
      <c r="M99" s="28">
        <v>138.44999999999999</v>
      </c>
      <c r="N99" s="28">
        <v>125.6</v>
      </c>
      <c r="O99" s="39">
        <v>18614700</v>
      </c>
      <c r="P99" s="40">
        <v>-9.1881686595342987E-2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289.5</v>
      </c>
      <c r="F100" s="37">
        <v>292.33333333333331</v>
      </c>
      <c r="G100" s="38">
        <v>285.96666666666664</v>
      </c>
      <c r="H100" s="38">
        <v>282.43333333333334</v>
      </c>
      <c r="I100" s="38">
        <v>276.06666666666666</v>
      </c>
      <c r="J100" s="38">
        <v>295.86666666666662</v>
      </c>
      <c r="K100" s="38">
        <v>302.23333333333329</v>
      </c>
      <c r="L100" s="38">
        <v>305.76666666666659</v>
      </c>
      <c r="M100" s="28">
        <v>298.7</v>
      </c>
      <c r="N100" s="28">
        <v>288.8</v>
      </c>
      <c r="O100" s="39">
        <v>14283000</v>
      </c>
      <c r="P100" s="40">
        <v>-1.1769101438445732E-2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2229.4</v>
      </c>
      <c r="F101" s="37">
        <v>2225.8833333333332</v>
      </c>
      <c r="G101" s="38">
        <v>2216.2666666666664</v>
      </c>
      <c r="H101" s="38">
        <v>2203.1333333333332</v>
      </c>
      <c r="I101" s="38">
        <v>2193.5166666666664</v>
      </c>
      <c r="J101" s="38">
        <v>2239.0166666666664</v>
      </c>
      <c r="K101" s="38">
        <v>2248.6333333333332</v>
      </c>
      <c r="L101" s="38">
        <v>2261.7666666666664</v>
      </c>
      <c r="M101" s="28">
        <v>2235.5</v>
      </c>
      <c r="N101" s="28">
        <v>2212.75</v>
      </c>
      <c r="O101" s="39">
        <v>9789300</v>
      </c>
      <c r="P101" s="40">
        <v>5.1751224470936146E-3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39981.599999999999</v>
      </c>
      <c r="F102" s="37">
        <v>40478.583333333336</v>
      </c>
      <c r="G102" s="38">
        <v>39057.166666666672</v>
      </c>
      <c r="H102" s="38">
        <v>38132.733333333337</v>
      </c>
      <c r="I102" s="38">
        <v>36711.316666666673</v>
      </c>
      <c r="J102" s="38">
        <v>41403.01666666667</v>
      </c>
      <c r="K102" s="38">
        <v>42824.433333333342</v>
      </c>
      <c r="L102" s="38">
        <v>43748.866666666669</v>
      </c>
      <c r="M102" s="28">
        <v>41900</v>
      </c>
      <c r="N102" s="28">
        <v>39554.15</v>
      </c>
      <c r="O102" s="39">
        <v>9915</v>
      </c>
      <c r="P102" s="40">
        <v>5.4226475279106859E-2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183.1</v>
      </c>
      <c r="F103" s="37">
        <v>186.16666666666666</v>
      </c>
      <c r="G103" s="38">
        <v>179.18333333333331</v>
      </c>
      <c r="H103" s="38">
        <v>175.26666666666665</v>
      </c>
      <c r="I103" s="38">
        <v>168.2833333333333</v>
      </c>
      <c r="J103" s="38">
        <v>190.08333333333331</v>
      </c>
      <c r="K103" s="38">
        <v>197.06666666666666</v>
      </c>
      <c r="L103" s="38">
        <v>200.98333333333332</v>
      </c>
      <c r="M103" s="28">
        <v>193.15</v>
      </c>
      <c r="N103" s="28">
        <v>182.25</v>
      </c>
      <c r="O103" s="39">
        <v>43183000</v>
      </c>
      <c r="P103" s="40">
        <v>2.7513461680312754E-2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755.05</v>
      </c>
      <c r="F104" s="37">
        <v>760.69999999999993</v>
      </c>
      <c r="G104" s="38">
        <v>746.74999999999989</v>
      </c>
      <c r="H104" s="38">
        <v>738.44999999999993</v>
      </c>
      <c r="I104" s="38">
        <v>724.49999999999989</v>
      </c>
      <c r="J104" s="38">
        <v>768.99999999999989</v>
      </c>
      <c r="K104" s="38">
        <v>782.94999999999993</v>
      </c>
      <c r="L104" s="38">
        <v>791.24999999999989</v>
      </c>
      <c r="M104" s="28">
        <v>774.65</v>
      </c>
      <c r="N104" s="28">
        <v>752.4</v>
      </c>
      <c r="O104" s="39">
        <v>83061000</v>
      </c>
      <c r="P104" s="40">
        <v>2.1544289241383976E-2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1288.55</v>
      </c>
      <c r="F105" s="37">
        <v>1298.2</v>
      </c>
      <c r="G105" s="38">
        <v>1274.1500000000001</v>
      </c>
      <c r="H105" s="38">
        <v>1259.75</v>
      </c>
      <c r="I105" s="38">
        <v>1235.7</v>
      </c>
      <c r="J105" s="38">
        <v>1312.6000000000001</v>
      </c>
      <c r="K105" s="38">
        <v>1336.6499999999999</v>
      </c>
      <c r="L105" s="38">
        <v>1351.0500000000002</v>
      </c>
      <c r="M105" s="28">
        <v>1322.25</v>
      </c>
      <c r="N105" s="28">
        <v>1283.8</v>
      </c>
      <c r="O105" s="39">
        <v>2976700</v>
      </c>
      <c r="P105" s="40">
        <v>-1.9948703334283272E-3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502.35</v>
      </c>
      <c r="F106" s="37">
        <v>504.06666666666661</v>
      </c>
      <c r="G106" s="38">
        <v>497.93333333333322</v>
      </c>
      <c r="H106" s="38">
        <v>493.51666666666659</v>
      </c>
      <c r="I106" s="38">
        <v>487.38333333333321</v>
      </c>
      <c r="J106" s="38">
        <v>508.48333333333323</v>
      </c>
      <c r="K106" s="38">
        <v>514.61666666666667</v>
      </c>
      <c r="L106" s="38">
        <v>519.0333333333333</v>
      </c>
      <c r="M106" s="28">
        <v>510.2</v>
      </c>
      <c r="N106" s="28">
        <v>499.65</v>
      </c>
      <c r="O106" s="39">
        <v>6556500</v>
      </c>
      <c r="P106" s="40">
        <v>3.3455491192812388E-2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10.15</v>
      </c>
      <c r="F107" s="37">
        <v>10.283333333333333</v>
      </c>
      <c r="G107" s="38">
        <v>9.9166666666666661</v>
      </c>
      <c r="H107" s="38">
        <v>9.6833333333333336</v>
      </c>
      <c r="I107" s="38">
        <v>9.3166666666666664</v>
      </c>
      <c r="J107" s="38">
        <v>10.516666666666666</v>
      </c>
      <c r="K107" s="38">
        <v>10.883333333333333</v>
      </c>
      <c r="L107" s="38">
        <v>11.116666666666665</v>
      </c>
      <c r="M107" s="28">
        <v>10.65</v>
      </c>
      <c r="N107" s="28">
        <v>10.050000000000001</v>
      </c>
      <c r="O107" s="39">
        <v>734510000</v>
      </c>
      <c r="P107" s="40">
        <v>7.5859420011522953E-3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60.2</v>
      </c>
      <c r="F108" s="37">
        <v>60.949999999999996</v>
      </c>
      <c r="G108" s="38">
        <v>58.899999999999991</v>
      </c>
      <c r="H108" s="38">
        <v>57.599999999999994</v>
      </c>
      <c r="I108" s="38">
        <v>55.54999999999999</v>
      </c>
      <c r="J108" s="38">
        <v>62.249999999999993</v>
      </c>
      <c r="K108" s="38">
        <v>64.299999999999983</v>
      </c>
      <c r="L108" s="38">
        <v>65.599999999999994</v>
      </c>
      <c r="M108" s="28">
        <v>63</v>
      </c>
      <c r="N108" s="28">
        <v>59.65</v>
      </c>
      <c r="O108" s="39">
        <v>89470000</v>
      </c>
      <c r="P108" s="40">
        <v>-2.2719825232113598E-2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43.75</v>
      </c>
      <c r="F109" s="37">
        <v>44.566666666666663</v>
      </c>
      <c r="G109" s="38">
        <v>42.683333333333323</v>
      </c>
      <c r="H109" s="38">
        <v>41.61666666666666</v>
      </c>
      <c r="I109" s="38">
        <v>39.73333333333332</v>
      </c>
      <c r="J109" s="38">
        <v>45.633333333333326</v>
      </c>
      <c r="K109" s="38">
        <v>47.516666666666666</v>
      </c>
      <c r="L109" s="38">
        <v>48.583333333333329</v>
      </c>
      <c r="M109" s="28">
        <v>46.45</v>
      </c>
      <c r="N109" s="28">
        <v>43.5</v>
      </c>
      <c r="O109" s="39">
        <v>165900600</v>
      </c>
      <c r="P109" s="40">
        <v>5.7001414427157004E-2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210.6</v>
      </c>
      <c r="F110" s="37">
        <v>212.73333333333335</v>
      </c>
      <c r="G110" s="38">
        <v>207.66666666666669</v>
      </c>
      <c r="H110" s="38">
        <v>204.73333333333335</v>
      </c>
      <c r="I110" s="38">
        <v>199.66666666666669</v>
      </c>
      <c r="J110" s="38">
        <v>215.66666666666669</v>
      </c>
      <c r="K110" s="38">
        <v>220.73333333333335</v>
      </c>
      <c r="L110" s="38">
        <v>223.66666666666669</v>
      </c>
      <c r="M110" s="28">
        <v>217.8</v>
      </c>
      <c r="N110" s="28">
        <v>209.8</v>
      </c>
      <c r="O110" s="39">
        <v>51510000</v>
      </c>
      <c r="P110" s="40">
        <v>-1.4558159848595138E-4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380.4</v>
      </c>
      <c r="F111" s="37">
        <v>381.09999999999997</v>
      </c>
      <c r="G111" s="38">
        <v>370.54999999999995</v>
      </c>
      <c r="H111" s="38">
        <v>360.7</v>
      </c>
      <c r="I111" s="38">
        <v>350.15</v>
      </c>
      <c r="J111" s="38">
        <v>390.94999999999993</v>
      </c>
      <c r="K111" s="38">
        <v>401.5</v>
      </c>
      <c r="L111" s="38">
        <v>411.34999999999991</v>
      </c>
      <c r="M111" s="28">
        <v>391.65</v>
      </c>
      <c r="N111" s="28">
        <v>371.25</v>
      </c>
      <c r="O111" s="39">
        <v>20187750</v>
      </c>
      <c r="P111" s="40">
        <v>-1.2044949868784066E-2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194.75</v>
      </c>
      <c r="F112" s="37">
        <v>196.93333333333331</v>
      </c>
      <c r="G112" s="38">
        <v>190.81666666666661</v>
      </c>
      <c r="H112" s="38">
        <v>186.8833333333333</v>
      </c>
      <c r="I112" s="38">
        <v>180.76666666666659</v>
      </c>
      <c r="J112" s="38">
        <v>200.86666666666662</v>
      </c>
      <c r="K112" s="38">
        <v>206.98333333333335</v>
      </c>
      <c r="L112" s="38">
        <v>210.91666666666663</v>
      </c>
      <c r="M112" s="28">
        <v>203.05</v>
      </c>
      <c r="N112" s="28">
        <v>193</v>
      </c>
      <c r="O112" s="39">
        <v>18690234</v>
      </c>
      <c r="P112" s="40">
        <v>9.120521172638436E-3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197.25</v>
      </c>
      <c r="F113" s="37">
        <v>200.21666666666667</v>
      </c>
      <c r="G113" s="38">
        <v>192.73333333333335</v>
      </c>
      <c r="H113" s="38">
        <v>188.21666666666667</v>
      </c>
      <c r="I113" s="38">
        <v>180.73333333333335</v>
      </c>
      <c r="J113" s="38">
        <v>204.73333333333335</v>
      </c>
      <c r="K113" s="38">
        <v>212.21666666666664</v>
      </c>
      <c r="L113" s="38">
        <v>216.73333333333335</v>
      </c>
      <c r="M113" s="28">
        <v>207.7</v>
      </c>
      <c r="N113" s="28">
        <v>195.7</v>
      </c>
      <c r="O113" s="39">
        <v>12818000</v>
      </c>
      <c r="P113" s="40">
        <v>1.0978956999085087E-2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4585.2</v>
      </c>
      <c r="F114" s="37">
        <v>4624.7833333333338</v>
      </c>
      <c r="G114" s="38">
        <v>4419.0166666666673</v>
      </c>
      <c r="H114" s="38">
        <v>4252.8333333333339</v>
      </c>
      <c r="I114" s="38">
        <v>4047.0666666666675</v>
      </c>
      <c r="J114" s="38">
        <v>4790.9666666666672</v>
      </c>
      <c r="K114" s="38">
        <v>4996.7333333333336</v>
      </c>
      <c r="L114" s="38">
        <v>5162.916666666667</v>
      </c>
      <c r="M114" s="28">
        <v>4830.55</v>
      </c>
      <c r="N114" s="28">
        <v>4458.6000000000004</v>
      </c>
      <c r="O114" s="39">
        <v>422625</v>
      </c>
      <c r="P114" s="40">
        <v>5.1502145922746781E-2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2098.6</v>
      </c>
      <c r="F115" s="37">
        <v>2141.4499999999998</v>
      </c>
      <c r="G115" s="38">
        <v>2048.0999999999995</v>
      </c>
      <c r="H115" s="38">
        <v>1997.5999999999995</v>
      </c>
      <c r="I115" s="38">
        <v>1904.2499999999991</v>
      </c>
      <c r="J115" s="38">
        <v>2191.9499999999998</v>
      </c>
      <c r="K115" s="38">
        <v>2285.3000000000002</v>
      </c>
      <c r="L115" s="38">
        <v>2335.8000000000002</v>
      </c>
      <c r="M115" s="28">
        <v>2234.8000000000002</v>
      </c>
      <c r="N115" s="28">
        <v>2090.9499999999998</v>
      </c>
      <c r="O115" s="39">
        <v>3322250</v>
      </c>
      <c r="P115" s="40">
        <v>-8.801372417393899E-3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942.45</v>
      </c>
      <c r="F116" s="37">
        <v>948.91666666666663</v>
      </c>
      <c r="G116" s="38">
        <v>932.43333333333328</v>
      </c>
      <c r="H116" s="38">
        <v>922.41666666666663</v>
      </c>
      <c r="I116" s="38">
        <v>905.93333333333328</v>
      </c>
      <c r="J116" s="38">
        <v>958.93333333333328</v>
      </c>
      <c r="K116" s="38">
        <v>975.41666666666663</v>
      </c>
      <c r="L116" s="38">
        <v>985.43333333333328</v>
      </c>
      <c r="M116" s="28">
        <v>965.4</v>
      </c>
      <c r="N116" s="28">
        <v>938.9</v>
      </c>
      <c r="O116" s="39">
        <v>25182900</v>
      </c>
      <c r="P116" s="40">
        <v>1.7542603465559214E-3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247</v>
      </c>
      <c r="F117" s="37">
        <v>248.76666666666665</v>
      </c>
      <c r="G117" s="38">
        <v>243.18333333333331</v>
      </c>
      <c r="H117" s="38">
        <v>239.36666666666665</v>
      </c>
      <c r="I117" s="38">
        <v>233.7833333333333</v>
      </c>
      <c r="J117" s="38">
        <v>252.58333333333331</v>
      </c>
      <c r="K117" s="38">
        <v>258.16666666666669</v>
      </c>
      <c r="L117" s="38">
        <v>261.98333333333335</v>
      </c>
      <c r="M117" s="28">
        <v>254.35</v>
      </c>
      <c r="N117" s="28">
        <v>244.95</v>
      </c>
      <c r="O117" s="39">
        <v>8391600</v>
      </c>
      <c r="P117" s="40">
        <v>-0.10242587601078167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1685.45</v>
      </c>
      <c r="F118" s="37">
        <v>1695.3</v>
      </c>
      <c r="G118" s="38">
        <v>1671.8999999999999</v>
      </c>
      <c r="H118" s="38">
        <v>1658.35</v>
      </c>
      <c r="I118" s="38">
        <v>1634.9499999999998</v>
      </c>
      <c r="J118" s="38">
        <v>1708.85</v>
      </c>
      <c r="K118" s="38">
        <v>1732.25</v>
      </c>
      <c r="L118" s="38">
        <v>1745.8</v>
      </c>
      <c r="M118" s="28">
        <v>1718.7</v>
      </c>
      <c r="N118" s="28">
        <v>1681.75</v>
      </c>
      <c r="O118" s="39">
        <v>44096400</v>
      </c>
      <c r="P118" s="40">
        <v>-3.236891478226523E-2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116.85</v>
      </c>
      <c r="F119" s="37">
        <v>118.13333333333333</v>
      </c>
      <c r="G119" s="38">
        <v>115.26666666666665</v>
      </c>
      <c r="H119" s="38">
        <v>113.68333333333332</v>
      </c>
      <c r="I119" s="38">
        <v>110.81666666666665</v>
      </c>
      <c r="J119" s="38">
        <v>119.71666666666665</v>
      </c>
      <c r="K119" s="38">
        <v>122.58333333333333</v>
      </c>
      <c r="L119" s="38">
        <v>124.16666666666666</v>
      </c>
      <c r="M119" s="28">
        <v>121</v>
      </c>
      <c r="N119" s="28">
        <v>116.55</v>
      </c>
      <c r="O119" s="39">
        <v>41138500</v>
      </c>
      <c r="P119" s="40">
        <v>-1.8607536052101102E-2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965.25</v>
      </c>
      <c r="F120" s="37">
        <v>967.5333333333333</v>
      </c>
      <c r="G120" s="38">
        <v>940.96666666666658</v>
      </c>
      <c r="H120" s="38">
        <v>916.68333333333328</v>
      </c>
      <c r="I120" s="38">
        <v>890.11666666666656</v>
      </c>
      <c r="J120" s="38">
        <v>991.81666666666661</v>
      </c>
      <c r="K120" s="38">
        <v>1018.3833333333332</v>
      </c>
      <c r="L120" s="38">
        <v>1042.6666666666665</v>
      </c>
      <c r="M120" s="28">
        <v>994.1</v>
      </c>
      <c r="N120" s="28">
        <v>943.25</v>
      </c>
      <c r="O120" s="39">
        <v>1237050</v>
      </c>
      <c r="P120" s="40">
        <v>-3.6245016310257339E-3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795.95</v>
      </c>
      <c r="F121" s="37">
        <v>801.44999999999993</v>
      </c>
      <c r="G121" s="38">
        <v>784.64999999999986</v>
      </c>
      <c r="H121" s="38">
        <v>773.34999999999991</v>
      </c>
      <c r="I121" s="38">
        <v>756.54999999999984</v>
      </c>
      <c r="J121" s="38">
        <v>812.74999999999989</v>
      </c>
      <c r="K121" s="38">
        <v>829.54999999999984</v>
      </c>
      <c r="L121" s="38">
        <v>840.84999999999991</v>
      </c>
      <c r="M121" s="28">
        <v>818.25</v>
      </c>
      <c r="N121" s="28">
        <v>790.15</v>
      </c>
      <c r="O121" s="39">
        <v>11479125</v>
      </c>
      <c r="P121" s="40">
        <v>3.5438042620363062E-2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219.6</v>
      </c>
      <c r="F122" s="37">
        <v>221.61666666666667</v>
      </c>
      <c r="G122" s="38">
        <v>216.73333333333335</v>
      </c>
      <c r="H122" s="38">
        <v>213.86666666666667</v>
      </c>
      <c r="I122" s="38">
        <v>208.98333333333335</v>
      </c>
      <c r="J122" s="38">
        <v>224.48333333333335</v>
      </c>
      <c r="K122" s="38">
        <v>229.36666666666667</v>
      </c>
      <c r="L122" s="38">
        <v>232.23333333333335</v>
      </c>
      <c r="M122" s="28">
        <v>226.5</v>
      </c>
      <c r="N122" s="28">
        <v>218.75</v>
      </c>
      <c r="O122" s="39">
        <v>186598400</v>
      </c>
      <c r="P122" s="40">
        <v>-3.9628313746925391E-3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407.05</v>
      </c>
      <c r="F123" s="37">
        <v>413.76666666666665</v>
      </c>
      <c r="G123" s="38">
        <v>396.7833333333333</v>
      </c>
      <c r="H123" s="38">
        <v>386.51666666666665</v>
      </c>
      <c r="I123" s="38">
        <v>369.5333333333333</v>
      </c>
      <c r="J123" s="38">
        <v>424.0333333333333</v>
      </c>
      <c r="K123" s="38">
        <v>441.01666666666665</v>
      </c>
      <c r="L123" s="38">
        <v>451.2833333333333</v>
      </c>
      <c r="M123" s="28">
        <v>430.75</v>
      </c>
      <c r="N123" s="28">
        <v>403.5</v>
      </c>
      <c r="O123" s="39">
        <v>34095000</v>
      </c>
      <c r="P123" s="40">
        <v>-5.3508224026650009E-2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3013.35</v>
      </c>
      <c r="F124" s="37">
        <v>3030.7666666666664</v>
      </c>
      <c r="G124" s="38">
        <v>2952.583333333333</v>
      </c>
      <c r="H124" s="38">
        <v>2891.8166666666666</v>
      </c>
      <c r="I124" s="38">
        <v>2813.6333333333332</v>
      </c>
      <c r="J124" s="38">
        <v>3091.5333333333328</v>
      </c>
      <c r="K124" s="38">
        <v>3169.7166666666662</v>
      </c>
      <c r="L124" s="38">
        <v>3230.4833333333327</v>
      </c>
      <c r="M124" s="28">
        <v>3108.95</v>
      </c>
      <c r="N124" s="28">
        <v>2970</v>
      </c>
      <c r="O124" s="39">
        <v>271250</v>
      </c>
      <c r="P124" s="40">
        <v>2.6490066225165563E-2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627.5</v>
      </c>
      <c r="F125" s="37">
        <v>638.73333333333335</v>
      </c>
      <c r="G125" s="38">
        <v>613.31666666666672</v>
      </c>
      <c r="H125" s="38">
        <v>599.13333333333333</v>
      </c>
      <c r="I125" s="38">
        <v>573.7166666666667</v>
      </c>
      <c r="J125" s="38">
        <v>652.91666666666674</v>
      </c>
      <c r="K125" s="38">
        <v>678.33333333333326</v>
      </c>
      <c r="L125" s="38">
        <v>692.51666666666677</v>
      </c>
      <c r="M125" s="28">
        <v>664.15</v>
      </c>
      <c r="N125" s="28">
        <v>624.54999999999995</v>
      </c>
      <c r="O125" s="39">
        <v>39976200</v>
      </c>
      <c r="P125" s="40">
        <v>8.2053726464880322E-3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2954.15</v>
      </c>
      <c r="F126" s="37">
        <v>2961.2333333333336</v>
      </c>
      <c r="G126" s="38">
        <v>2893.2166666666672</v>
      </c>
      <c r="H126" s="38">
        <v>2832.2833333333338</v>
      </c>
      <c r="I126" s="38">
        <v>2764.2666666666673</v>
      </c>
      <c r="J126" s="38">
        <v>3022.166666666667</v>
      </c>
      <c r="K126" s="38">
        <v>3090.1833333333334</v>
      </c>
      <c r="L126" s="38">
        <v>3151.1166666666668</v>
      </c>
      <c r="M126" s="28">
        <v>3029.25</v>
      </c>
      <c r="N126" s="28">
        <v>2900.3</v>
      </c>
      <c r="O126" s="39">
        <v>2636500</v>
      </c>
      <c r="P126" s="40">
        <v>1.4233506443546836E-2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1751.75</v>
      </c>
      <c r="F127" s="37">
        <v>1773.0333333333335</v>
      </c>
      <c r="G127" s="38">
        <v>1723.7166666666672</v>
      </c>
      <c r="H127" s="38">
        <v>1695.6833333333336</v>
      </c>
      <c r="I127" s="38">
        <v>1646.3666666666672</v>
      </c>
      <c r="J127" s="38">
        <v>1801.0666666666671</v>
      </c>
      <c r="K127" s="38">
        <v>1850.3833333333332</v>
      </c>
      <c r="L127" s="38">
        <v>1878.416666666667</v>
      </c>
      <c r="M127" s="28">
        <v>1822.35</v>
      </c>
      <c r="N127" s="28">
        <v>1745</v>
      </c>
      <c r="O127" s="39">
        <v>16734800</v>
      </c>
      <c r="P127" s="40">
        <v>5.3669470608975971E-2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70.45</v>
      </c>
      <c r="F128" s="37">
        <v>71.083333333333343</v>
      </c>
      <c r="G128" s="38">
        <v>69.51666666666668</v>
      </c>
      <c r="H128" s="38">
        <v>68.583333333333343</v>
      </c>
      <c r="I128" s="38">
        <v>67.01666666666668</v>
      </c>
      <c r="J128" s="38">
        <v>72.01666666666668</v>
      </c>
      <c r="K128" s="38">
        <v>73.583333333333343</v>
      </c>
      <c r="L128" s="38">
        <v>74.51666666666668</v>
      </c>
      <c r="M128" s="28">
        <v>72.650000000000006</v>
      </c>
      <c r="N128" s="28">
        <v>70.150000000000006</v>
      </c>
      <c r="O128" s="39">
        <v>75104384</v>
      </c>
      <c r="P128" s="40">
        <v>6.1152439793216495E-2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2658.7</v>
      </c>
      <c r="F129" s="37">
        <v>2695.3166666666666</v>
      </c>
      <c r="G129" s="38">
        <v>2604.9333333333334</v>
      </c>
      <c r="H129" s="38">
        <v>2551.166666666667</v>
      </c>
      <c r="I129" s="38">
        <v>2460.7833333333338</v>
      </c>
      <c r="J129" s="38">
        <v>2749.083333333333</v>
      </c>
      <c r="K129" s="38">
        <v>2839.4666666666662</v>
      </c>
      <c r="L129" s="38">
        <v>2893.2333333333327</v>
      </c>
      <c r="M129" s="28">
        <v>2785.7</v>
      </c>
      <c r="N129" s="28">
        <v>2641.55</v>
      </c>
      <c r="O129" s="39">
        <v>917750</v>
      </c>
      <c r="P129" s="40">
        <v>8.9155911585818134E-2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529.65</v>
      </c>
      <c r="F130" s="37">
        <v>538.43333333333328</v>
      </c>
      <c r="G130" s="38">
        <v>516.16666666666652</v>
      </c>
      <c r="H130" s="38">
        <v>502.68333333333328</v>
      </c>
      <c r="I130" s="38">
        <v>480.41666666666652</v>
      </c>
      <c r="J130" s="38">
        <v>551.91666666666652</v>
      </c>
      <c r="K130" s="38">
        <v>574.18333333333317</v>
      </c>
      <c r="L130" s="38">
        <v>587.66666666666652</v>
      </c>
      <c r="M130" s="28">
        <v>560.70000000000005</v>
      </c>
      <c r="N130" s="28">
        <v>524.95000000000005</v>
      </c>
      <c r="O130" s="39">
        <v>5463900</v>
      </c>
      <c r="P130" s="40">
        <v>-1.3326832439460427E-2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358.8</v>
      </c>
      <c r="F131" s="37">
        <v>366.35000000000008</v>
      </c>
      <c r="G131" s="38">
        <v>349.60000000000014</v>
      </c>
      <c r="H131" s="38">
        <v>340.40000000000003</v>
      </c>
      <c r="I131" s="38">
        <v>323.65000000000009</v>
      </c>
      <c r="J131" s="38">
        <v>375.55000000000018</v>
      </c>
      <c r="K131" s="38">
        <v>392.30000000000007</v>
      </c>
      <c r="L131" s="38">
        <v>401.50000000000023</v>
      </c>
      <c r="M131" s="28">
        <v>383.1</v>
      </c>
      <c r="N131" s="28">
        <v>357.15</v>
      </c>
      <c r="O131" s="39">
        <v>22436000</v>
      </c>
      <c r="P131" s="40">
        <v>6.0986547085201794E-3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1802.5</v>
      </c>
      <c r="F132" s="37">
        <v>1813.0999999999997</v>
      </c>
      <c r="G132" s="38">
        <v>1786.7499999999993</v>
      </c>
      <c r="H132" s="38">
        <v>1770.9999999999995</v>
      </c>
      <c r="I132" s="38">
        <v>1744.6499999999992</v>
      </c>
      <c r="J132" s="38">
        <v>1828.8499999999995</v>
      </c>
      <c r="K132" s="38">
        <v>1855.1999999999998</v>
      </c>
      <c r="L132" s="38">
        <v>1870.9499999999996</v>
      </c>
      <c r="M132" s="28">
        <v>1839.45</v>
      </c>
      <c r="N132" s="28">
        <v>1797.35</v>
      </c>
      <c r="O132" s="39">
        <v>14382475</v>
      </c>
      <c r="P132" s="40">
        <v>-1.3060290404040404E-2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5884.45</v>
      </c>
      <c r="F133" s="37">
        <v>5848.333333333333</v>
      </c>
      <c r="G133" s="38">
        <v>5699.7166666666662</v>
      </c>
      <c r="H133" s="38">
        <v>5514.9833333333336</v>
      </c>
      <c r="I133" s="38">
        <v>5366.3666666666668</v>
      </c>
      <c r="J133" s="38">
        <v>6033.0666666666657</v>
      </c>
      <c r="K133" s="38">
        <v>6181.6833333333325</v>
      </c>
      <c r="L133" s="38">
        <v>6366.4166666666652</v>
      </c>
      <c r="M133" s="28">
        <v>5996.95</v>
      </c>
      <c r="N133" s="28">
        <v>5663.6</v>
      </c>
      <c r="O133" s="39">
        <v>1047450</v>
      </c>
      <c r="P133" s="40">
        <v>2.0906432748538012E-2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4424.3</v>
      </c>
      <c r="F134" s="37">
        <v>4408.5</v>
      </c>
      <c r="G134" s="38">
        <v>4287.5</v>
      </c>
      <c r="H134" s="38">
        <v>4150.7</v>
      </c>
      <c r="I134" s="38">
        <v>4029.7</v>
      </c>
      <c r="J134" s="38">
        <v>4545.3</v>
      </c>
      <c r="K134" s="38">
        <v>4666.3</v>
      </c>
      <c r="L134" s="38">
        <v>4803.1000000000004</v>
      </c>
      <c r="M134" s="28">
        <v>4529.5</v>
      </c>
      <c r="N134" s="28">
        <v>4271.7</v>
      </c>
      <c r="O134" s="39">
        <v>853000</v>
      </c>
      <c r="P134" s="40">
        <v>-5.4742907801418439E-2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763</v>
      </c>
      <c r="F135" s="37">
        <v>771.91666666666663</v>
      </c>
      <c r="G135" s="38">
        <v>750.83333333333326</v>
      </c>
      <c r="H135" s="38">
        <v>738.66666666666663</v>
      </c>
      <c r="I135" s="38">
        <v>717.58333333333326</v>
      </c>
      <c r="J135" s="38">
        <v>784.08333333333326</v>
      </c>
      <c r="K135" s="38">
        <v>805.16666666666652</v>
      </c>
      <c r="L135" s="38">
        <v>817.33333333333326</v>
      </c>
      <c r="M135" s="28">
        <v>793</v>
      </c>
      <c r="N135" s="28">
        <v>759.75</v>
      </c>
      <c r="O135" s="39">
        <v>9961150</v>
      </c>
      <c r="P135" s="40">
        <v>1.8866284124500088E-2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823.75</v>
      </c>
      <c r="F136" s="37">
        <v>817.98333333333323</v>
      </c>
      <c r="G136" s="38">
        <v>786.96666666666647</v>
      </c>
      <c r="H136" s="38">
        <v>750.18333333333328</v>
      </c>
      <c r="I136" s="38">
        <v>719.16666666666652</v>
      </c>
      <c r="J136" s="38">
        <v>854.76666666666642</v>
      </c>
      <c r="K136" s="38">
        <v>885.78333333333308</v>
      </c>
      <c r="L136" s="38">
        <v>922.56666666666638</v>
      </c>
      <c r="M136" s="28">
        <v>849</v>
      </c>
      <c r="N136" s="28">
        <v>781.2</v>
      </c>
      <c r="O136" s="39">
        <v>14168000</v>
      </c>
      <c r="P136" s="40">
        <v>2.973240832507433E-3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149.35</v>
      </c>
      <c r="F137" s="37">
        <v>150.18333333333331</v>
      </c>
      <c r="G137" s="38">
        <v>147.26666666666662</v>
      </c>
      <c r="H137" s="38">
        <v>145.18333333333331</v>
      </c>
      <c r="I137" s="38">
        <v>142.26666666666662</v>
      </c>
      <c r="J137" s="38">
        <v>152.26666666666662</v>
      </c>
      <c r="K137" s="38">
        <v>155.18333333333331</v>
      </c>
      <c r="L137" s="38">
        <v>157.26666666666662</v>
      </c>
      <c r="M137" s="28">
        <v>153.1</v>
      </c>
      <c r="N137" s="28">
        <v>148.1</v>
      </c>
      <c r="O137" s="39">
        <v>36564000</v>
      </c>
      <c r="P137" s="40">
        <v>-2.3084321898044245E-2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142.5</v>
      </c>
      <c r="F138" s="37">
        <v>144.91666666666666</v>
      </c>
      <c r="G138" s="38">
        <v>139.2833333333333</v>
      </c>
      <c r="H138" s="38">
        <v>136.06666666666663</v>
      </c>
      <c r="I138" s="38">
        <v>130.43333333333328</v>
      </c>
      <c r="J138" s="38">
        <v>148.13333333333333</v>
      </c>
      <c r="K138" s="38">
        <v>153.76666666666671</v>
      </c>
      <c r="L138" s="38">
        <v>156.98333333333335</v>
      </c>
      <c r="M138" s="28">
        <v>150.55000000000001</v>
      </c>
      <c r="N138" s="28">
        <v>141.69999999999999</v>
      </c>
      <c r="O138" s="39">
        <v>22512000</v>
      </c>
      <c r="P138" s="40">
        <v>4.3236479911024604E-2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489.75</v>
      </c>
      <c r="F139" s="37">
        <v>491.86666666666662</v>
      </c>
      <c r="G139" s="38">
        <v>485.53333333333325</v>
      </c>
      <c r="H139" s="38">
        <v>481.31666666666661</v>
      </c>
      <c r="I139" s="38">
        <v>474.98333333333323</v>
      </c>
      <c r="J139" s="38">
        <v>496.08333333333326</v>
      </c>
      <c r="K139" s="38">
        <v>502.41666666666663</v>
      </c>
      <c r="L139" s="38">
        <v>506.63333333333327</v>
      </c>
      <c r="M139" s="28">
        <v>498.2</v>
      </c>
      <c r="N139" s="28">
        <v>487.65</v>
      </c>
      <c r="O139" s="39">
        <v>8582000</v>
      </c>
      <c r="P139" s="40">
        <v>3.1986531986531987E-2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8382.7999999999993</v>
      </c>
      <c r="F140" s="37">
        <v>8449.9666666666672</v>
      </c>
      <c r="G140" s="38">
        <v>8279.9333333333343</v>
      </c>
      <c r="H140" s="38">
        <v>8177.0666666666675</v>
      </c>
      <c r="I140" s="38">
        <v>8007.0333333333347</v>
      </c>
      <c r="J140" s="38">
        <v>8552.8333333333339</v>
      </c>
      <c r="K140" s="38">
        <v>8722.8666666666668</v>
      </c>
      <c r="L140" s="38">
        <v>8825.7333333333336</v>
      </c>
      <c r="M140" s="28">
        <v>8620</v>
      </c>
      <c r="N140" s="28">
        <v>8347.1</v>
      </c>
      <c r="O140" s="39">
        <v>2923900</v>
      </c>
      <c r="P140" s="40">
        <v>-2.5301686779118607E-2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813.15</v>
      </c>
      <c r="F141" s="37">
        <v>819.25</v>
      </c>
      <c r="G141" s="38">
        <v>801.9</v>
      </c>
      <c r="H141" s="38">
        <v>790.65</v>
      </c>
      <c r="I141" s="38">
        <v>773.3</v>
      </c>
      <c r="J141" s="38">
        <v>830.5</v>
      </c>
      <c r="K141" s="38">
        <v>847.84999999999991</v>
      </c>
      <c r="L141" s="38">
        <v>859.1</v>
      </c>
      <c r="M141" s="28">
        <v>836.6</v>
      </c>
      <c r="N141" s="28">
        <v>808</v>
      </c>
      <c r="O141" s="39">
        <v>16041250</v>
      </c>
      <c r="P141" s="40">
        <v>1.9519050593379138E-3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1374.15</v>
      </c>
      <c r="F142" s="37">
        <v>1385.3999999999999</v>
      </c>
      <c r="G142" s="38">
        <v>1351.7499999999998</v>
      </c>
      <c r="H142" s="38">
        <v>1329.35</v>
      </c>
      <c r="I142" s="38">
        <v>1295.6999999999998</v>
      </c>
      <c r="J142" s="38">
        <v>1407.7999999999997</v>
      </c>
      <c r="K142" s="38">
        <v>1441.4499999999998</v>
      </c>
      <c r="L142" s="38">
        <v>1463.8499999999997</v>
      </c>
      <c r="M142" s="28">
        <v>1419.05</v>
      </c>
      <c r="N142" s="28">
        <v>1363</v>
      </c>
      <c r="O142" s="39">
        <v>2213750</v>
      </c>
      <c r="P142" s="40">
        <v>-1.877133105802048E-2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2049.9499999999998</v>
      </c>
      <c r="F143" s="37">
        <v>2093.7999999999997</v>
      </c>
      <c r="G143" s="38">
        <v>1926.3999999999996</v>
      </c>
      <c r="H143" s="38">
        <v>1802.85</v>
      </c>
      <c r="I143" s="38">
        <v>1635.4499999999998</v>
      </c>
      <c r="J143" s="38">
        <v>2217.3499999999995</v>
      </c>
      <c r="K143" s="38">
        <v>2384.75</v>
      </c>
      <c r="L143" s="38">
        <v>2508.2999999999993</v>
      </c>
      <c r="M143" s="28">
        <v>2261.1999999999998</v>
      </c>
      <c r="N143" s="28">
        <v>1970.25</v>
      </c>
      <c r="O143" s="39">
        <v>765200</v>
      </c>
      <c r="P143" s="40">
        <v>0.25073553448839492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823.6</v>
      </c>
      <c r="F144" s="37">
        <v>829.4666666666667</v>
      </c>
      <c r="G144" s="38">
        <v>809.23333333333335</v>
      </c>
      <c r="H144" s="38">
        <v>794.86666666666667</v>
      </c>
      <c r="I144" s="38">
        <v>774.63333333333333</v>
      </c>
      <c r="J144" s="38">
        <v>843.83333333333337</v>
      </c>
      <c r="K144" s="38">
        <v>864.06666666666672</v>
      </c>
      <c r="L144" s="38">
        <v>878.43333333333339</v>
      </c>
      <c r="M144" s="28">
        <v>849.7</v>
      </c>
      <c r="N144" s="28">
        <v>815.1</v>
      </c>
      <c r="O144" s="39">
        <v>1636700</v>
      </c>
      <c r="P144" s="40">
        <v>-1.8706157443491817E-2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777.05</v>
      </c>
      <c r="F145" s="37">
        <v>776.44999999999993</v>
      </c>
      <c r="G145" s="38">
        <v>755.89999999999986</v>
      </c>
      <c r="H145" s="38">
        <v>734.74999999999989</v>
      </c>
      <c r="I145" s="38">
        <v>714.19999999999982</v>
      </c>
      <c r="J145" s="38">
        <v>797.59999999999991</v>
      </c>
      <c r="K145" s="38">
        <v>818.14999999999986</v>
      </c>
      <c r="L145" s="38">
        <v>839.3</v>
      </c>
      <c r="M145" s="28">
        <v>797</v>
      </c>
      <c r="N145" s="28">
        <v>755.3</v>
      </c>
      <c r="O145" s="39">
        <v>4534200</v>
      </c>
      <c r="P145" s="40">
        <v>-2.615979381443299E-2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3774.45</v>
      </c>
      <c r="F146" s="37">
        <v>3759.9166666666665</v>
      </c>
      <c r="G146" s="38">
        <v>3674.5333333333328</v>
      </c>
      <c r="H146" s="38">
        <v>3574.6166666666663</v>
      </c>
      <c r="I146" s="38">
        <v>3489.2333333333327</v>
      </c>
      <c r="J146" s="38">
        <v>3859.833333333333</v>
      </c>
      <c r="K146" s="38">
        <v>3945.2166666666672</v>
      </c>
      <c r="L146" s="38">
        <v>4045.1333333333332</v>
      </c>
      <c r="M146" s="28">
        <v>3845.3</v>
      </c>
      <c r="N146" s="28">
        <v>3660</v>
      </c>
      <c r="O146" s="39">
        <v>2847600</v>
      </c>
      <c r="P146" s="40">
        <v>-1.0012515644555695E-2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167.85</v>
      </c>
      <c r="F147" s="37">
        <v>169.15</v>
      </c>
      <c r="G147" s="38">
        <v>163.4</v>
      </c>
      <c r="H147" s="38">
        <v>158.94999999999999</v>
      </c>
      <c r="I147" s="38">
        <v>153.19999999999999</v>
      </c>
      <c r="J147" s="38">
        <v>173.60000000000002</v>
      </c>
      <c r="K147" s="38">
        <v>179.35000000000002</v>
      </c>
      <c r="L147" s="38">
        <v>183.80000000000004</v>
      </c>
      <c r="M147" s="28">
        <v>174.9</v>
      </c>
      <c r="N147" s="28">
        <v>164.7</v>
      </c>
      <c r="O147" s="39">
        <v>20356000</v>
      </c>
      <c r="P147" s="40">
        <v>3.2487129415941771E-2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2904.7</v>
      </c>
      <c r="F148" s="37">
        <v>2931.4499999999994</v>
      </c>
      <c r="G148" s="38">
        <v>2864.9499999999989</v>
      </c>
      <c r="H148" s="38">
        <v>2825.1999999999994</v>
      </c>
      <c r="I148" s="38">
        <v>2758.6999999999989</v>
      </c>
      <c r="J148" s="38">
        <v>2971.1999999999989</v>
      </c>
      <c r="K148" s="38">
        <v>3037.7</v>
      </c>
      <c r="L148" s="38">
        <v>3077.4499999999989</v>
      </c>
      <c r="M148" s="28">
        <v>2997.95</v>
      </c>
      <c r="N148" s="28">
        <v>2891.7</v>
      </c>
      <c r="O148" s="39">
        <v>1476650</v>
      </c>
      <c r="P148" s="40">
        <v>1.1629301043040403E-2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65869.45</v>
      </c>
      <c r="F149" s="37">
        <v>66351.149999999994</v>
      </c>
      <c r="G149" s="38">
        <v>65238.449999999983</v>
      </c>
      <c r="H149" s="38">
        <v>64607.449999999983</v>
      </c>
      <c r="I149" s="38">
        <v>63494.749999999971</v>
      </c>
      <c r="J149" s="38">
        <v>66982.149999999994</v>
      </c>
      <c r="K149" s="38">
        <v>68094.850000000006</v>
      </c>
      <c r="L149" s="38">
        <v>68725.850000000006</v>
      </c>
      <c r="M149" s="28">
        <v>67463.850000000006</v>
      </c>
      <c r="N149" s="28">
        <v>65720.149999999994</v>
      </c>
      <c r="O149" s="39">
        <v>73930</v>
      </c>
      <c r="P149" s="40">
        <v>4.0681306306306307E-2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1353.3</v>
      </c>
      <c r="F150" s="37">
        <v>1364.8833333333334</v>
      </c>
      <c r="G150" s="38">
        <v>1333.3166666666668</v>
      </c>
      <c r="H150" s="38">
        <v>1313.3333333333335</v>
      </c>
      <c r="I150" s="38">
        <v>1281.7666666666669</v>
      </c>
      <c r="J150" s="38">
        <v>1384.8666666666668</v>
      </c>
      <c r="K150" s="38">
        <v>1416.4333333333334</v>
      </c>
      <c r="L150" s="38">
        <v>1436.4166666666667</v>
      </c>
      <c r="M150" s="28">
        <v>1396.45</v>
      </c>
      <c r="N150" s="28">
        <v>1344.9</v>
      </c>
      <c r="O150" s="39">
        <v>3957375</v>
      </c>
      <c r="P150" s="40">
        <v>2.9862398750853909E-2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308.39999999999998</v>
      </c>
      <c r="F151" s="37">
        <v>310.5333333333333</v>
      </c>
      <c r="G151" s="38">
        <v>301.36666666666662</v>
      </c>
      <c r="H151" s="38">
        <v>294.33333333333331</v>
      </c>
      <c r="I151" s="38">
        <v>285.16666666666663</v>
      </c>
      <c r="J151" s="38">
        <v>317.56666666666661</v>
      </c>
      <c r="K151" s="38">
        <v>326.73333333333335</v>
      </c>
      <c r="L151" s="38">
        <v>333.76666666666659</v>
      </c>
      <c r="M151" s="28">
        <v>319.7</v>
      </c>
      <c r="N151" s="28">
        <v>303.5</v>
      </c>
      <c r="O151" s="39">
        <v>2971200</v>
      </c>
      <c r="P151" s="40">
        <v>-3.2206119162640902E-3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116.75</v>
      </c>
      <c r="F152" s="37">
        <v>117.98333333333333</v>
      </c>
      <c r="G152" s="38">
        <v>114.96666666666667</v>
      </c>
      <c r="H152" s="38">
        <v>113.18333333333334</v>
      </c>
      <c r="I152" s="38">
        <v>110.16666666666667</v>
      </c>
      <c r="J152" s="38">
        <v>119.76666666666667</v>
      </c>
      <c r="K152" s="38">
        <v>122.78333333333335</v>
      </c>
      <c r="L152" s="38">
        <v>124.56666666666666</v>
      </c>
      <c r="M152" s="28">
        <v>121</v>
      </c>
      <c r="N152" s="28">
        <v>116.2</v>
      </c>
      <c r="O152" s="39">
        <v>106879000</v>
      </c>
      <c r="P152" s="40">
        <v>1.7396229468403593E-2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4511.3</v>
      </c>
      <c r="F153" s="37">
        <v>4462.1500000000005</v>
      </c>
      <c r="G153" s="38">
        <v>4344.3500000000013</v>
      </c>
      <c r="H153" s="38">
        <v>4177.4000000000005</v>
      </c>
      <c r="I153" s="38">
        <v>4059.6000000000013</v>
      </c>
      <c r="J153" s="38">
        <v>4629.1000000000013</v>
      </c>
      <c r="K153" s="38">
        <v>4746.9000000000005</v>
      </c>
      <c r="L153" s="38">
        <v>4913.8500000000013</v>
      </c>
      <c r="M153" s="28">
        <v>4579.95</v>
      </c>
      <c r="N153" s="28">
        <v>4295.2</v>
      </c>
      <c r="O153" s="39">
        <v>1816750</v>
      </c>
      <c r="P153" s="40">
        <v>-2.3646379148192932E-2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3721.6</v>
      </c>
      <c r="F154" s="37">
        <v>3766.2666666666664</v>
      </c>
      <c r="G154" s="38">
        <v>3663.4833333333327</v>
      </c>
      <c r="H154" s="38">
        <v>3605.3666666666663</v>
      </c>
      <c r="I154" s="38">
        <v>3502.5833333333326</v>
      </c>
      <c r="J154" s="38">
        <v>3824.3833333333328</v>
      </c>
      <c r="K154" s="38">
        <v>3927.1666666666665</v>
      </c>
      <c r="L154" s="38">
        <v>3985.2833333333328</v>
      </c>
      <c r="M154" s="28">
        <v>3869.05</v>
      </c>
      <c r="N154" s="28">
        <v>3708.15</v>
      </c>
      <c r="O154" s="39">
        <v>541350</v>
      </c>
      <c r="P154" s="40">
        <v>-8.65265760197775E-3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42.3</v>
      </c>
      <c r="F155" s="37">
        <v>42.933333333333337</v>
      </c>
      <c r="G155" s="38">
        <v>41.316666666666677</v>
      </c>
      <c r="H155" s="38">
        <v>40.333333333333343</v>
      </c>
      <c r="I155" s="38">
        <v>38.716666666666683</v>
      </c>
      <c r="J155" s="38">
        <v>43.916666666666671</v>
      </c>
      <c r="K155" s="38">
        <v>45.533333333333331</v>
      </c>
      <c r="L155" s="38">
        <v>46.516666666666666</v>
      </c>
      <c r="M155" s="28">
        <v>44.55</v>
      </c>
      <c r="N155" s="28">
        <v>41.95</v>
      </c>
      <c r="O155" s="39">
        <v>30192000</v>
      </c>
      <c r="P155" s="40">
        <v>0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17694.349999999999</v>
      </c>
      <c r="F156" s="37">
        <v>17639.75</v>
      </c>
      <c r="G156" s="38">
        <v>17491.55</v>
      </c>
      <c r="H156" s="38">
        <v>17288.75</v>
      </c>
      <c r="I156" s="38">
        <v>17140.55</v>
      </c>
      <c r="J156" s="38">
        <v>17842.55</v>
      </c>
      <c r="K156" s="38">
        <v>17990.749999999996</v>
      </c>
      <c r="L156" s="38">
        <v>18193.55</v>
      </c>
      <c r="M156" s="28">
        <v>17787.95</v>
      </c>
      <c r="N156" s="28">
        <v>17436.95</v>
      </c>
      <c r="O156" s="39">
        <v>320050</v>
      </c>
      <c r="P156" s="40">
        <v>3.3701700760247668E-3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147.69999999999999</v>
      </c>
      <c r="F157" s="37">
        <v>149</v>
      </c>
      <c r="G157" s="38">
        <v>145.75</v>
      </c>
      <c r="H157" s="38">
        <v>143.80000000000001</v>
      </c>
      <c r="I157" s="38">
        <v>140.55000000000001</v>
      </c>
      <c r="J157" s="38">
        <v>150.94999999999999</v>
      </c>
      <c r="K157" s="38">
        <v>154.19999999999999</v>
      </c>
      <c r="L157" s="38">
        <v>156.14999999999998</v>
      </c>
      <c r="M157" s="28">
        <v>152.25</v>
      </c>
      <c r="N157" s="28">
        <v>147.05000000000001</v>
      </c>
      <c r="O157" s="39">
        <v>90590700</v>
      </c>
      <c r="P157" s="40">
        <v>-2.2413419130937747E-2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132.69999999999999</v>
      </c>
      <c r="F158" s="37">
        <v>133.71666666666667</v>
      </c>
      <c r="G158" s="38">
        <v>131.18333333333334</v>
      </c>
      <c r="H158" s="38">
        <v>129.66666666666666</v>
      </c>
      <c r="I158" s="38">
        <v>127.13333333333333</v>
      </c>
      <c r="J158" s="38">
        <v>135.23333333333335</v>
      </c>
      <c r="K158" s="38">
        <v>137.76666666666671</v>
      </c>
      <c r="L158" s="38">
        <v>139.28333333333336</v>
      </c>
      <c r="M158" s="28">
        <v>136.25</v>
      </c>
      <c r="N158" s="28">
        <v>132.19999999999999</v>
      </c>
      <c r="O158" s="39">
        <v>48113700</v>
      </c>
      <c r="P158" s="40">
        <v>-7.4857518632178863E-2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866.25</v>
      </c>
      <c r="F159" s="37">
        <v>876.6</v>
      </c>
      <c r="G159" s="38">
        <v>851.45</v>
      </c>
      <c r="H159" s="38">
        <v>836.65</v>
      </c>
      <c r="I159" s="38">
        <v>811.5</v>
      </c>
      <c r="J159" s="38">
        <v>891.40000000000009</v>
      </c>
      <c r="K159" s="38">
        <v>916.55</v>
      </c>
      <c r="L159" s="38">
        <v>931.35000000000014</v>
      </c>
      <c r="M159" s="28">
        <v>901.75</v>
      </c>
      <c r="N159" s="28">
        <v>861.8</v>
      </c>
      <c r="O159" s="39">
        <v>2625700</v>
      </c>
      <c r="P159" s="40">
        <v>6.4717570252625603E-2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3524.05</v>
      </c>
      <c r="F160" s="37">
        <v>3561.9500000000003</v>
      </c>
      <c r="G160" s="38">
        <v>3469.9000000000005</v>
      </c>
      <c r="H160" s="38">
        <v>3415.7500000000005</v>
      </c>
      <c r="I160" s="38">
        <v>3323.7000000000007</v>
      </c>
      <c r="J160" s="38">
        <v>3616.1000000000004</v>
      </c>
      <c r="K160" s="38">
        <v>3708.1500000000005</v>
      </c>
      <c r="L160" s="38">
        <v>3762.3</v>
      </c>
      <c r="M160" s="28">
        <v>3654</v>
      </c>
      <c r="N160" s="28">
        <v>3507.8</v>
      </c>
      <c r="O160" s="39">
        <v>607375</v>
      </c>
      <c r="P160" s="40">
        <v>-2.0560370892965127E-2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164.9</v>
      </c>
      <c r="F161" s="37">
        <v>167.85</v>
      </c>
      <c r="G161" s="38">
        <v>160.85</v>
      </c>
      <c r="H161" s="38">
        <v>156.80000000000001</v>
      </c>
      <c r="I161" s="38">
        <v>149.80000000000001</v>
      </c>
      <c r="J161" s="38">
        <v>171.89999999999998</v>
      </c>
      <c r="K161" s="38">
        <v>178.89999999999998</v>
      </c>
      <c r="L161" s="38">
        <v>182.94999999999996</v>
      </c>
      <c r="M161" s="28">
        <v>174.85</v>
      </c>
      <c r="N161" s="28">
        <v>163.80000000000001</v>
      </c>
      <c r="O161" s="39">
        <v>40756100</v>
      </c>
      <c r="P161" s="40">
        <v>6.4651074348735498E-3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39043.4</v>
      </c>
      <c r="F162" s="37">
        <v>39233.51666666667</v>
      </c>
      <c r="G162" s="38">
        <v>38660.983333333337</v>
      </c>
      <c r="H162" s="38">
        <v>38278.566666666666</v>
      </c>
      <c r="I162" s="38">
        <v>37706.033333333333</v>
      </c>
      <c r="J162" s="38">
        <v>39615.933333333342</v>
      </c>
      <c r="K162" s="38">
        <v>40188.466666666682</v>
      </c>
      <c r="L162" s="38">
        <v>40570.883333333346</v>
      </c>
      <c r="M162" s="28">
        <v>39806.050000000003</v>
      </c>
      <c r="N162" s="28">
        <v>38851.1</v>
      </c>
      <c r="O162" s="39">
        <v>94140</v>
      </c>
      <c r="P162" s="40">
        <v>2.2482893450635387E-2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2253.5</v>
      </c>
      <c r="F163" s="37">
        <v>2288.5</v>
      </c>
      <c r="G163" s="38">
        <v>2203</v>
      </c>
      <c r="H163" s="38">
        <v>2152.5</v>
      </c>
      <c r="I163" s="38">
        <v>2067</v>
      </c>
      <c r="J163" s="38">
        <v>2339</v>
      </c>
      <c r="K163" s="38">
        <v>2424.5</v>
      </c>
      <c r="L163" s="38">
        <v>2475</v>
      </c>
      <c r="M163" s="28">
        <v>2374</v>
      </c>
      <c r="N163" s="28">
        <v>2238</v>
      </c>
      <c r="O163" s="39">
        <v>3738350</v>
      </c>
      <c r="P163" s="40">
        <v>-1.4710208884966165E-4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3950</v>
      </c>
      <c r="F164" s="37">
        <v>3985.3666666666663</v>
      </c>
      <c r="G164" s="38">
        <v>3795.833333333333</v>
      </c>
      <c r="H164" s="38">
        <v>3641.6666666666665</v>
      </c>
      <c r="I164" s="38">
        <v>3452.1333333333332</v>
      </c>
      <c r="J164" s="38">
        <v>4139.5333333333328</v>
      </c>
      <c r="K164" s="38">
        <v>4329.0666666666666</v>
      </c>
      <c r="L164" s="38">
        <v>4483.2333333333327</v>
      </c>
      <c r="M164" s="28">
        <v>4174.8999999999996</v>
      </c>
      <c r="N164" s="28">
        <v>3831.2</v>
      </c>
      <c r="O164" s="39">
        <v>360150</v>
      </c>
      <c r="P164" s="40">
        <v>-4.3807248108323378E-2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216.5</v>
      </c>
      <c r="F165" s="37">
        <v>219.08333333333334</v>
      </c>
      <c r="G165" s="38">
        <v>213.26666666666668</v>
      </c>
      <c r="H165" s="38">
        <v>210.03333333333333</v>
      </c>
      <c r="I165" s="38">
        <v>204.21666666666667</v>
      </c>
      <c r="J165" s="38">
        <v>222.31666666666669</v>
      </c>
      <c r="K165" s="38">
        <v>228.13333333333335</v>
      </c>
      <c r="L165" s="38">
        <v>231.3666666666667</v>
      </c>
      <c r="M165" s="28">
        <v>224.9</v>
      </c>
      <c r="N165" s="28">
        <v>215.85</v>
      </c>
      <c r="O165" s="39">
        <v>18264000</v>
      </c>
      <c r="P165" s="40">
        <v>2.2849462365591398E-2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117.15</v>
      </c>
      <c r="F166" s="37">
        <v>118.38333333333333</v>
      </c>
      <c r="G166" s="38">
        <v>115.41666666666666</v>
      </c>
      <c r="H166" s="38">
        <v>113.68333333333334</v>
      </c>
      <c r="I166" s="38">
        <v>110.71666666666667</v>
      </c>
      <c r="J166" s="38">
        <v>120.11666666666665</v>
      </c>
      <c r="K166" s="38">
        <v>123.08333333333331</v>
      </c>
      <c r="L166" s="38">
        <v>124.81666666666663</v>
      </c>
      <c r="M166" s="28">
        <v>121.35</v>
      </c>
      <c r="N166" s="28">
        <v>116.65</v>
      </c>
      <c r="O166" s="39">
        <v>43499200</v>
      </c>
      <c r="P166" s="40">
        <v>-5.0608930987821384E-2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4311.75</v>
      </c>
      <c r="F167" s="37">
        <v>4343.7333333333336</v>
      </c>
      <c r="G167" s="38">
        <v>4257.4666666666672</v>
      </c>
      <c r="H167" s="38">
        <v>4203.1833333333334</v>
      </c>
      <c r="I167" s="38">
        <v>4116.916666666667</v>
      </c>
      <c r="J167" s="38">
        <v>4398.0166666666673</v>
      </c>
      <c r="K167" s="38">
        <v>4484.2833333333338</v>
      </c>
      <c r="L167" s="38">
        <v>4538.5666666666675</v>
      </c>
      <c r="M167" s="28">
        <v>4430</v>
      </c>
      <c r="N167" s="28">
        <v>4289.45</v>
      </c>
      <c r="O167" s="39">
        <v>183625</v>
      </c>
      <c r="P167" s="40">
        <v>1.2405237767057202E-2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2384.85</v>
      </c>
      <c r="F168" s="37">
        <v>2388.6166666666668</v>
      </c>
      <c r="G168" s="38">
        <v>2361.2333333333336</v>
      </c>
      <c r="H168" s="38">
        <v>2337.6166666666668</v>
      </c>
      <c r="I168" s="38">
        <v>2310.2333333333336</v>
      </c>
      <c r="J168" s="38">
        <v>2412.2333333333336</v>
      </c>
      <c r="K168" s="38">
        <v>2439.6166666666668</v>
      </c>
      <c r="L168" s="38">
        <v>2463.2333333333336</v>
      </c>
      <c r="M168" s="28">
        <v>2416</v>
      </c>
      <c r="N168" s="28">
        <v>2365</v>
      </c>
      <c r="O168" s="39">
        <v>2885250</v>
      </c>
      <c r="P168" s="40">
        <v>2.2956922531466053E-2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2541.1999999999998</v>
      </c>
      <c r="F169" s="37">
        <v>2530.0833333333335</v>
      </c>
      <c r="G169" s="38">
        <v>2480.6166666666668</v>
      </c>
      <c r="H169" s="38">
        <v>2420.0333333333333</v>
      </c>
      <c r="I169" s="38">
        <v>2370.5666666666666</v>
      </c>
      <c r="J169" s="38">
        <v>2590.666666666667</v>
      </c>
      <c r="K169" s="38">
        <v>2640.1333333333332</v>
      </c>
      <c r="L169" s="38">
        <v>2700.7166666666672</v>
      </c>
      <c r="M169" s="28">
        <v>2579.5500000000002</v>
      </c>
      <c r="N169" s="28">
        <v>2469.5</v>
      </c>
      <c r="O169" s="39">
        <v>1932250</v>
      </c>
      <c r="P169" s="40">
        <v>-3.0360055200100364E-2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37.1</v>
      </c>
      <c r="F170" s="37">
        <v>37.466666666666669</v>
      </c>
      <c r="G170" s="38">
        <v>36.583333333333336</v>
      </c>
      <c r="H170" s="38">
        <v>36.06666666666667</v>
      </c>
      <c r="I170" s="38">
        <v>35.183333333333337</v>
      </c>
      <c r="J170" s="38">
        <v>37.983333333333334</v>
      </c>
      <c r="K170" s="38">
        <v>38.86666666666666</v>
      </c>
      <c r="L170" s="38">
        <v>39.383333333333333</v>
      </c>
      <c r="M170" s="28">
        <v>38.35</v>
      </c>
      <c r="N170" s="28">
        <v>36.950000000000003</v>
      </c>
      <c r="O170" s="39">
        <v>268736000</v>
      </c>
      <c r="P170" s="40">
        <v>-7.076071922544952E-2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2274.3000000000002</v>
      </c>
      <c r="F171" s="37">
        <v>2272.65</v>
      </c>
      <c r="G171" s="38">
        <v>2217.0500000000002</v>
      </c>
      <c r="H171" s="38">
        <v>2159.8000000000002</v>
      </c>
      <c r="I171" s="38">
        <v>2104.2000000000003</v>
      </c>
      <c r="J171" s="38">
        <v>2329.9</v>
      </c>
      <c r="K171" s="38">
        <v>2385.4999999999995</v>
      </c>
      <c r="L171" s="38">
        <v>2442.75</v>
      </c>
      <c r="M171" s="28">
        <v>2328.25</v>
      </c>
      <c r="N171" s="28">
        <v>2215.4</v>
      </c>
      <c r="O171" s="39">
        <v>806700</v>
      </c>
      <c r="P171" s="40">
        <v>-3.5509325681492107E-2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197</v>
      </c>
      <c r="F172" s="37">
        <v>198.38333333333335</v>
      </c>
      <c r="G172" s="38">
        <v>195.16666666666671</v>
      </c>
      <c r="H172" s="38">
        <v>193.33333333333337</v>
      </c>
      <c r="I172" s="38">
        <v>190.11666666666673</v>
      </c>
      <c r="J172" s="38">
        <v>200.2166666666667</v>
      </c>
      <c r="K172" s="38">
        <v>203.43333333333334</v>
      </c>
      <c r="L172" s="38">
        <v>205.26666666666668</v>
      </c>
      <c r="M172" s="28">
        <v>201.6</v>
      </c>
      <c r="N172" s="28">
        <v>196.55</v>
      </c>
      <c r="O172" s="39">
        <v>34456513</v>
      </c>
      <c r="P172" s="40">
        <v>4.17607223476298E-2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1596.7</v>
      </c>
      <c r="F173" s="37">
        <v>1604.3499999999997</v>
      </c>
      <c r="G173" s="38">
        <v>1568.6999999999994</v>
      </c>
      <c r="H173" s="38">
        <v>1540.6999999999996</v>
      </c>
      <c r="I173" s="38">
        <v>1505.0499999999993</v>
      </c>
      <c r="J173" s="38">
        <v>1632.3499999999995</v>
      </c>
      <c r="K173" s="38">
        <v>1667.9999999999995</v>
      </c>
      <c r="L173" s="38">
        <v>1695.9999999999995</v>
      </c>
      <c r="M173" s="28">
        <v>1640</v>
      </c>
      <c r="N173" s="28">
        <v>1576.35</v>
      </c>
      <c r="O173" s="39">
        <v>2811963</v>
      </c>
      <c r="P173" s="40">
        <v>2.2495190173153767E-2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216.5</v>
      </c>
      <c r="F174" s="37">
        <v>220.06666666666669</v>
      </c>
      <c r="G174" s="38">
        <v>210.48333333333338</v>
      </c>
      <c r="H174" s="38">
        <v>204.4666666666667</v>
      </c>
      <c r="I174" s="38">
        <v>194.88333333333338</v>
      </c>
      <c r="J174" s="38">
        <v>226.08333333333337</v>
      </c>
      <c r="K174" s="38">
        <v>235.66666666666669</v>
      </c>
      <c r="L174" s="38">
        <v>241.68333333333337</v>
      </c>
      <c r="M174" s="28">
        <v>229.65</v>
      </c>
      <c r="N174" s="28">
        <v>214.05</v>
      </c>
      <c r="O174" s="39">
        <v>6727500</v>
      </c>
      <c r="P174" s="40">
        <v>1.0514457378895982E-2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837.4</v>
      </c>
      <c r="F175" s="37">
        <v>844.94999999999993</v>
      </c>
      <c r="G175" s="38">
        <v>828.24999999999989</v>
      </c>
      <c r="H175" s="38">
        <v>819.09999999999991</v>
      </c>
      <c r="I175" s="38">
        <v>802.39999999999986</v>
      </c>
      <c r="J175" s="38">
        <v>854.09999999999991</v>
      </c>
      <c r="K175" s="38">
        <v>870.8</v>
      </c>
      <c r="L175" s="38">
        <v>879.94999999999993</v>
      </c>
      <c r="M175" s="28">
        <v>861.65</v>
      </c>
      <c r="N175" s="28">
        <v>835.8</v>
      </c>
      <c r="O175" s="39">
        <v>1987300</v>
      </c>
      <c r="P175" s="40">
        <v>-1.7234131988230348E-2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135.65</v>
      </c>
      <c r="F176" s="37">
        <v>137.29999999999998</v>
      </c>
      <c r="G176" s="38">
        <v>133.34999999999997</v>
      </c>
      <c r="H176" s="38">
        <v>131.04999999999998</v>
      </c>
      <c r="I176" s="38">
        <v>127.09999999999997</v>
      </c>
      <c r="J176" s="38">
        <v>139.59999999999997</v>
      </c>
      <c r="K176" s="38">
        <v>143.54999999999995</v>
      </c>
      <c r="L176" s="38">
        <v>145.84999999999997</v>
      </c>
      <c r="M176" s="28">
        <v>141.25</v>
      </c>
      <c r="N176" s="28">
        <v>135</v>
      </c>
      <c r="O176" s="39">
        <v>36888000</v>
      </c>
      <c r="P176" s="40">
        <v>5.4541142992648806E-3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127.75</v>
      </c>
      <c r="F177" s="37">
        <v>128.85</v>
      </c>
      <c r="G177" s="38">
        <v>126.25</v>
      </c>
      <c r="H177" s="38">
        <v>124.75</v>
      </c>
      <c r="I177" s="38">
        <v>122.15</v>
      </c>
      <c r="J177" s="38">
        <v>130.35</v>
      </c>
      <c r="K177" s="38">
        <v>132.94999999999996</v>
      </c>
      <c r="L177" s="38">
        <v>134.44999999999999</v>
      </c>
      <c r="M177" s="28">
        <v>131.44999999999999</v>
      </c>
      <c r="N177" s="28">
        <v>127.35</v>
      </c>
      <c r="O177" s="39">
        <v>31104000</v>
      </c>
      <c r="P177" s="40">
        <v>3.8877755511022044E-2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2338</v>
      </c>
      <c r="F178" s="37">
        <v>2335.3833333333332</v>
      </c>
      <c r="G178" s="38">
        <v>2315.8166666666666</v>
      </c>
      <c r="H178" s="38">
        <v>2293.6333333333332</v>
      </c>
      <c r="I178" s="38">
        <v>2274.0666666666666</v>
      </c>
      <c r="J178" s="38">
        <v>2357.5666666666666</v>
      </c>
      <c r="K178" s="38">
        <v>2377.1333333333332</v>
      </c>
      <c r="L178" s="38">
        <v>2399.3166666666666</v>
      </c>
      <c r="M178" s="28">
        <v>2354.9499999999998</v>
      </c>
      <c r="N178" s="28">
        <v>2313.1999999999998</v>
      </c>
      <c r="O178" s="39">
        <v>30712000</v>
      </c>
      <c r="P178" s="40">
        <v>-1.3372097692610409E-2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96.7</v>
      </c>
      <c r="F179" s="37">
        <v>97.583333333333329</v>
      </c>
      <c r="G179" s="38">
        <v>95.11666666666666</v>
      </c>
      <c r="H179" s="38">
        <v>93.533333333333331</v>
      </c>
      <c r="I179" s="38">
        <v>91.066666666666663</v>
      </c>
      <c r="J179" s="38">
        <v>99.166666666666657</v>
      </c>
      <c r="K179" s="38">
        <v>101.63333333333333</v>
      </c>
      <c r="L179" s="38">
        <v>103.21666666666665</v>
      </c>
      <c r="M179" s="28">
        <v>100.05</v>
      </c>
      <c r="N179" s="28">
        <v>96</v>
      </c>
      <c r="O179" s="39">
        <v>161485750</v>
      </c>
      <c r="P179" s="40">
        <v>-5.5874920158849178E-2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823.3</v>
      </c>
      <c r="F180" s="37">
        <v>825</v>
      </c>
      <c r="G180" s="38">
        <v>810.05</v>
      </c>
      <c r="H180" s="38">
        <v>796.8</v>
      </c>
      <c r="I180" s="38">
        <v>781.84999999999991</v>
      </c>
      <c r="J180" s="38">
        <v>838.25</v>
      </c>
      <c r="K180" s="38">
        <v>853.2</v>
      </c>
      <c r="L180" s="38">
        <v>866.45</v>
      </c>
      <c r="M180" s="28">
        <v>839.95</v>
      </c>
      <c r="N180" s="28">
        <v>811.75</v>
      </c>
      <c r="O180" s="39">
        <v>5161000</v>
      </c>
      <c r="P180" s="40">
        <v>-1.2578616352201257E-3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1096</v>
      </c>
      <c r="F181" s="37">
        <v>1102.1666666666667</v>
      </c>
      <c r="G181" s="38">
        <v>1085.6833333333334</v>
      </c>
      <c r="H181" s="38">
        <v>1075.3666666666666</v>
      </c>
      <c r="I181" s="38">
        <v>1058.8833333333332</v>
      </c>
      <c r="J181" s="38">
        <v>1112.4833333333336</v>
      </c>
      <c r="K181" s="38">
        <v>1128.9666666666667</v>
      </c>
      <c r="L181" s="38">
        <v>1139.2833333333338</v>
      </c>
      <c r="M181" s="28">
        <v>1118.6500000000001</v>
      </c>
      <c r="N181" s="28">
        <v>1091.8499999999999</v>
      </c>
      <c r="O181" s="39">
        <v>6827250</v>
      </c>
      <c r="P181" s="40">
        <v>7.5262866629773103E-3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501</v>
      </c>
      <c r="F182" s="37">
        <v>505.66666666666669</v>
      </c>
      <c r="G182" s="38">
        <v>494.73333333333335</v>
      </c>
      <c r="H182" s="38">
        <v>488.46666666666664</v>
      </c>
      <c r="I182" s="38">
        <v>477.5333333333333</v>
      </c>
      <c r="J182" s="38">
        <v>511.93333333333339</v>
      </c>
      <c r="K182" s="38">
        <v>522.86666666666667</v>
      </c>
      <c r="L182" s="38">
        <v>529.13333333333344</v>
      </c>
      <c r="M182" s="28">
        <v>516.6</v>
      </c>
      <c r="N182" s="28">
        <v>499.4</v>
      </c>
      <c r="O182" s="39">
        <v>83224500</v>
      </c>
      <c r="P182" s="40">
        <v>8.1036393698784449E-3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23660.55</v>
      </c>
      <c r="F183" s="37">
        <v>23955.266666666666</v>
      </c>
      <c r="G183" s="38">
        <v>23266.533333333333</v>
      </c>
      <c r="H183" s="38">
        <v>22872.516666666666</v>
      </c>
      <c r="I183" s="38">
        <v>22183.783333333333</v>
      </c>
      <c r="J183" s="38">
        <v>24349.283333333333</v>
      </c>
      <c r="K183" s="38">
        <v>25038.016666666663</v>
      </c>
      <c r="L183" s="38">
        <v>25432.033333333333</v>
      </c>
      <c r="M183" s="28">
        <v>24644</v>
      </c>
      <c r="N183" s="28">
        <v>23561.25</v>
      </c>
      <c r="O183" s="39">
        <v>166775</v>
      </c>
      <c r="P183" s="40">
        <v>1.9718740446346684E-2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2333.9499999999998</v>
      </c>
      <c r="F184" s="37">
        <v>2347.3666666666668</v>
      </c>
      <c r="G184" s="38">
        <v>2312.9333333333334</v>
      </c>
      <c r="H184" s="38">
        <v>2291.9166666666665</v>
      </c>
      <c r="I184" s="38">
        <v>2257.4833333333331</v>
      </c>
      <c r="J184" s="38">
        <v>2368.3833333333337</v>
      </c>
      <c r="K184" s="38">
        <v>2402.8166666666671</v>
      </c>
      <c r="L184" s="38">
        <v>2423.8333333333339</v>
      </c>
      <c r="M184" s="28">
        <v>2381.8000000000002</v>
      </c>
      <c r="N184" s="28">
        <v>2326.35</v>
      </c>
      <c r="O184" s="39">
        <v>1501500</v>
      </c>
      <c r="P184" s="40">
        <v>-4.6288209606986902E-2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2354.15</v>
      </c>
      <c r="F185" s="37">
        <v>2379.4499999999998</v>
      </c>
      <c r="G185" s="38">
        <v>2316.8999999999996</v>
      </c>
      <c r="H185" s="38">
        <v>2279.6499999999996</v>
      </c>
      <c r="I185" s="38">
        <v>2217.0999999999995</v>
      </c>
      <c r="J185" s="38">
        <v>2416.6999999999998</v>
      </c>
      <c r="K185" s="38">
        <v>2479.25</v>
      </c>
      <c r="L185" s="38">
        <v>2516.5</v>
      </c>
      <c r="M185" s="28">
        <v>2442</v>
      </c>
      <c r="N185" s="28">
        <v>2342.1999999999998</v>
      </c>
      <c r="O185" s="39">
        <v>2835000</v>
      </c>
      <c r="P185" s="40">
        <v>-1.1635507909530657E-2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1159.5</v>
      </c>
      <c r="F186" s="37">
        <v>1171.9333333333332</v>
      </c>
      <c r="G186" s="38">
        <v>1140.6666666666663</v>
      </c>
      <c r="H186" s="38">
        <v>1121.833333333333</v>
      </c>
      <c r="I186" s="38">
        <v>1090.5666666666662</v>
      </c>
      <c r="J186" s="38">
        <v>1190.7666666666664</v>
      </c>
      <c r="K186" s="38">
        <v>1222.0333333333333</v>
      </c>
      <c r="L186" s="38">
        <v>1240.8666666666666</v>
      </c>
      <c r="M186" s="28">
        <v>1203.2</v>
      </c>
      <c r="N186" s="28">
        <v>1153.0999999999999</v>
      </c>
      <c r="O186" s="39">
        <v>3120400</v>
      </c>
      <c r="P186" s="40">
        <v>1.747750097821834E-2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358.85</v>
      </c>
      <c r="F187" s="37">
        <v>364.81666666666661</v>
      </c>
      <c r="G187" s="38">
        <v>348.93333333333322</v>
      </c>
      <c r="H187" s="38">
        <v>339.01666666666659</v>
      </c>
      <c r="I187" s="38">
        <v>323.13333333333321</v>
      </c>
      <c r="J187" s="38">
        <v>374.73333333333323</v>
      </c>
      <c r="K187" s="38">
        <v>390.61666666666667</v>
      </c>
      <c r="L187" s="38">
        <v>400.53333333333325</v>
      </c>
      <c r="M187" s="28">
        <v>380.7</v>
      </c>
      <c r="N187" s="28">
        <v>354.9</v>
      </c>
      <c r="O187" s="39">
        <v>4275000</v>
      </c>
      <c r="P187" s="40">
        <v>-1.595193702092397E-2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866.75</v>
      </c>
      <c r="F188" s="37">
        <v>872.5</v>
      </c>
      <c r="G188" s="38">
        <v>858.8</v>
      </c>
      <c r="H188" s="38">
        <v>850.84999999999991</v>
      </c>
      <c r="I188" s="38">
        <v>837.14999999999986</v>
      </c>
      <c r="J188" s="38">
        <v>880.45</v>
      </c>
      <c r="K188" s="38">
        <v>894.15000000000009</v>
      </c>
      <c r="L188" s="38">
        <v>902.10000000000014</v>
      </c>
      <c r="M188" s="28">
        <v>886.2</v>
      </c>
      <c r="N188" s="28">
        <v>864.55</v>
      </c>
      <c r="O188" s="39">
        <v>22404200</v>
      </c>
      <c r="P188" s="40">
        <v>-1.8100380414774818E-2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514.9</v>
      </c>
      <c r="F189" s="37">
        <v>514.88333333333333</v>
      </c>
      <c r="G189" s="38">
        <v>501.06666666666661</v>
      </c>
      <c r="H189" s="38">
        <v>487.23333333333329</v>
      </c>
      <c r="I189" s="38">
        <v>473.41666666666657</v>
      </c>
      <c r="J189" s="38">
        <v>528.7166666666667</v>
      </c>
      <c r="K189" s="38">
        <v>542.53333333333353</v>
      </c>
      <c r="L189" s="38">
        <v>556.36666666666667</v>
      </c>
      <c r="M189" s="28">
        <v>528.70000000000005</v>
      </c>
      <c r="N189" s="28">
        <v>501.05</v>
      </c>
      <c r="O189" s="39">
        <v>12990000</v>
      </c>
      <c r="P189" s="40">
        <v>3.5389765662362509E-2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567.25</v>
      </c>
      <c r="F190" s="37">
        <v>571.2833333333333</v>
      </c>
      <c r="G190" s="38">
        <v>559.96666666666658</v>
      </c>
      <c r="H190" s="38">
        <v>552.68333333333328</v>
      </c>
      <c r="I190" s="38">
        <v>541.36666666666656</v>
      </c>
      <c r="J190" s="38">
        <v>578.56666666666661</v>
      </c>
      <c r="K190" s="38">
        <v>589.88333333333321</v>
      </c>
      <c r="L190" s="38">
        <v>597.16666666666663</v>
      </c>
      <c r="M190" s="28">
        <v>582.6</v>
      </c>
      <c r="N190" s="28">
        <v>564</v>
      </c>
      <c r="O190" s="39">
        <v>976650</v>
      </c>
      <c r="P190" s="40">
        <v>-7.7720207253886009E-3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885.45</v>
      </c>
      <c r="F191" s="37">
        <v>892.7833333333333</v>
      </c>
      <c r="G191" s="38">
        <v>874.76666666666665</v>
      </c>
      <c r="H191" s="38">
        <v>864.08333333333337</v>
      </c>
      <c r="I191" s="38">
        <v>846.06666666666672</v>
      </c>
      <c r="J191" s="38">
        <v>903.46666666666658</v>
      </c>
      <c r="K191" s="38">
        <v>921.48333333333323</v>
      </c>
      <c r="L191" s="38">
        <v>932.16666666666652</v>
      </c>
      <c r="M191" s="28">
        <v>910.8</v>
      </c>
      <c r="N191" s="28">
        <v>882.1</v>
      </c>
      <c r="O191" s="39">
        <v>7360000</v>
      </c>
      <c r="P191" s="40">
        <v>-4.46521287642783E-2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1208.5999999999999</v>
      </c>
      <c r="F192" s="37">
        <v>1219.7666666666667</v>
      </c>
      <c r="G192" s="38">
        <v>1179.8333333333333</v>
      </c>
      <c r="H192" s="38">
        <v>1151.0666666666666</v>
      </c>
      <c r="I192" s="38">
        <v>1111.1333333333332</v>
      </c>
      <c r="J192" s="38">
        <v>1248.5333333333333</v>
      </c>
      <c r="K192" s="38">
        <v>1288.4666666666667</v>
      </c>
      <c r="L192" s="38">
        <v>1317.2333333333333</v>
      </c>
      <c r="M192" s="28">
        <v>1259.7</v>
      </c>
      <c r="N192" s="28">
        <v>1191</v>
      </c>
      <c r="O192" s="39">
        <v>3133200</v>
      </c>
      <c r="P192" s="40">
        <v>-3.522601305579505E-2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693.3</v>
      </c>
      <c r="F193" s="37">
        <v>692.4666666666667</v>
      </c>
      <c r="G193" s="38">
        <v>684.93333333333339</v>
      </c>
      <c r="H193" s="38">
        <v>676.56666666666672</v>
      </c>
      <c r="I193" s="38">
        <v>669.03333333333342</v>
      </c>
      <c r="J193" s="38">
        <v>700.83333333333337</v>
      </c>
      <c r="K193" s="38">
        <v>708.36666666666667</v>
      </c>
      <c r="L193" s="38">
        <v>716.73333333333335</v>
      </c>
      <c r="M193" s="28">
        <v>700</v>
      </c>
      <c r="N193" s="28">
        <v>684.1</v>
      </c>
      <c r="O193" s="39">
        <v>11254275</v>
      </c>
      <c r="P193" s="40">
        <v>-2.2142429682824654E-3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469.25</v>
      </c>
      <c r="F194" s="37">
        <v>474.84999999999997</v>
      </c>
      <c r="G194" s="38">
        <v>461.69999999999993</v>
      </c>
      <c r="H194" s="38">
        <v>454.15</v>
      </c>
      <c r="I194" s="38">
        <v>440.99999999999994</v>
      </c>
      <c r="J194" s="38">
        <v>482.39999999999992</v>
      </c>
      <c r="K194" s="38">
        <v>495.5499999999999</v>
      </c>
      <c r="L194" s="38">
        <v>503.09999999999991</v>
      </c>
      <c r="M194" s="28">
        <v>488</v>
      </c>
      <c r="N194" s="28">
        <v>467.3</v>
      </c>
      <c r="O194" s="39">
        <v>90182550</v>
      </c>
      <c r="P194" s="40">
        <v>0.12785143997718848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220.1</v>
      </c>
      <c r="F195" s="37">
        <v>221.68333333333331</v>
      </c>
      <c r="G195" s="38">
        <v>216.56666666666661</v>
      </c>
      <c r="H195" s="38">
        <v>213.0333333333333</v>
      </c>
      <c r="I195" s="38">
        <v>207.9166666666666</v>
      </c>
      <c r="J195" s="38">
        <v>225.21666666666661</v>
      </c>
      <c r="K195" s="38">
        <v>230.33333333333334</v>
      </c>
      <c r="L195" s="38">
        <v>233.86666666666662</v>
      </c>
      <c r="M195" s="28">
        <v>226.8</v>
      </c>
      <c r="N195" s="28">
        <v>218.15</v>
      </c>
      <c r="O195" s="39">
        <v>128209500</v>
      </c>
      <c r="P195" s="40">
        <v>-9.8828106466764723E-2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1188.05</v>
      </c>
      <c r="F196" s="37">
        <v>1200.3999999999999</v>
      </c>
      <c r="G196" s="38">
        <v>1170.9499999999998</v>
      </c>
      <c r="H196" s="38">
        <v>1153.8499999999999</v>
      </c>
      <c r="I196" s="38">
        <v>1124.3999999999999</v>
      </c>
      <c r="J196" s="38">
        <v>1217.4999999999998</v>
      </c>
      <c r="K196" s="38">
        <v>1246.95</v>
      </c>
      <c r="L196" s="38">
        <v>1264.0499999999997</v>
      </c>
      <c r="M196" s="28">
        <v>1229.8499999999999</v>
      </c>
      <c r="N196" s="28">
        <v>1183.3</v>
      </c>
      <c r="O196" s="39">
        <v>43801775</v>
      </c>
      <c r="P196" s="40">
        <v>-2.9456356941737059E-2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3731.1</v>
      </c>
      <c r="F197" s="37">
        <v>3746.5</v>
      </c>
      <c r="G197" s="38">
        <v>3698.6</v>
      </c>
      <c r="H197" s="38">
        <v>3666.1</v>
      </c>
      <c r="I197" s="38">
        <v>3618.2</v>
      </c>
      <c r="J197" s="38">
        <v>3779</v>
      </c>
      <c r="K197" s="38">
        <v>3826.8999999999996</v>
      </c>
      <c r="L197" s="38">
        <v>3859.4</v>
      </c>
      <c r="M197" s="28">
        <v>3794.4</v>
      </c>
      <c r="N197" s="28">
        <v>3714</v>
      </c>
      <c r="O197" s="39">
        <v>14336100</v>
      </c>
      <c r="P197" s="40">
        <v>1.2571500408573764E-3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1389.2</v>
      </c>
      <c r="F198" s="37">
        <v>1394.5666666666666</v>
      </c>
      <c r="G198" s="38">
        <v>1369.4333333333332</v>
      </c>
      <c r="H198" s="38">
        <v>1349.6666666666665</v>
      </c>
      <c r="I198" s="38">
        <v>1324.5333333333331</v>
      </c>
      <c r="J198" s="38">
        <v>1414.3333333333333</v>
      </c>
      <c r="K198" s="38">
        <v>1439.4666666666665</v>
      </c>
      <c r="L198" s="38">
        <v>1459.2333333333333</v>
      </c>
      <c r="M198" s="28">
        <v>1419.7</v>
      </c>
      <c r="N198" s="28">
        <v>1374.8</v>
      </c>
      <c r="O198" s="39">
        <v>16633800</v>
      </c>
      <c r="P198" s="40">
        <v>-3.1070879351321124E-2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2396.5500000000002</v>
      </c>
      <c r="F199" s="37">
        <v>2391.1166666666663</v>
      </c>
      <c r="G199" s="38">
        <v>2359.3833333333328</v>
      </c>
      <c r="H199" s="38">
        <v>2322.2166666666662</v>
      </c>
      <c r="I199" s="38">
        <v>2290.4833333333327</v>
      </c>
      <c r="J199" s="38">
        <v>2428.2833333333328</v>
      </c>
      <c r="K199" s="38">
        <v>2460.0166666666664</v>
      </c>
      <c r="L199" s="38">
        <v>2497.1833333333329</v>
      </c>
      <c r="M199" s="28">
        <v>2422.85</v>
      </c>
      <c r="N199" s="28">
        <v>2353.9499999999998</v>
      </c>
      <c r="O199" s="39">
        <v>5103750</v>
      </c>
      <c r="P199" s="40">
        <v>-1.0109826169175939E-2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2553.8000000000002</v>
      </c>
      <c r="F200" s="37">
        <v>2570.75</v>
      </c>
      <c r="G200" s="38">
        <v>2517.75</v>
      </c>
      <c r="H200" s="38">
        <v>2481.6999999999998</v>
      </c>
      <c r="I200" s="38">
        <v>2428.6999999999998</v>
      </c>
      <c r="J200" s="38">
        <v>2606.8000000000002</v>
      </c>
      <c r="K200" s="38">
        <v>2659.8</v>
      </c>
      <c r="L200" s="38">
        <v>2695.8500000000004</v>
      </c>
      <c r="M200" s="28">
        <v>2623.75</v>
      </c>
      <c r="N200" s="28">
        <v>2534.6999999999998</v>
      </c>
      <c r="O200" s="39">
        <v>844000</v>
      </c>
      <c r="P200" s="40">
        <v>-2.7369634111207145E-2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480.85</v>
      </c>
      <c r="F201" s="37">
        <v>484.75</v>
      </c>
      <c r="G201" s="38">
        <v>474.3</v>
      </c>
      <c r="H201" s="38">
        <v>467.75</v>
      </c>
      <c r="I201" s="38">
        <v>457.3</v>
      </c>
      <c r="J201" s="38">
        <v>491.3</v>
      </c>
      <c r="K201" s="38">
        <v>501.75000000000006</v>
      </c>
      <c r="L201" s="38">
        <v>508.3</v>
      </c>
      <c r="M201" s="28">
        <v>495.2</v>
      </c>
      <c r="N201" s="28">
        <v>478.2</v>
      </c>
      <c r="O201" s="39">
        <v>4561500</v>
      </c>
      <c r="P201" s="40">
        <v>-3.6743744060817235E-2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1036.5</v>
      </c>
      <c r="F202" s="37">
        <v>1037.1000000000001</v>
      </c>
      <c r="G202" s="38">
        <v>1017.8000000000002</v>
      </c>
      <c r="H202" s="38">
        <v>999.1</v>
      </c>
      <c r="I202" s="38">
        <v>979.80000000000007</v>
      </c>
      <c r="J202" s="38">
        <v>1055.8000000000002</v>
      </c>
      <c r="K202" s="38">
        <v>1075.0999999999999</v>
      </c>
      <c r="L202" s="38">
        <v>1093.8000000000004</v>
      </c>
      <c r="M202" s="28">
        <v>1056.4000000000001</v>
      </c>
      <c r="N202" s="28">
        <v>1018.4</v>
      </c>
      <c r="O202" s="39">
        <v>2359875</v>
      </c>
      <c r="P202" s="40">
        <v>-4.6014067995310666E-2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642.65</v>
      </c>
      <c r="F203" s="37">
        <v>649.43333333333328</v>
      </c>
      <c r="G203" s="38">
        <v>631.96666666666658</v>
      </c>
      <c r="H203" s="38">
        <v>621.2833333333333</v>
      </c>
      <c r="I203" s="38">
        <v>603.81666666666661</v>
      </c>
      <c r="J203" s="38">
        <v>660.11666666666656</v>
      </c>
      <c r="K203" s="38">
        <v>677.58333333333326</v>
      </c>
      <c r="L203" s="38">
        <v>688.26666666666654</v>
      </c>
      <c r="M203" s="28">
        <v>666.9</v>
      </c>
      <c r="N203" s="28">
        <v>638.75</v>
      </c>
      <c r="O203" s="39">
        <v>10333400</v>
      </c>
      <c r="P203" s="40">
        <v>-4.7195253505933118E-3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1529.55</v>
      </c>
      <c r="F204" s="37">
        <v>1539.45</v>
      </c>
      <c r="G204" s="38">
        <v>1512.95</v>
      </c>
      <c r="H204" s="38">
        <v>1496.35</v>
      </c>
      <c r="I204" s="38">
        <v>1469.85</v>
      </c>
      <c r="J204" s="38">
        <v>1556.0500000000002</v>
      </c>
      <c r="K204" s="38">
        <v>1582.5500000000002</v>
      </c>
      <c r="L204" s="38">
        <v>1599.1500000000003</v>
      </c>
      <c r="M204" s="28">
        <v>1565.95</v>
      </c>
      <c r="N204" s="28">
        <v>1522.85</v>
      </c>
      <c r="O204" s="39">
        <v>1017450</v>
      </c>
      <c r="P204" s="40">
        <v>-6.4935064935064939E-3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7082.8</v>
      </c>
      <c r="F205" s="37">
        <v>7123.0666666666657</v>
      </c>
      <c r="G205" s="38">
        <v>7014.1333333333314</v>
      </c>
      <c r="H205" s="38">
        <v>6945.4666666666653</v>
      </c>
      <c r="I205" s="38">
        <v>6836.533333333331</v>
      </c>
      <c r="J205" s="38">
        <v>7191.7333333333318</v>
      </c>
      <c r="K205" s="38">
        <v>7300.6666666666661</v>
      </c>
      <c r="L205" s="38">
        <v>7369.3333333333321</v>
      </c>
      <c r="M205" s="28">
        <v>7232</v>
      </c>
      <c r="N205" s="28">
        <v>7054.4</v>
      </c>
      <c r="O205" s="39">
        <v>1792500</v>
      </c>
      <c r="P205" s="40">
        <v>-1.1797783780803792E-2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722.85</v>
      </c>
      <c r="F206" s="37">
        <v>730.16666666666663</v>
      </c>
      <c r="G206" s="38">
        <v>710.98333333333323</v>
      </c>
      <c r="H206" s="38">
        <v>699.11666666666656</v>
      </c>
      <c r="I206" s="38">
        <v>679.93333333333317</v>
      </c>
      <c r="J206" s="38">
        <v>742.0333333333333</v>
      </c>
      <c r="K206" s="38">
        <v>761.2166666666667</v>
      </c>
      <c r="L206" s="38">
        <v>773.08333333333337</v>
      </c>
      <c r="M206" s="28">
        <v>749.35</v>
      </c>
      <c r="N206" s="28">
        <v>718.3</v>
      </c>
      <c r="O206" s="39">
        <v>28134600</v>
      </c>
      <c r="P206" s="40">
        <v>-1.9570535471595544E-2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362.85</v>
      </c>
      <c r="F207" s="37">
        <v>366.66666666666669</v>
      </c>
      <c r="G207" s="38">
        <v>357.28333333333336</v>
      </c>
      <c r="H207" s="38">
        <v>351.7166666666667</v>
      </c>
      <c r="I207" s="38">
        <v>342.33333333333337</v>
      </c>
      <c r="J207" s="38">
        <v>372.23333333333335</v>
      </c>
      <c r="K207" s="38">
        <v>381.61666666666667</v>
      </c>
      <c r="L207" s="38">
        <v>387.18333333333334</v>
      </c>
      <c r="M207" s="28">
        <v>376.05</v>
      </c>
      <c r="N207" s="28">
        <v>361.1</v>
      </c>
      <c r="O207" s="39">
        <v>74288400</v>
      </c>
      <c r="P207" s="40">
        <v>6.3410742031663374E-3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1170</v>
      </c>
      <c r="F208" s="37">
        <v>1164.8166666666666</v>
      </c>
      <c r="G208" s="38">
        <v>1145.2833333333333</v>
      </c>
      <c r="H208" s="38">
        <v>1120.5666666666666</v>
      </c>
      <c r="I208" s="38">
        <v>1101.0333333333333</v>
      </c>
      <c r="J208" s="38">
        <v>1189.5333333333333</v>
      </c>
      <c r="K208" s="38">
        <v>1209.0666666666666</v>
      </c>
      <c r="L208" s="38">
        <v>1233.7833333333333</v>
      </c>
      <c r="M208" s="28">
        <v>1184.3499999999999</v>
      </c>
      <c r="N208" s="28">
        <v>1140.0999999999999</v>
      </c>
      <c r="O208" s="39">
        <v>3895000</v>
      </c>
      <c r="P208" s="40">
        <v>-3.8864898210980874E-2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1701.1</v>
      </c>
      <c r="F209" s="37">
        <v>1705.2666666666667</v>
      </c>
      <c r="G209" s="38">
        <v>1676.3333333333333</v>
      </c>
      <c r="H209" s="38">
        <v>1651.5666666666666</v>
      </c>
      <c r="I209" s="38">
        <v>1622.6333333333332</v>
      </c>
      <c r="J209" s="38">
        <v>1730.0333333333333</v>
      </c>
      <c r="K209" s="38">
        <v>1758.9666666666667</v>
      </c>
      <c r="L209" s="38">
        <v>1783.7333333333333</v>
      </c>
      <c r="M209" s="28">
        <v>1734.2</v>
      </c>
      <c r="N209" s="28">
        <v>1680.5</v>
      </c>
      <c r="O209" s="39">
        <v>543500</v>
      </c>
      <c r="P209" s="40">
        <v>-5.2310374891020049E-2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543</v>
      </c>
      <c r="F210" s="37">
        <v>544.48333333333323</v>
      </c>
      <c r="G210" s="38">
        <v>530.16666666666652</v>
      </c>
      <c r="H210" s="38">
        <v>517.33333333333326</v>
      </c>
      <c r="I210" s="38">
        <v>503.01666666666654</v>
      </c>
      <c r="J210" s="38">
        <v>557.31666666666649</v>
      </c>
      <c r="K210" s="38">
        <v>571.63333333333333</v>
      </c>
      <c r="L210" s="38">
        <v>584.46666666666647</v>
      </c>
      <c r="M210" s="28">
        <v>558.79999999999995</v>
      </c>
      <c r="N210" s="28">
        <v>531.65</v>
      </c>
      <c r="O210" s="39">
        <v>41616800</v>
      </c>
      <c r="P210" s="40">
        <v>1.2495377488857316E-2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249.75</v>
      </c>
      <c r="F211" s="37">
        <v>252.73333333333335</v>
      </c>
      <c r="G211" s="38">
        <v>245.11666666666667</v>
      </c>
      <c r="H211" s="38">
        <v>240.48333333333332</v>
      </c>
      <c r="I211" s="38">
        <v>232.86666666666665</v>
      </c>
      <c r="J211" s="38">
        <v>257.36666666666667</v>
      </c>
      <c r="K211" s="38">
        <v>264.98333333333335</v>
      </c>
      <c r="L211" s="38">
        <v>269.61666666666673</v>
      </c>
      <c r="M211" s="28">
        <v>260.35000000000002</v>
      </c>
      <c r="N211" s="28">
        <v>248.1</v>
      </c>
      <c r="O211" s="39">
        <v>77826000</v>
      </c>
      <c r="P211" s="40">
        <v>-8.598616578132762E-3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16842.8</v>
      </c>
      <c r="D10" s="32">
        <v>16917.316666666669</v>
      </c>
      <c r="E10" s="32">
        <v>16735.133333333339</v>
      </c>
      <c r="F10" s="32">
        <v>16627.466666666671</v>
      </c>
      <c r="G10" s="32">
        <v>16445.28333333334</v>
      </c>
      <c r="H10" s="32">
        <v>17024.983333333337</v>
      </c>
      <c r="I10" s="32">
        <v>17207.166666666664</v>
      </c>
      <c r="J10" s="32">
        <v>17314.833333333336</v>
      </c>
      <c r="K10" s="34">
        <v>17099.5</v>
      </c>
      <c r="L10" s="34">
        <v>16809.650000000001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36908.550000000003</v>
      </c>
      <c r="D11" s="37">
        <v>37177.716666666667</v>
      </c>
      <c r="E11" s="37">
        <v>36558.883333333331</v>
      </c>
      <c r="F11" s="37">
        <v>36209.216666666667</v>
      </c>
      <c r="G11" s="37">
        <v>35590.383333333331</v>
      </c>
      <c r="H11" s="37">
        <v>37527.383333333331</v>
      </c>
      <c r="I11" s="37">
        <v>38146.21666666666</v>
      </c>
      <c r="J11" s="37">
        <v>38495.883333333331</v>
      </c>
      <c r="K11" s="28">
        <v>37796.550000000003</v>
      </c>
      <c r="L11" s="28">
        <v>36828.050000000003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2403.8000000000002</v>
      </c>
      <c r="D12" s="37">
        <v>2424.9333333333338</v>
      </c>
      <c r="E12" s="37">
        <v>2375.7166666666676</v>
      </c>
      <c r="F12" s="37">
        <v>2347.6333333333337</v>
      </c>
      <c r="G12" s="37">
        <v>2298.4166666666674</v>
      </c>
      <c r="H12" s="37">
        <v>2453.0166666666678</v>
      </c>
      <c r="I12" s="37">
        <v>2502.233333333334</v>
      </c>
      <c r="J12" s="37">
        <v>2530.316666666668</v>
      </c>
      <c r="K12" s="28">
        <v>2474.15</v>
      </c>
      <c r="L12" s="28">
        <v>2396.85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4832.3999999999996</v>
      </c>
      <c r="D13" s="37">
        <v>4858.0666666666666</v>
      </c>
      <c r="E13" s="37">
        <v>4793.2333333333336</v>
      </c>
      <c r="F13" s="37">
        <v>4754.0666666666666</v>
      </c>
      <c r="G13" s="37">
        <v>4689.2333333333336</v>
      </c>
      <c r="H13" s="37">
        <v>4897.2333333333336</v>
      </c>
      <c r="I13" s="37">
        <v>4962.0666666666675</v>
      </c>
      <c r="J13" s="37">
        <v>5001.2333333333336</v>
      </c>
      <c r="K13" s="28">
        <v>4922.8999999999996</v>
      </c>
      <c r="L13" s="28">
        <v>4818.8999999999996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33880.65</v>
      </c>
      <c r="D14" s="37">
        <v>34004.51666666667</v>
      </c>
      <c r="E14" s="37">
        <v>33542.383333333339</v>
      </c>
      <c r="F14" s="37">
        <v>33204.116666666669</v>
      </c>
      <c r="G14" s="37">
        <v>32741.983333333337</v>
      </c>
      <c r="H14" s="37">
        <v>34342.78333333334</v>
      </c>
      <c r="I14" s="37">
        <v>34804.916666666672</v>
      </c>
      <c r="J14" s="37">
        <v>35143.183333333342</v>
      </c>
      <c r="K14" s="28">
        <v>34466.65</v>
      </c>
      <c r="L14" s="28">
        <v>33666.25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3953.2</v>
      </c>
      <c r="D15" s="37">
        <v>3982.6833333333329</v>
      </c>
      <c r="E15" s="37">
        <v>3912.9166666666661</v>
      </c>
      <c r="F15" s="37">
        <v>3872.6333333333332</v>
      </c>
      <c r="G15" s="37">
        <v>3802.8666666666663</v>
      </c>
      <c r="H15" s="37">
        <v>4022.9666666666658</v>
      </c>
      <c r="I15" s="37">
        <v>4092.7333333333331</v>
      </c>
      <c r="J15" s="37">
        <v>4133.0166666666655</v>
      </c>
      <c r="K15" s="28">
        <v>4052.45</v>
      </c>
      <c r="L15" s="28">
        <v>3942.4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7880.25</v>
      </c>
      <c r="D16" s="37">
        <v>7931.0666666666657</v>
      </c>
      <c r="E16" s="37">
        <v>7807.5833333333312</v>
      </c>
      <c r="F16" s="37">
        <v>7734.9166666666652</v>
      </c>
      <c r="G16" s="37">
        <v>7611.4333333333307</v>
      </c>
      <c r="H16" s="37">
        <v>8003.7333333333318</v>
      </c>
      <c r="I16" s="37">
        <v>8127.2166666666653</v>
      </c>
      <c r="J16" s="37">
        <v>8199.8833333333314</v>
      </c>
      <c r="K16" s="28">
        <v>8054.55</v>
      </c>
      <c r="L16" s="28">
        <v>7858.4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2153.9</v>
      </c>
      <c r="D17" s="37">
        <v>2173.0166666666669</v>
      </c>
      <c r="E17" s="37">
        <v>2125.8833333333337</v>
      </c>
      <c r="F17" s="37">
        <v>2097.8666666666668</v>
      </c>
      <c r="G17" s="37">
        <v>2050.7333333333336</v>
      </c>
      <c r="H17" s="37">
        <v>2201.0333333333338</v>
      </c>
      <c r="I17" s="37">
        <v>2248.166666666667</v>
      </c>
      <c r="J17" s="37">
        <v>2276.1833333333338</v>
      </c>
      <c r="K17" s="28">
        <v>2220.15</v>
      </c>
      <c r="L17" s="28">
        <v>2145</v>
      </c>
      <c r="M17" s="28">
        <v>2.7984100000000001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1253.75</v>
      </c>
      <c r="D18" s="37">
        <v>1267.0333333333333</v>
      </c>
      <c r="E18" s="37">
        <v>1234.0666666666666</v>
      </c>
      <c r="F18" s="37">
        <v>1214.3833333333332</v>
      </c>
      <c r="G18" s="37">
        <v>1181.4166666666665</v>
      </c>
      <c r="H18" s="37">
        <v>1286.7166666666667</v>
      </c>
      <c r="I18" s="37">
        <v>1319.6833333333334</v>
      </c>
      <c r="J18" s="37">
        <v>1339.3666666666668</v>
      </c>
      <c r="K18" s="28">
        <v>1300</v>
      </c>
      <c r="L18" s="28">
        <v>1247.3499999999999</v>
      </c>
      <c r="M18" s="28">
        <v>8.6195000000000004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963.6</v>
      </c>
      <c r="D19" s="37">
        <v>962.4</v>
      </c>
      <c r="E19" s="37">
        <v>948.19999999999993</v>
      </c>
      <c r="F19" s="37">
        <v>932.8</v>
      </c>
      <c r="G19" s="37">
        <v>918.59999999999991</v>
      </c>
      <c r="H19" s="37">
        <v>977.8</v>
      </c>
      <c r="I19" s="37">
        <v>992</v>
      </c>
      <c r="J19" s="37">
        <v>1007.4</v>
      </c>
      <c r="K19" s="28">
        <v>976.6</v>
      </c>
      <c r="L19" s="28">
        <v>947</v>
      </c>
      <c r="M19" s="28">
        <v>5.3222300000000002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1663.95</v>
      </c>
      <c r="D20" s="37">
        <v>1684.95</v>
      </c>
      <c r="E20" s="37">
        <v>1632</v>
      </c>
      <c r="F20" s="37">
        <v>1600.05</v>
      </c>
      <c r="G20" s="37">
        <v>1547.1</v>
      </c>
      <c r="H20" s="37">
        <v>1716.9</v>
      </c>
      <c r="I20" s="37">
        <v>1769.8500000000004</v>
      </c>
      <c r="J20" s="37">
        <v>1801.8000000000002</v>
      </c>
      <c r="K20" s="28">
        <v>1737.9</v>
      </c>
      <c r="L20" s="28">
        <v>1653</v>
      </c>
      <c r="M20" s="28">
        <v>19.194759999999999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1862.15</v>
      </c>
      <c r="D21" s="37">
        <v>1854</v>
      </c>
      <c r="E21" s="37">
        <v>1813</v>
      </c>
      <c r="F21" s="37">
        <v>1763.85</v>
      </c>
      <c r="G21" s="37">
        <v>1722.85</v>
      </c>
      <c r="H21" s="37">
        <v>1903.15</v>
      </c>
      <c r="I21" s="37">
        <v>1944.15</v>
      </c>
      <c r="J21" s="37">
        <v>1993.3000000000002</v>
      </c>
      <c r="K21" s="28">
        <v>1895</v>
      </c>
      <c r="L21" s="28">
        <v>1804.85</v>
      </c>
      <c r="M21" s="28">
        <v>4.0208899999999996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695.75</v>
      </c>
      <c r="D22" s="37">
        <v>700.51666666666677</v>
      </c>
      <c r="E22" s="37">
        <v>686.23333333333358</v>
      </c>
      <c r="F22" s="37">
        <v>676.71666666666681</v>
      </c>
      <c r="G22" s="37">
        <v>662.43333333333362</v>
      </c>
      <c r="H22" s="37">
        <v>710.03333333333353</v>
      </c>
      <c r="I22" s="37">
        <v>724.31666666666661</v>
      </c>
      <c r="J22" s="37">
        <v>733.83333333333348</v>
      </c>
      <c r="K22" s="28">
        <v>714.8</v>
      </c>
      <c r="L22" s="28">
        <v>691</v>
      </c>
      <c r="M22" s="28">
        <v>62.195059999999998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1712.3</v>
      </c>
      <c r="D23" s="37">
        <v>1722.7</v>
      </c>
      <c r="E23" s="37">
        <v>1690.4</v>
      </c>
      <c r="F23" s="37">
        <v>1668.5</v>
      </c>
      <c r="G23" s="37">
        <v>1636.2</v>
      </c>
      <c r="H23" s="37">
        <v>1744.6000000000001</v>
      </c>
      <c r="I23" s="37">
        <v>1776.8999999999999</v>
      </c>
      <c r="J23" s="37">
        <v>1798.8000000000002</v>
      </c>
      <c r="K23" s="28">
        <v>1755</v>
      </c>
      <c r="L23" s="28">
        <v>1700.8</v>
      </c>
      <c r="M23" s="28">
        <v>1.53454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1915.25</v>
      </c>
      <c r="D24" s="37">
        <v>1948.3333333333333</v>
      </c>
      <c r="E24" s="37">
        <v>1882.1666666666665</v>
      </c>
      <c r="F24" s="37">
        <v>1849.0833333333333</v>
      </c>
      <c r="G24" s="37">
        <v>1782.9166666666665</v>
      </c>
      <c r="H24" s="37">
        <v>1981.4166666666665</v>
      </c>
      <c r="I24" s="37">
        <v>2047.583333333333</v>
      </c>
      <c r="J24" s="37">
        <v>2080.6666666666665</v>
      </c>
      <c r="K24" s="28">
        <v>2014.5</v>
      </c>
      <c r="L24" s="28">
        <v>1915.25</v>
      </c>
      <c r="M24" s="28">
        <v>0.74858000000000002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111.2</v>
      </c>
      <c r="D25" s="37">
        <v>112.2</v>
      </c>
      <c r="E25" s="37">
        <v>109</v>
      </c>
      <c r="F25" s="37">
        <v>106.8</v>
      </c>
      <c r="G25" s="37">
        <v>103.6</v>
      </c>
      <c r="H25" s="37">
        <v>114.4</v>
      </c>
      <c r="I25" s="37">
        <v>117.60000000000002</v>
      </c>
      <c r="J25" s="37">
        <v>119.80000000000001</v>
      </c>
      <c r="K25" s="28">
        <v>115.4</v>
      </c>
      <c r="L25" s="28">
        <v>110</v>
      </c>
      <c r="M25" s="28">
        <v>32.804409999999997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267.14999999999998</v>
      </c>
      <c r="D26" s="37">
        <v>271.34999999999997</v>
      </c>
      <c r="E26" s="37">
        <v>259.09999999999991</v>
      </c>
      <c r="F26" s="37">
        <v>251.04999999999995</v>
      </c>
      <c r="G26" s="37">
        <v>238.7999999999999</v>
      </c>
      <c r="H26" s="37">
        <v>279.39999999999992</v>
      </c>
      <c r="I26" s="37">
        <v>291.65000000000003</v>
      </c>
      <c r="J26" s="37">
        <v>299.69999999999993</v>
      </c>
      <c r="K26" s="28">
        <v>283.60000000000002</v>
      </c>
      <c r="L26" s="28">
        <v>263.3</v>
      </c>
      <c r="M26" s="28">
        <v>36.252510000000001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2031.4</v>
      </c>
      <c r="D27" s="37">
        <v>2032.7666666666667</v>
      </c>
      <c r="E27" s="37">
        <v>2007.5333333333333</v>
      </c>
      <c r="F27" s="37">
        <v>1983.6666666666667</v>
      </c>
      <c r="G27" s="37">
        <v>1958.4333333333334</v>
      </c>
      <c r="H27" s="37">
        <v>2056.6333333333332</v>
      </c>
      <c r="I27" s="37">
        <v>2081.8666666666663</v>
      </c>
      <c r="J27" s="37">
        <v>2105.7333333333331</v>
      </c>
      <c r="K27" s="28">
        <v>2058</v>
      </c>
      <c r="L27" s="28">
        <v>2008.9</v>
      </c>
      <c r="M27" s="28">
        <v>0.50446999999999997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736.7</v>
      </c>
      <c r="D28" s="37">
        <v>739.9</v>
      </c>
      <c r="E28" s="37">
        <v>729.8</v>
      </c>
      <c r="F28" s="37">
        <v>722.9</v>
      </c>
      <c r="G28" s="37">
        <v>712.8</v>
      </c>
      <c r="H28" s="37">
        <v>746.8</v>
      </c>
      <c r="I28" s="37">
        <v>756.90000000000009</v>
      </c>
      <c r="J28" s="37">
        <v>763.8</v>
      </c>
      <c r="K28" s="28">
        <v>750</v>
      </c>
      <c r="L28" s="28">
        <v>733</v>
      </c>
      <c r="M28" s="28">
        <v>2.6241500000000002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3365.05</v>
      </c>
      <c r="D29" s="37">
        <v>3376.6833333333329</v>
      </c>
      <c r="E29" s="37">
        <v>3328.3666666666659</v>
      </c>
      <c r="F29" s="37">
        <v>3291.6833333333329</v>
      </c>
      <c r="G29" s="37">
        <v>3243.3666666666659</v>
      </c>
      <c r="H29" s="37">
        <v>3413.3666666666659</v>
      </c>
      <c r="I29" s="37">
        <v>3461.6833333333325</v>
      </c>
      <c r="J29" s="37">
        <v>3498.3666666666659</v>
      </c>
      <c r="K29" s="28">
        <v>3425</v>
      </c>
      <c r="L29" s="28">
        <v>3340</v>
      </c>
      <c r="M29" s="28">
        <v>0.41254000000000002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577.29999999999995</v>
      </c>
      <c r="D30" s="37">
        <v>584.4</v>
      </c>
      <c r="E30" s="37">
        <v>567.09999999999991</v>
      </c>
      <c r="F30" s="37">
        <v>556.9</v>
      </c>
      <c r="G30" s="37">
        <v>539.59999999999991</v>
      </c>
      <c r="H30" s="37">
        <v>594.59999999999991</v>
      </c>
      <c r="I30" s="37">
        <v>611.89999999999986</v>
      </c>
      <c r="J30" s="37">
        <v>622.09999999999991</v>
      </c>
      <c r="K30" s="28">
        <v>601.70000000000005</v>
      </c>
      <c r="L30" s="28">
        <v>574.20000000000005</v>
      </c>
      <c r="M30" s="28">
        <v>13.547549999999999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355.1</v>
      </c>
      <c r="D31" s="37">
        <v>358.05</v>
      </c>
      <c r="E31" s="37">
        <v>351.1</v>
      </c>
      <c r="F31" s="37">
        <v>347.1</v>
      </c>
      <c r="G31" s="37">
        <v>340.15000000000003</v>
      </c>
      <c r="H31" s="37">
        <v>362.05</v>
      </c>
      <c r="I31" s="37">
        <v>368.99999999999994</v>
      </c>
      <c r="J31" s="37">
        <v>373</v>
      </c>
      <c r="K31" s="28">
        <v>365</v>
      </c>
      <c r="L31" s="28">
        <v>354.05</v>
      </c>
      <c r="M31" s="28">
        <v>13.413360000000001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4486.3500000000004</v>
      </c>
      <c r="D32" s="37">
        <v>4522.3666666666668</v>
      </c>
      <c r="E32" s="37">
        <v>4366.7333333333336</v>
      </c>
      <c r="F32" s="37">
        <v>4247.1166666666668</v>
      </c>
      <c r="G32" s="37">
        <v>4091.4833333333336</v>
      </c>
      <c r="H32" s="37">
        <v>4641.9833333333336</v>
      </c>
      <c r="I32" s="37">
        <v>4797.6166666666668</v>
      </c>
      <c r="J32" s="37">
        <v>4917.2333333333336</v>
      </c>
      <c r="K32" s="28">
        <v>4678</v>
      </c>
      <c r="L32" s="28">
        <v>4402.75</v>
      </c>
      <c r="M32" s="28">
        <v>10.941319999999999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208.5</v>
      </c>
      <c r="D33" s="37">
        <v>210.91666666666666</v>
      </c>
      <c r="E33" s="37">
        <v>204.93333333333331</v>
      </c>
      <c r="F33" s="37">
        <v>201.36666666666665</v>
      </c>
      <c r="G33" s="37">
        <v>195.3833333333333</v>
      </c>
      <c r="H33" s="37">
        <v>214.48333333333332</v>
      </c>
      <c r="I33" s="37">
        <v>220.46666666666667</v>
      </c>
      <c r="J33" s="37">
        <v>224.03333333333333</v>
      </c>
      <c r="K33" s="28">
        <v>216.9</v>
      </c>
      <c r="L33" s="28">
        <v>207.35</v>
      </c>
      <c r="M33" s="28">
        <v>31.302160000000001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123.95</v>
      </c>
      <c r="D34" s="37">
        <v>125.28333333333332</v>
      </c>
      <c r="E34" s="37">
        <v>121.36666666666665</v>
      </c>
      <c r="F34" s="37">
        <v>118.78333333333333</v>
      </c>
      <c r="G34" s="37">
        <v>114.86666666666666</v>
      </c>
      <c r="H34" s="37">
        <v>127.86666666666663</v>
      </c>
      <c r="I34" s="37">
        <v>131.7833333333333</v>
      </c>
      <c r="J34" s="37">
        <v>134.36666666666662</v>
      </c>
      <c r="K34" s="28">
        <v>129.19999999999999</v>
      </c>
      <c r="L34" s="28">
        <v>122.7</v>
      </c>
      <c r="M34" s="28">
        <v>234.91403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3143.45</v>
      </c>
      <c r="D35" s="37">
        <v>3148.7166666666667</v>
      </c>
      <c r="E35" s="37">
        <v>3114.7333333333336</v>
      </c>
      <c r="F35" s="37">
        <v>3086.0166666666669</v>
      </c>
      <c r="G35" s="37">
        <v>3052.0333333333338</v>
      </c>
      <c r="H35" s="37">
        <v>3177.4333333333334</v>
      </c>
      <c r="I35" s="37">
        <v>3211.4166666666661</v>
      </c>
      <c r="J35" s="37">
        <v>3240.1333333333332</v>
      </c>
      <c r="K35" s="28">
        <v>3182.7</v>
      </c>
      <c r="L35" s="28">
        <v>3120</v>
      </c>
      <c r="M35" s="28">
        <v>6.81236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1976.25</v>
      </c>
      <c r="D36" s="37">
        <v>1993.5333333333335</v>
      </c>
      <c r="E36" s="37">
        <v>1948.7166666666672</v>
      </c>
      <c r="F36" s="37">
        <v>1921.1833333333336</v>
      </c>
      <c r="G36" s="37">
        <v>1876.3666666666672</v>
      </c>
      <c r="H36" s="37">
        <v>2021.0666666666671</v>
      </c>
      <c r="I36" s="37">
        <v>2065.8833333333332</v>
      </c>
      <c r="J36" s="37">
        <v>2093.416666666667</v>
      </c>
      <c r="K36" s="28">
        <v>2038.35</v>
      </c>
      <c r="L36" s="28">
        <v>1966</v>
      </c>
      <c r="M36" s="28">
        <v>5.2885200000000001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680.4</v>
      </c>
      <c r="D37" s="37">
        <v>690.45000000000016</v>
      </c>
      <c r="E37" s="37">
        <v>665.90000000000032</v>
      </c>
      <c r="F37" s="37">
        <v>651.4000000000002</v>
      </c>
      <c r="G37" s="37">
        <v>626.85000000000036</v>
      </c>
      <c r="H37" s="37">
        <v>704.95000000000027</v>
      </c>
      <c r="I37" s="37">
        <v>729.50000000000023</v>
      </c>
      <c r="J37" s="37">
        <v>744.00000000000023</v>
      </c>
      <c r="K37" s="28">
        <v>715</v>
      </c>
      <c r="L37" s="28">
        <v>675.95</v>
      </c>
      <c r="M37" s="28">
        <v>47.699300000000001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3979.75</v>
      </c>
      <c r="D38" s="37">
        <v>4020.9333333333329</v>
      </c>
      <c r="E38" s="37">
        <v>3916.8666666666659</v>
      </c>
      <c r="F38" s="37">
        <v>3853.9833333333331</v>
      </c>
      <c r="G38" s="37">
        <v>3749.9166666666661</v>
      </c>
      <c r="H38" s="37">
        <v>4083.8166666666657</v>
      </c>
      <c r="I38" s="37">
        <v>4187.8833333333323</v>
      </c>
      <c r="J38" s="37">
        <v>4250.7666666666655</v>
      </c>
      <c r="K38" s="28">
        <v>4125</v>
      </c>
      <c r="L38" s="28">
        <v>3958.05</v>
      </c>
      <c r="M38" s="28">
        <v>4.6610100000000001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773.35</v>
      </c>
      <c r="D39" s="37">
        <v>782.1</v>
      </c>
      <c r="E39" s="37">
        <v>761.2</v>
      </c>
      <c r="F39" s="37">
        <v>749.05000000000007</v>
      </c>
      <c r="G39" s="37">
        <v>728.15000000000009</v>
      </c>
      <c r="H39" s="37">
        <v>794.25</v>
      </c>
      <c r="I39" s="37">
        <v>815.14999999999986</v>
      </c>
      <c r="J39" s="37">
        <v>827.3</v>
      </c>
      <c r="K39" s="28">
        <v>803</v>
      </c>
      <c r="L39" s="28">
        <v>769.95</v>
      </c>
      <c r="M39" s="28">
        <v>86.17389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3487.95</v>
      </c>
      <c r="D40" s="37">
        <v>3495.7666666666664</v>
      </c>
      <c r="E40" s="37">
        <v>3453.5333333333328</v>
      </c>
      <c r="F40" s="37">
        <v>3419.1166666666663</v>
      </c>
      <c r="G40" s="37">
        <v>3376.8833333333328</v>
      </c>
      <c r="H40" s="37">
        <v>3530.1833333333329</v>
      </c>
      <c r="I40" s="37">
        <v>3572.4166666666665</v>
      </c>
      <c r="J40" s="37">
        <v>3606.833333333333</v>
      </c>
      <c r="K40" s="28">
        <v>3538</v>
      </c>
      <c r="L40" s="28">
        <v>3461.35</v>
      </c>
      <c r="M40" s="28">
        <v>2.8264499999999999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6785.95</v>
      </c>
      <c r="D41" s="37">
        <v>6820</v>
      </c>
      <c r="E41" s="37">
        <v>6710</v>
      </c>
      <c r="F41" s="37">
        <v>6634.05</v>
      </c>
      <c r="G41" s="37">
        <v>6524.05</v>
      </c>
      <c r="H41" s="37">
        <v>6895.95</v>
      </c>
      <c r="I41" s="37">
        <v>7005.95</v>
      </c>
      <c r="J41" s="37">
        <v>7081.9</v>
      </c>
      <c r="K41" s="28">
        <v>6930</v>
      </c>
      <c r="L41" s="28">
        <v>6744.05</v>
      </c>
      <c r="M41" s="28">
        <v>11.697660000000001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15674.15</v>
      </c>
      <c r="D42" s="37">
        <v>15671.033333333333</v>
      </c>
      <c r="E42" s="37">
        <v>15454.116666666665</v>
      </c>
      <c r="F42" s="37">
        <v>15234.083333333332</v>
      </c>
      <c r="G42" s="37">
        <v>15017.166666666664</v>
      </c>
      <c r="H42" s="37">
        <v>15891.066666666666</v>
      </c>
      <c r="I42" s="37">
        <v>16107.983333333334</v>
      </c>
      <c r="J42" s="37">
        <v>16328.016666666666</v>
      </c>
      <c r="K42" s="28">
        <v>15887.95</v>
      </c>
      <c r="L42" s="28">
        <v>15451</v>
      </c>
      <c r="M42" s="28">
        <v>2.9611499999999999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5147.75</v>
      </c>
      <c r="D43" s="37">
        <v>5132.0666666666666</v>
      </c>
      <c r="E43" s="37">
        <v>5066.6833333333334</v>
      </c>
      <c r="F43" s="37">
        <v>4985.6166666666668</v>
      </c>
      <c r="G43" s="37">
        <v>4920.2333333333336</v>
      </c>
      <c r="H43" s="37">
        <v>5213.1333333333332</v>
      </c>
      <c r="I43" s="37">
        <v>5278.5166666666664</v>
      </c>
      <c r="J43" s="37">
        <v>5359.583333333333</v>
      </c>
      <c r="K43" s="28">
        <v>5197.45</v>
      </c>
      <c r="L43" s="28">
        <v>5051</v>
      </c>
      <c r="M43" s="28">
        <v>0.2165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2084.9499999999998</v>
      </c>
      <c r="D44" s="37">
        <v>2102.4833333333331</v>
      </c>
      <c r="E44" s="37">
        <v>2057.4666666666662</v>
      </c>
      <c r="F44" s="37">
        <v>2029.9833333333331</v>
      </c>
      <c r="G44" s="37">
        <v>1984.9666666666662</v>
      </c>
      <c r="H44" s="37">
        <v>2129.9666666666662</v>
      </c>
      <c r="I44" s="37">
        <v>2174.9833333333336</v>
      </c>
      <c r="J44" s="37">
        <v>2202.4666666666662</v>
      </c>
      <c r="K44" s="28">
        <v>2147.5</v>
      </c>
      <c r="L44" s="28">
        <v>2075</v>
      </c>
      <c r="M44" s="28">
        <v>2.7728999999999999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310.60000000000002</v>
      </c>
      <c r="D45" s="37">
        <v>310.91666666666669</v>
      </c>
      <c r="E45" s="37">
        <v>306.03333333333336</v>
      </c>
      <c r="F45" s="37">
        <v>301.4666666666667</v>
      </c>
      <c r="G45" s="37">
        <v>296.58333333333337</v>
      </c>
      <c r="H45" s="37">
        <v>315.48333333333335</v>
      </c>
      <c r="I45" s="37">
        <v>320.36666666666667</v>
      </c>
      <c r="J45" s="37">
        <v>324.93333333333334</v>
      </c>
      <c r="K45" s="28">
        <v>315.8</v>
      </c>
      <c r="L45" s="28">
        <v>306.35000000000002</v>
      </c>
      <c r="M45" s="28">
        <v>65.853639999999999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106.1</v>
      </c>
      <c r="D46" s="37">
        <v>107.25</v>
      </c>
      <c r="E46" s="37">
        <v>104.1</v>
      </c>
      <c r="F46" s="37">
        <v>102.1</v>
      </c>
      <c r="G46" s="37">
        <v>98.949999999999989</v>
      </c>
      <c r="H46" s="37">
        <v>109.25</v>
      </c>
      <c r="I46" s="37">
        <v>112.4</v>
      </c>
      <c r="J46" s="37">
        <v>114.4</v>
      </c>
      <c r="K46" s="28">
        <v>110.4</v>
      </c>
      <c r="L46" s="28">
        <v>105.25</v>
      </c>
      <c r="M46" s="28">
        <v>505.06830000000002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52.15</v>
      </c>
      <c r="D47" s="37">
        <v>52.716666666666669</v>
      </c>
      <c r="E47" s="37">
        <v>51.433333333333337</v>
      </c>
      <c r="F47" s="37">
        <v>50.716666666666669</v>
      </c>
      <c r="G47" s="37">
        <v>49.433333333333337</v>
      </c>
      <c r="H47" s="37">
        <v>53.433333333333337</v>
      </c>
      <c r="I47" s="37">
        <v>54.716666666666669</v>
      </c>
      <c r="J47" s="37">
        <v>55.433333333333337</v>
      </c>
      <c r="K47" s="28">
        <v>54</v>
      </c>
      <c r="L47" s="28">
        <v>52</v>
      </c>
      <c r="M47" s="28">
        <v>78.449730000000002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1809.35</v>
      </c>
      <c r="D48" s="37">
        <v>1820.3666666666668</v>
      </c>
      <c r="E48" s="37">
        <v>1786.7833333333335</v>
      </c>
      <c r="F48" s="37">
        <v>1764.2166666666667</v>
      </c>
      <c r="G48" s="37">
        <v>1730.6333333333334</v>
      </c>
      <c r="H48" s="37">
        <v>1842.9333333333336</v>
      </c>
      <c r="I48" s="37">
        <v>1876.5166666666667</v>
      </c>
      <c r="J48" s="37">
        <v>1899.0833333333337</v>
      </c>
      <c r="K48" s="28">
        <v>1853.95</v>
      </c>
      <c r="L48" s="28">
        <v>1797.8</v>
      </c>
      <c r="M48" s="28">
        <v>3.5190700000000001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699.8</v>
      </c>
      <c r="D49" s="37">
        <v>700.63333333333321</v>
      </c>
      <c r="E49" s="37">
        <v>690.61666666666645</v>
      </c>
      <c r="F49" s="37">
        <v>681.43333333333328</v>
      </c>
      <c r="G49" s="37">
        <v>671.41666666666652</v>
      </c>
      <c r="H49" s="37">
        <v>709.81666666666638</v>
      </c>
      <c r="I49" s="37">
        <v>719.83333333333326</v>
      </c>
      <c r="J49" s="37">
        <v>729.01666666666631</v>
      </c>
      <c r="K49" s="28">
        <v>710.65</v>
      </c>
      <c r="L49" s="28">
        <v>691.45</v>
      </c>
      <c r="M49" s="28">
        <v>5.3444599999999998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195.9</v>
      </c>
      <c r="D50" s="37">
        <v>196.04999999999998</v>
      </c>
      <c r="E50" s="37">
        <v>192.69999999999996</v>
      </c>
      <c r="F50" s="37">
        <v>189.49999999999997</v>
      </c>
      <c r="G50" s="37">
        <v>186.14999999999995</v>
      </c>
      <c r="H50" s="37">
        <v>199.24999999999997</v>
      </c>
      <c r="I50" s="37">
        <v>202.6</v>
      </c>
      <c r="J50" s="37">
        <v>205.79999999999998</v>
      </c>
      <c r="K50" s="28">
        <v>199.4</v>
      </c>
      <c r="L50" s="28">
        <v>192.85</v>
      </c>
      <c r="M50" s="28">
        <v>106.53870000000001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700.1</v>
      </c>
      <c r="D51" s="37">
        <v>706.91666666666663</v>
      </c>
      <c r="E51" s="37">
        <v>686.38333333333321</v>
      </c>
      <c r="F51" s="37">
        <v>672.66666666666663</v>
      </c>
      <c r="G51" s="37">
        <v>652.13333333333321</v>
      </c>
      <c r="H51" s="37">
        <v>720.63333333333321</v>
      </c>
      <c r="I51" s="37">
        <v>741.16666666666674</v>
      </c>
      <c r="J51" s="37">
        <v>754.88333333333321</v>
      </c>
      <c r="K51" s="28">
        <v>727.45</v>
      </c>
      <c r="L51" s="28">
        <v>693.2</v>
      </c>
      <c r="M51" s="28">
        <v>21.244209999999999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53.15</v>
      </c>
      <c r="D52" s="37">
        <v>53.766666666666673</v>
      </c>
      <c r="E52" s="37">
        <v>52.083333333333343</v>
      </c>
      <c r="F52" s="37">
        <v>51.016666666666673</v>
      </c>
      <c r="G52" s="37">
        <v>49.333333333333343</v>
      </c>
      <c r="H52" s="37">
        <v>54.833333333333343</v>
      </c>
      <c r="I52" s="37">
        <v>56.516666666666666</v>
      </c>
      <c r="J52" s="37">
        <v>57.583333333333343</v>
      </c>
      <c r="K52" s="28">
        <v>55.45</v>
      </c>
      <c r="L52" s="28">
        <v>52.7</v>
      </c>
      <c r="M52" s="28">
        <v>265.10266000000001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361.7</v>
      </c>
      <c r="D53" s="37">
        <v>362.7</v>
      </c>
      <c r="E53" s="37">
        <v>359.54999999999995</v>
      </c>
      <c r="F53" s="37">
        <v>357.4</v>
      </c>
      <c r="G53" s="37">
        <v>354.24999999999994</v>
      </c>
      <c r="H53" s="37">
        <v>364.84999999999997</v>
      </c>
      <c r="I53" s="37">
        <v>367.99999999999994</v>
      </c>
      <c r="J53" s="37">
        <v>370.15</v>
      </c>
      <c r="K53" s="28">
        <v>365.85</v>
      </c>
      <c r="L53" s="28">
        <v>360.55</v>
      </c>
      <c r="M53" s="28">
        <v>50.981929999999998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689.7</v>
      </c>
      <c r="D54" s="37">
        <v>692.9</v>
      </c>
      <c r="E54" s="37">
        <v>681.8</v>
      </c>
      <c r="F54" s="37">
        <v>673.9</v>
      </c>
      <c r="G54" s="37">
        <v>662.8</v>
      </c>
      <c r="H54" s="37">
        <v>700.8</v>
      </c>
      <c r="I54" s="37">
        <v>711.90000000000009</v>
      </c>
      <c r="J54" s="37">
        <v>719.8</v>
      </c>
      <c r="K54" s="28">
        <v>704</v>
      </c>
      <c r="L54" s="28">
        <v>685</v>
      </c>
      <c r="M54" s="28">
        <v>74.414450000000002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393.55</v>
      </c>
      <c r="D55" s="37">
        <v>396.09999999999997</v>
      </c>
      <c r="E55" s="37">
        <v>389.44999999999993</v>
      </c>
      <c r="F55" s="37">
        <v>385.34999999999997</v>
      </c>
      <c r="G55" s="37">
        <v>378.69999999999993</v>
      </c>
      <c r="H55" s="37">
        <v>400.19999999999993</v>
      </c>
      <c r="I55" s="37">
        <v>406.84999999999991</v>
      </c>
      <c r="J55" s="37">
        <v>410.94999999999993</v>
      </c>
      <c r="K55" s="28">
        <v>402.75</v>
      </c>
      <c r="L55" s="28">
        <v>392</v>
      </c>
      <c r="M55" s="28">
        <v>16.381229999999999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15824.15</v>
      </c>
      <c r="D56" s="37">
        <v>15850.266666666668</v>
      </c>
      <c r="E56" s="37">
        <v>15673.933333333336</v>
      </c>
      <c r="F56" s="37">
        <v>15523.716666666667</v>
      </c>
      <c r="G56" s="37">
        <v>15347.383333333335</v>
      </c>
      <c r="H56" s="37">
        <v>16000.483333333337</v>
      </c>
      <c r="I56" s="37">
        <v>16176.816666666669</v>
      </c>
      <c r="J56" s="37">
        <v>16327.033333333338</v>
      </c>
      <c r="K56" s="28">
        <v>16026.6</v>
      </c>
      <c r="L56" s="28">
        <v>15700.05</v>
      </c>
      <c r="M56" s="28">
        <v>0.48691000000000001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3398</v>
      </c>
      <c r="D57" s="37">
        <v>3413.6833333333329</v>
      </c>
      <c r="E57" s="37">
        <v>3372.3666666666659</v>
      </c>
      <c r="F57" s="37">
        <v>3346.7333333333331</v>
      </c>
      <c r="G57" s="37">
        <v>3305.4166666666661</v>
      </c>
      <c r="H57" s="37">
        <v>3439.3166666666657</v>
      </c>
      <c r="I57" s="37">
        <v>3480.6333333333323</v>
      </c>
      <c r="J57" s="37">
        <v>3506.2666666666655</v>
      </c>
      <c r="K57" s="28">
        <v>3455</v>
      </c>
      <c r="L57" s="28">
        <v>3388.05</v>
      </c>
      <c r="M57" s="28">
        <v>2.0983100000000001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382.65</v>
      </c>
      <c r="D58" s="37">
        <v>385.25</v>
      </c>
      <c r="E58" s="37">
        <v>378.1</v>
      </c>
      <c r="F58" s="37">
        <v>373.55</v>
      </c>
      <c r="G58" s="37">
        <v>366.40000000000003</v>
      </c>
      <c r="H58" s="37">
        <v>389.8</v>
      </c>
      <c r="I58" s="37">
        <v>396.95</v>
      </c>
      <c r="J58" s="37">
        <v>401.5</v>
      </c>
      <c r="K58" s="28">
        <v>392.4</v>
      </c>
      <c r="L58" s="28">
        <v>380.7</v>
      </c>
      <c r="M58" s="28">
        <v>17.349450000000001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234.75</v>
      </c>
      <c r="D59" s="37">
        <v>238.78333333333333</v>
      </c>
      <c r="E59" s="37">
        <v>229.06666666666666</v>
      </c>
      <c r="F59" s="37">
        <v>223.38333333333333</v>
      </c>
      <c r="G59" s="37">
        <v>213.66666666666666</v>
      </c>
      <c r="H59" s="37">
        <v>244.46666666666667</v>
      </c>
      <c r="I59" s="37">
        <v>254.18333333333331</v>
      </c>
      <c r="J59" s="37">
        <v>259.86666666666667</v>
      </c>
      <c r="K59" s="28">
        <v>248.5</v>
      </c>
      <c r="L59" s="28">
        <v>233.1</v>
      </c>
      <c r="M59" s="28">
        <v>135.72283999999999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117.35</v>
      </c>
      <c r="D60" s="37">
        <v>117.88333333333333</v>
      </c>
      <c r="E60" s="37">
        <v>115.91666666666666</v>
      </c>
      <c r="F60" s="37">
        <v>114.48333333333333</v>
      </c>
      <c r="G60" s="37">
        <v>112.51666666666667</v>
      </c>
      <c r="H60" s="37">
        <v>119.31666666666665</v>
      </c>
      <c r="I60" s="37">
        <v>121.28333333333332</v>
      </c>
      <c r="J60" s="37">
        <v>122.71666666666664</v>
      </c>
      <c r="K60" s="28">
        <v>119.85</v>
      </c>
      <c r="L60" s="28">
        <v>116.45</v>
      </c>
      <c r="M60" s="28">
        <v>20.1783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660</v>
      </c>
      <c r="D61" s="37">
        <v>662.16666666666663</v>
      </c>
      <c r="E61" s="37">
        <v>651.33333333333326</v>
      </c>
      <c r="F61" s="37">
        <v>642.66666666666663</v>
      </c>
      <c r="G61" s="37">
        <v>631.83333333333326</v>
      </c>
      <c r="H61" s="37">
        <v>670.83333333333326</v>
      </c>
      <c r="I61" s="37">
        <v>681.66666666666652</v>
      </c>
      <c r="J61" s="37">
        <v>690.33333333333326</v>
      </c>
      <c r="K61" s="28">
        <v>673</v>
      </c>
      <c r="L61" s="28">
        <v>653.5</v>
      </c>
      <c r="M61" s="28">
        <v>21.72447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954.9</v>
      </c>
      <c r="D62" s="37">
        <v>952.2166666666667</v>
      </c>
      <c r="E62" s="37">
        <v>941.53333333333342</v>
      </c>
      <c r="F62" s="37">
        <v>928.16666666666674</v>
      </c>
      <c r="G62" s="37">
        <v>917.48333333333346</v>
      </c>
      <c r="H62" s="37">
        <v>965.58333333333337</v>
      </c>
      <c r="I62" s="37">
        <v>976.26666666666677</v>
      </c>
      <c r="J62" s="37">
        <v>989.63333333333333</v>
      </c>
      <c r="K62" s="28">
        <v>962.9</v>
      </c>
      <c r="L62" s="28">
        <v>938.85</v>
      </c>
      <c r="M62" s="28">
        <v>23.46622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132.19999999999999</v>
      </c>
      <c r="D63" s="37">
        <v>132.78333333333333</v>
      </c>
      <c r="E63" s="37">
        <v>130.66666666666666</v>
      </c>
      <c r="F63" s="37">
        <v>129.13333333333333</v>
      </c>
      <c r="G63" s="37">
        <v>127.01666666666665</v>
      </c>
      <c r="H63" s="37">
        <v>134.31666666666666</v>
      </c>
      <c r="I63" s="37">
        <v>136.43333333333334</v>
      </c>
      <c r="J63" s="37">
        <v>137.96666666666667</v>
      </c>
      <c r="K63" s="28">
        <v>134.9</v>
      </c>
      <c r="L63" s="28">
        <v>131.25</v>
      </c>
      <c r="M63" s="28">
        <v>14.15671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161.65</v>
      </c>
      <c r="D64" s="37">
        <v>163.01666666666665</v>
      </c>
      <c r="E64" s="37">
        <v>159.7833333333333</v>
      </c>
      <c r="F64" s="37">
        <v>157.91666666666666</v>
      </c>
      <c r="G64" s="37">
        <v>154.68333333333331</v>
      </c>
      <c r="H64" s="37">
        <v>164.8833333333333</v>
      </c>
      <c r="I64" s="37">
        <v>168.11666666666665</v>
      </c>
      <c r="J64" s="37">
        <v>169.98333333333329</v>
      </c>
      <c r="K64" s="28">
        <v>166.25</v>
      </c>
      <c r="L64" s="28">
        <v>161.15</v>
      </c>
      <c r="M64" s="28">
        <v>94.786699999999996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4355.25</v>
      </c>
      <c r="D65" s="37">
        <v>4389.4833333333336</v>
      </c>
      <c r="E65" s="37">
        <v>4265.7666666666673</v>
      </c>
      <c r="F65" s="37">
        <v>4176.2833333333338</v>
      </c>
      <c r="G65" s="37">
        <v>4052.5666666666675</v>
      </c>
      <c r="H65" s="37">
        <v>4478.9666666666672</v>
      </c>
      <c r="I65" s="37">
        <v>4602.6833333333343</v>
      </c>
      <c r="J65" s="37">
        <v>4692.166666666667</v>
      </c>
      <c r="K65" s="28">
        <v>4513.2</v>
      </c>
      <c r="L65" s="28">
        <v>4300</v>
      </c>
      <c r="M65" s="28">
        <v>2.5777999999999999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1413.3</v>
      </c>
      <c r="D66" s="37">
        <v>1422.45</v>
      </c>
      <c r="E66" s="37">
        <v>1396.9</v>
      </c>
      <c r="F66" s="37">
        <v>1380.5</v>
      </c>
      <c r="G66" s="37">
        <v>1354.95</v>
      </c>
      <c r="H66" s="37">
        <v>1438.8500000000001</v>
      </c>
      <c r="I66" s="37">
        <v>1464.3999999999999</v>
      </c>
      <c r="J66" s="37">
        <v>1480.8000000000002</v>
      </c>
      <c r="K66" s="28">
        <v>1448</v>
      </c>
      <c r="L66" s="28">
        <v>1406.05</v>
      </c>
      <c r="M66" s="28">
        <v>2.9875600000000002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588.35</v>
      </c>
      <c r="D67" s="37">
        <v>589.66666666666674</v>
      </c>
      <c r="E67" s="37">
        <v>574.38333333333344</v>
      </c>
      <c r="F67" s="37">
        <v>560.41666666666674</v>
      </c>
      <c r="G67" s="37">
        <v>545.13333333333344</v>
      </c>
      <c r="H67" s="37">
        <v>603.63333333333344</v>
      </c>
      <c r="I67" s="37">
        <v>618.91666666666674</v>
      </c>
      <c r="J67" s="37">
        <v>632.88333333333344</v>
      </c>
      <c r="K67" s="28">
        <v>604.95000000000005</v>
      </c>
      <c r="L67" s="28">
        <v>575.70000000000005</v>
      </c>
      <c r="M67" s="28">
        <v>15.41957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761.5</v>
      </c>
      <c r="D68" s="37">
        <v>764.61666666666679</v>
      </c>
      <c r="E68" s="37">
        <v>747.0833333333336</v>
      </c>
      <c r="F68" s="37">
        <v>732.66666666666686</v>
      </c>
      <c r="G68" s="37">
        <v>715.13333333333367</v>
      </c>
      <c r="H68" s="37">
        <v>779.03333333333353</v>
      </c>
      <c r="I68" s="37">
        <v>796.56666666666683</v>
      </c>
      <c r="J68" s="37">
        <v>810.98333333333346</v>
      </c>
      <c r="K68" s="28">
        <v>782.15</v>
      </c>
      <c r="L68" s="28">
        <v>750.2</v>
      </c>
      <c r="M68" s="28">
        <v>5.8491900000000001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369.8</v>
      </c>
      <c r="D69" s="37">
        <v>373.59999999999997</v>
      </c>
      <c r="E69" s="37">
        <v>364.19999999999993</v>
      </c>
      <c r="F69" s="37">
        <v>358.59999999999997</v>
      </c>
      <c r="G69" s="37">
        <v>349.19999999999993</v>
      </c>
      <c r="H69" s="37">
        <v>379.19999999999993</v>
      </c>
      <c r="I69" s="37">
        <v>388.59999999999991</v>
      </c>
      <c r="J69" s="37">
        <v>394.19999999999993</v>
      </c>
      <c r="K69" s="28">
        <v>383</v>
      </c>
      <c r="L69" s="28">
        <v>368</v>
      </c>
      <c r="M69" s="28">
        <v>23.973790000000001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953.65</v>
      </c>
      <c r="D70" s="37">
        <v>946.30000000000007</v>
      </c>
      <c r="E70" s="37">
        <v>926.35000000000014</v>
      </c>
      <c r="F70" s="37">
        <v>899.05000000000007</v>
      </c>
      <c r="G70" s="37">
        <v>879.10000000000014</v>
      </c>
      <c r="H70" s="37">
        <v>973.60000000000014</v>
      </c>
      <c r="I70" s="37">
        <v>993.55000000000018</v>
      </c>
      <c r="J70" s="37">
        <v>1020.8500000000001</v>
      </c>
      <c r="K70" s="28">
        <v>966.25</v>
      </c>
      <c r="L70" s="28">
        <v>919</v>
      </c>
      <c r="M70" s="28">
        <v>20.474489999999999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355.05</v>
      </c>
      <c r="D71" s="37">
        <v>359.75</v>
      </c>
      <c r="E71" s="37">
        <v>347.7</v>
      </c>
      <c r="F71" s="37">
        <v>340.34999999999997</v>
      </c>
      <c r="G71" s="37">
        <v>328.29999999999995</v>
      </c>
      <c r="H71" s="37">
        <v>367.1</v>
      </c>
      <c r="I71" s="37">
        <v>379.15</v>
      </c>
      <c r="J71" s="37">
        <v>386.50000000000006</v>
      </c>
      <c r="K71" s="28">
        <v>371.8</v>
      </c>
      <c r="L71" s="28">
        <v>352.4</v>
      </c>
      <c r="M71" s="28">
        <v>73.742540000000005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553.1</v>
      </c>
      <c r="D72" s="37">
        <v>553.08333333333337</v>
      </c>
      <c r="E72" s="37">
        <v>546.26666666666677</v>
      </c>
      <c r="F72" s="37">
        <v>539.43333333333339</v>
      </c>
      <c r="G72" s="37">
        <v>532.61666666666679</v>
      </c>
      <c r="H72" s="37">
        <v>559.91666666666674</v>
      </c>
      <c r="I72" s="37">
        <v>566.73333333333335</v>
      </c>
      <c r="J72" s="37">
        <v>573.56666666666672</v>
      </c>
      <c r="K72" s="28">
        <v>559.9</v>
      </c>
      <c r="L72" s="28">
        <v>546.25</v>
      </c>
      <c r="M72" s="28">
        <v>12.566549999999999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1804.45</v>
      </c>
      <c r="D73" s="37">
        <v>1827.0166666666667</v>
      </c>
      <c r="E73" s="37">
        <v>1770.7333333333333</v>
      </c>
      <c r="F73" s="37">
        <v>1737.0166666666667</v>
      </c>
      <c r="G73" s="37">
        <v>1680.7333333333333</v>
      </c>
      <c r="H73" s="37">
        <v>1860.7333333333333</v>
      </c>
      <c r="I73" s="37">
        <v>1917.0166666666667</v>
      </c>
      <c r="J73" s="37">
        <v>1950.7333333333333</v>
      </c>
      <c r="K73" s="28">
        <v>1883.3</v>
      </c>
      <c r="L73" s="28">
        <v>1793.3</v>
      </c>
      <c r="M73" s="28">
        <v>1.2145600000000001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2063.35</v>
      </c>
      <c r="D74" s="37">
        <v>2094.0500000000002</v>
      </c>
      <c r="E74" s="37">
        <v>2021.8500000000004</v>
      </c>
      <c r="F74" s="37">
        <v>1980.3500000000004</v>
      </c>
      <c r="G74" s="37">
        <v>1908.1500000000005</v>
      </c>
      <c r="H74" s="37">
        <v>2135.5500000000002</v>
      </c>
      <c r="I74" s="37">
        <v>2207.75</v>
      </c>
      <c r="J74" s="37">
        <v>2249.25</v>
      </c>
      <c r="K74" s="28">
        <v>2166.25</v>
      </c>
      <c r="L74" s="28">
        <v>2052.5500000000002</v>
      </c>
      <c r="M74" s="28">
        <v>10.60183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128.44999999999999</v>
      </c>
      <c r="D75" s="37">
        <v>130.33333333333334</v>
      </c>
      <c r="E75" s="37">
        <v>122.2166666666667</v>
      </c>
      <c r="F75" s="37">
        <v>115.98333333333335</v>
      </c>
      <c r="G75" s="37">
        <v>107.8666666666667</v>
      </c>
      <c r="H75" s="37">
        <v>136.56666666666669</v>
      </c>
      <c r="I75" s="37">
        <v>144.68333333333331</v>
      </c>
      <c r="J75" s="37">
        <v>150.91666666666669</v>
      </c>
      <c r="K75" s="28">
        <v>138.44999999999999</v>
      </c>
      <c r="L75" s="28">
        <v>124.1</v>
      </c>
      <c r="M75" s="28">
        <v>42.027160000000002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4277.8999999999996</v>
      </c>
      <c r="D76" s="37">
        <v>4274.9833333333336</v>
      </c>
      <c r="E76" s="37">
        <v>4194.9666666666672</v>
      </c>
      <c r="F76" s="37">
        <v>4112.0333333333338</v>
      </c>
      <c r="G76" s="37">
        <v>4032.0166666666673</v>
      </c>
      <c r="H76" s="37">
        <v>4357.916666666667</v>
      </c>
      <c r="I76" s="37">
        <v>4437.9333333333334</v>
      </c>
      <c r="J76" s="37">
        <v>4520.8666666666668</v>
      </c>
      <c r="K76" s="28">
        <v>4355</v>
      </c>
      <c r="L76" s="28">
        <v>4192.05</v>
      </c>
      <c r="M76" s="28">
        <v>11.472989999999999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4146.5</v>
      </c>
      <c r="D77" s="37">
        <v>4182.9833333333336</v>
      </c>
      <c r="E77" s="37">
        <v>4092.5166666666673</v>
      </c>
      <c r="F77" s="37">
        <v>4038.5333333333338</v>
      </c>
      <c r="G77" s="37">
        <v>3948.0666666666675</v>
      </c>
      <c r="H77" s="37">
        <v>4236.9666666666672</v>
      </c>
      <c r="I77" s="37">
        <v>4327.4333333333343</v>
      </c>
      <c r="J77" s="37">
        <v>4381.416666666667</v>
      </c>
      <c r="K77" s="28">
        <v>4273.45</v>
      </c>
      <c r="L77" s="28">
        <v>4129</v>
      </c>
      <c r="M77" s="28">
        <v>3.31141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2698.85</v>
      </c>
      <c r="D78" s="37">
        <v>2726.8833333333332</v>
      </c>
      <c r="E78" s="37">
        <v>2646.1166666666663</v>
      </c>
      <c r="F78" s="37">
        <v>2593.3833333333332</v>
      </c>
      <c r="G78" s="37">
        <v>2512.6166666666663</v>
      </c>
      <c r="H78" s="37">
        <v>2779.6166666666663</v>
      </c>
      <c r="I78" s="37">
        <v>2860.3833333333328</v>
      </c>
      <c r="J78" s="37">
        <v>2913.1166666666663</v>
      </c>
      <c r="K78" s="28">
        <v>2807.65</v>
      </c>
      <c r="L78" s="28">
        <v>2674.15</v>
      </c>
      <c r="M78" s="28">
        <v>2.8624299999999998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4204.6000000000004</v>
      </c>
      <c r="D79" s="37">
        <v>4212.6500000000005</v>
      </c>
      <c r="E79" s="37">
        <v>4158.7000000000007</v>
      </c>
      <c r="F79" s="37">
        <v>4112.8</v>
      </c>
      <c r="G79" s="37">
        <v>4058.8500000000004</v>
      </c>
      <c r="H79" s="37">
        <v>4258.5500000000011</v>
      </c>
      <c r="I79" s="37">
        <v>4312.5</v>
      </c>
      <c r="J79" s="37">
        <v>4358.4000000000015</v>
      </c>
      <c r="K79" s="28">
        <v>4266.6000000000004</v>
      </c>
      <c r="L79" s="28">
        <v>4166.75</v>
      </c>
      <c r="M79" s="28">
        <v>4.4938599999999997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2570.8000000000002</v>
      </c>
      <c r="D80" s="37">
        <v>2556.2833333333333</v>
      </c>
      <c r="E80" s="37">
        <v>2514.8666666666668</v>
      </c>
      <c r="F80" s="37">
        <v>2458.9333333333334</v>
      </c>
      <c r="G80" s="37">
        <v>2417.5166666666669</v>
      </c>
      <c r="H80" s="37">
        <v>2612.2166666666667</v>
      </c>
      <c r="I80" s="37">
        <v>2653.6333333333337</v>
      </c>
      <c r="J80" s="37">
        <v>2709.5666666666666</v>
      </c>
      <c r="K80" s="28">
        <v>2597.6999999999998</v>
      </c>
      <c r="L80" s="28">
        <v>2500.35</v>
      </c>
      <c r="M80" s="28">
        <v>6.7512600000000003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495.35</v>
      </c>
      <c r="D81" s="37">
        <v>495.38333333333338</v>
      </c>
      <c r="E81" s="37">
        <v>489.96666666666675</v>
      </c>
      <c r="F81" s="37">
        <v>484.58333333333337</v>
      </c>
      <c r="G81" s="37">
        <v>479.16666666666674</v>
      </c>
      <c r="H81" s="37">
        <v>500.76666666666677</v>
      </c>
      <c r="I81" s="37">
        <v>506.18333333333339</v>
      </c>
      <c r="J81" s="37">
        <v>511.56666666666678</v>
      </c>
      <c r="K81" s="28">
        <v>500.8</v>
      </c>
      <c r="L81" s="28">
        <v>490</v>
      </c>
      <c r="M81" s="28">
        <v>2.0786799999999999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1390.3</v>
      </c>
      <c r="D82" s="37">
        <v>1385.75</v>
      </c>
      <c r="E82" s="37">
        <v>1344.55</v>
      </c>
      <c r="F82" s="37">
        <v>1298.8</v>
      </c>
      <c r="G82" s="37">
        <v>1257.5999999999999</v>
      </c>
      <c r="H82" s="37">
        <v>1431.5</v>
      </c>
      <c r="I82" s="37">
        <v>1472.6999999999998</v>
      </c>
      <c r="J82" s="37">
        <v>1518.45</v>
      </c>
      <c r="K82" s="28">
        <v>1426.95</v>
      </c>
      <c r="L82" s="28">
        <v>1340</v>
      </c>
      <c r="M82" s="28">
        <v>1.2007099999999999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1839.35</v>
      </c>
      <c r="D83" s="37">
        <v>1843.8999999999999</v>
      </c>
      <c r="E83" s="37">
        <v>1830.7999999999997</v>
      </c>
      <c r="F83" s="37">
        <v>1822.2499999999998</v>
      </c>
      <c r="G83" s="37">
        <v>1809.1499999999996</v>
      </c>
      <c r="H83" s="37">
        <v>1852.4499999999998</v>
      </c>
      <c r="I83" s="37">
        <v>1865.5499999999997</v>
      </c>
      <c r="J83" s="37">
        <v>1874.1</v>
      </c>
      <c r="K83" s="28">
        <v>1857</v>
      </c>
      <c r="L83" s="28">
        <v>1835.35</v>
      </c>
      <c r="M83" s="28">
        <v>8.1573700000000002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156.19999999999999</v>
      </c>
      <c r="D84" s="37">
        <v>157.9</v>
      </c>
      <c r="E84" s="37">
        <v>153.9</v>
      </c>
      <c r="F84" s="37">
        <v>151.6</v>
      </c>
      <c r="G84" s="37">
        <v>147.6</v>
      </c>
      <c r="H84" s="37">
        <v>160.20000000000002</v>
      </c>
      <c r="I84" s="37">
        <v>164.20000000000002</v>
      </c>
      <c r="J84" s="37">
        <v>166.50000000000003</v>
      </c>
      <c r="K84" s="28">
        <v>161.9</v>
      </c>
      <c r="L84" s="28">
        <v>155.6</v>
      </c>
      <c r="M84" s="28">
        <v>35.337609999999998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96.2</v>
      </c>
      <c r="D85" s="37">
        <v>97.366666666666674</v>
      </c>
      <c r="E85" s="37">
        <v>94.283333333333346</v>
      </c>
      <c r="F85" s="37">
        <v>92.366666666666674</v>
      </c>
      <c r="G85" s="37">
        <v>89.283333333333346</v>
      </c>
      <c r="H85" s="37">
        <v>99.283333333333346</v>
      </c>
      <c r="I85" s="37">
        <v>102.36666666666666</v>
      </c>
      <c r="J85" s="37">
        <v>104.28333333333335</v>
      </c>
      <c r="K85" s="28">
        <v>100.45</v>
      </c>
      <c r="L85" s="28">
        <v>95.45</v>
      </c>
      <c r="M85" s="28">
        <v>233.69758999999999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259</v>
      </c>
      <c r="D86" s="37">
        <v>259.83333333333331</v>
      </c>
      <c r="E86" s="37">
        <v>252.16666666666663</v>
      </c>
      <c r="F86" s="37">
        <v>245.33333333333331</v>
      </c>
      <c r="G86" s="37">
        <v>237.66666666666663</v>
      </c>
      <c r="H86" s="37">
        <v>266.66666666666663</v>
      </c>
      <c r="I86" s="37">
        <v>274.33333333333326</v>
      </c>
      <c r="J86" s="37">
        <v>281.16666666666663</v>
      </c>
      <c r="K86" s="28">
        <v>267.5</v>
      </c>
      <c r="L86" s="28">
        <v>253</v>
      </c>
      <c r="M86" s="28">
        <v>26.12884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137.55000000000001</v>
      </c>
      <c r="D87" s="37">
        <v>138.18333333333334</v>
      </c>
      <c r="E87" s="37">
        <v>135.66666666666669</v>
      </c>
      <c r="F87" s="37">
        <v>133.78333333333336</v>
      </c>
      <c r="G87" s="37">
        <v>131.26666666666671</v>
      </c>
      <c r="H87" s="37">
        <v>140.06666666666666</v>
      </c>
      <c r="I87" s="37">
        <v>142.58333333333331</v>
      </c>
      <c r="J87" s="37">
        <v>144.46666666666664</v>
      </c>
      <c r="K87" s="28">
        <v>140.69999999999999</v>
      </c>
      <c r="L87" s="28">
        <v>136.30000000000001</v>
      </c>
      <c r="M87" s="28">
        <v>83.955200000000005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39.200000000000003</v>
      </c>
      <c r="D88" s="37">
        <v>39.866666666666667</v>
      </c>
      <c r="E88" s="37">
        <v>38.333333333333336</v>
      </c>
      <c r="F88" s="37">
        <v>37.466666666666669</v>
      </c>
      <c r="G88" s="37">
        <v>35.933333333333337</v>
      </c>
      <c r="H88" s="37">
        <v>40.733333333333334</v>
      </c>
      <c r="I88" s="37">
        <v>42.266666666666666</v>
      </c>
      <c r="J88" s="37">
        <v>43.133333333333333</v>
      </c>
      <c r="K88" s="28">
        <v>41.4</v>
      </c>
      <c r="L88" s="28">
        <v>39</v>
      </c>
      <c r="M88" s="28">
        <v>220.10298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3507.5</v>
      </c>
      <c r="D89" s="37">
        <v>3510.8333333333335</v>
      </c>
      <c r="E89" s="37">
        <v>3446.666666666667</v>
      </c>
      <c r="F89" s="37">
        <v>3385.8333333333335</v>
      </c>
      <c r="G89" s="37">
        <v>3321.666666666667</v>
      </c>
      <c r="H89" s="37">
        <v>3571.666666666667</v>
      </c>
      <c r="I89" s="37">
        <v>3635.8333333333339</v>
      </c>
      <c r="J89" s="37">
        <v>3696.666666666667</v>
      </c>
      <c r="K89" s="28">
        <v>3575</v>
      </c>
      <c r="L89" s="28">
        <v>3450</v>
      </c>
      <c r="M89" s="28">
        <v>4.8109999999999999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478.3</v>
      </c>
      <c r="D90" s="37">
        <v>482.76666666666665</v>
      </c>
      <c r="E90" s="37">
        <v>470.5333333333333</v>
      </c>
      <c r="F90" s="37">
        <v>462.76666666666665</v>
      </c>
      <c r="G90" s="37">
        <v>450.5333333333333</v>
      </c>
      <c r="H90" s="37">
        <v>490.5333333333333</v>
      </c>
      <c r="I90" s="37">
        <v>502.76666666666665</v>
      </c>
      <c r="J90" s="37">
        <v>510.5333333333333</v>
      </c>
      <c r="K90" s="28">
        <v>495</v>
      </c>
      <c r="L90" s="28">
        <v>475</v>
      </c>
      <c r="M90" s="28">
        <v>7.9818199999999999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799.75</v>
      </c>
      <c r="D91" s="37">
        <v>804.83333333333337</v>
      </c>
      <c r="E91" s="37">
        <v>789.06666666666672</v>
      </c>
      <c r="F91" s="37">
        <v>778.38333333333333</v>
      </c>
      <c r="G91" s="37">
        <v>762.61666666666667</v>
      </c>
      <c r="H91" s="37">
        <v>815.51666666666677</v>
      </c>
      <c r="I91" s="37">
        <v>831.28333333333342</v>
      </c>
      <c r="J91" s="37">
        <v>841.96666666666681</v>
      </c>
      <c r="K91" s="28">
        <v>820.6</v>
      </c>
      <c r="L91" s="28">
        <v>794.15</v>
      </c>
      <c r="M91" s="28">
        <v>17.08417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540.20000000000005</v>
      </c>
      <c r="D92" s="37">
        <v>548.19999999999993</v>
      </c>
      <c r="E92" s="37">
        <v>527.39999999999986</v>
      </c>
      <c r="F92" s="37">
        <v>514.59999999999991</v>
      </c>
      <c r="G92" s="37">
        <v>493.79999999999984</v>
      </c>
      <c r="H92" s="37">
        <v>560.99999999999989</v>
      </c>
      <c r="I92" s="37">
        <v>581.79999999999984</v>
      </c>
      <c r="J92" s="37">
        <v>594.59999999999991</v>
      </c>
      <c r="K92" s="28">
        <v>569</v>
      </c>
      <c r="L92" s="28">
        <v>535.4</v>
      </c>
      <c r="M92" s="28">
        <v>0.89549000000000001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1472.2</v>
      </c>
      <c r="D93" s="37">
        <v>1493.7333333333333</v>
      </c>
      <c r="E93" s="37">
        <v>1437.4666666666667</v>
      </c>
      <c r="F93" s="37">
        <v>1402.7333333333333</v>
      </c>
      <c r="G93" s="37">
        <v>1346.4666666666667</v>
      </c>
      <c r="H93" s="37">
        <v>1528.4666666666667</v>
      </c>
      <c r="I93" s="37">
        <v>1584.7333333333336</v>
      </c>
      <c r="J93" s="37">
        <v>1619.4666666666667</v>
      </c>
      <c r="K93" s="28">
        <v>1550</v>
      </c>
      <c r="L93" s="28">
        <v>1459</v>
      </c>
      <c r="M93" s="28">
        <v>14.714029999999999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1642.95</v>
      </c>
      <c r="D94" s="37">
        <v>1658.4000000000003</v>
      </c>
      <c r="E94" s="37">
        <v>1620.2000000000007</v>
      </c>
      <c r="F94" s="37">
        <v>1597.4500000000005</v>
      </c>
      <c r="G94" s="37">
        <v>1559.2500000000009</v>
      </c>
      <c r="H94" s="37">
        <v>1681.1500000000005</v>
      </c>
      <c r="I94" s="37">
        <v>1719.35</v>
      </c>
      <c r="J94" s="37">
        <v>1742.1000000000004</v>
      </c>
      <c r="K94" s="28">
        <v>1696.6</v>
      </c>
      <c r="L94" s="28">
        <v>1635.65</v>
      </c>
      <c r="M94" s="28">
        <v>8.2474100000000004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641.70000000000005</v>
      </c>
      <c r="D95" s="37">
        <v>633.7166666666667</v>
      </c>
      <c r="E95" s="37">
        <v>620.08333333333337</v>
      </c>
      <c r="F95" s="37">
        <v>598.4666666666667</v>
      </c>
      <c r="G95" s="37">
        <v>584.83333333333337</v>
      </c>
      <c r="H95" s="37">
        <v>655.33333333333337</v>
      </c>
      <c r="I95" s="37">
        <v>668.96666666666658</v>
      </c>
      <c r="J95" s="37">
        <v>690.58333333333337</v>
      </c>
      <c r="K95" s="28">
        <v>647.35</v>
      </c>
      <c r="L95" s="28">
        <v>612.1</v>
      </c>
      <c r="M95" s="28">
        <v>14.204980000000001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286.5</v>
      </c>
      <c r="D96" s="37">
        <v>289.2</v>
      </c>
      <c r="E96" s="37">
        <v>280.64999999999998</v>
      </c>
      <c r="F96" s="37">
        <v>274.8</v>
      </c>
      <c r="G96" s="37">
        <v>266.25</v>
      </c>
      <c r="H96" s="37">
        <v>295.04999999999995</v>
      </c>
      <c r="I96" s="37">
        <v>303.60000000000002</v>
      </c>
      <c r="J96" s="37">
        <v>309.44999999999993</v>
      </c>
      <c r="K96" s="28">
        <v>297.75</v>
      </c>
      <c r="L96" s="28">
        <v>283.35000000000002</v>
      </c>
      <c r="M96" s="28">
        <v>8.6244899999999998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1146.45</v>
      </c>
      <c r="D97" s="37">
        <v>1148.1333333333334</v>
      </c>
      <c r="E97" s="37">
        <v>1131.916666666667</v>
      </c>
      <c r="F97" s="37">
        <v>1117.3833333333334</v>
      </c>
      <c r="G97" s="37">
        <v>1101.166666666667</v>
      </c>
      <c r="H97" s="37">
        <v>1162.666666666667</v>
      </c>
      <c r="I97" s="37">
        <v>1178.8833333333337</v>
      </c>
      <c r="J97" s="37">
        <v>1193.416666666667</v>
      </c>
      <c r="K97" s="28">
        <v>1164.3499999999999</v>
      </c>
      <c r="L97" s="28">
        <v>1133.5999999999999</v>
      </c>
      <c r="M97" s="28">
        <v>32.438130000000001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2172.35</v>
      </c>
      <c r="D98" s="37">
        <v>2163.9166666666665</v>
      </c>
      <c r="E98" s="37">
        <v>2143.4333333333329</v>
      </c>
      <c r="F98" s="37">
        <v>2114.5166666666664</v>
      </c>
      <c r="G98" s="37">
        <v>2094.0333333333328</v>
      </c>
      <c r="H98" s="37">
        <v>2192.833333333333</v>
      </c>
      <c r="I98" s="37">
        <v>2213.3166666666666</v>
      </c>
      <c r="J98" s="37">
        <v>2242.2333333333331</v>
      </c>
      <c r="K98" s="28">
        <v>2184.4</v>
      </c>
      <c r="L98" s="28">
        <v>2135</v>
      </c>
      <c r="M98" s="28">
        <v>4.59612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1473.7</v>
      </c>
      <c r="D99" s="37">
        <v>1480.8166666666666</v>
      </c>
      <c r="E99" s="37">
        <v>1462.1833333333332</v>
      </c>
      <c r="F99" s="37">
        <v>1450.6666666666665</v>
      </c>
      <c r="G99" s="37">
        <v>1432.0333333333331</v>
      </c>
      <c r="H99" s="37">
        <v>1492.3333333333333</v>
      </c>
      <c r="I99" s="37">
        <v>1510.9666666666665</v>
      </c>
      <c r="J99" s="37">
        <v>1522.4833333333333</v>
      </c>
      <c r="K99" s="28">
        <v>1499.45</v>
      </c>
      <c r="L99" s="28">
        <v>1469.3</v>
      </c>
      <c r="M99" s="28">
        <v>73.283100000000005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557.29999999999995</v>
      </c>
      <c r="D100" s="37">
        <v>567.36666666666667</v>
      </c>
      <c r="E100" s="37">
        <v>544.93333333333339</v>
      </c>
      <c r="F100" s="37">
        <v>532.56666666666672</v>
      </c>
      <c r="G100" s="37">
        <v>510.13333333333344</v>
      </c>
      <c r="H100" s="37">
        <v>579.73333333333335</v>
      </c>
      <c r="I100" s="37">
        <v>602.16666666666652</v>
      </c>
      <c r="J100" s="37">
        <v>614.5333333333333</v>
      </c>
      <c r="K100" s="28">
        <v>589.79999999999995</v>
      </c>
      <c r="L100" s="28">
        <v>555</v>
      </c>
      <c r="M100" s="28">
        <v>71.68038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1156.05</v>
      </c>
      <c r="D101" s="37">
        <v>1154.2166666666667</v>
      </c>
      <c r="E101" s="37">
        <v>1143.4333333333334</v>
      </c>
      <c r="F101" s="37">
        <v>1130.8166666666666</v>
      </c>
      <c r="G101" s="37">
        <v>1120.0333333333333</v>
      </c>
      <c r="H101" s="37">
        <v>1166.8333333333335</v>
      </c>
      <c r="I101" s="37">
        <v>1177.6166666666668</v>
      </c>
      <c r="J101" s="37">
        <v>1190.2333333333336</v>
      </c>
      <c r="K101" s="28">
        <v>1165</v>
      </c>
      <c r="L101" s="28">
        <v>1141.5999999999999</v>
      </c>
      <c r="M101" s="28">
        <v>10.946210000000001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2648.5</v>
      </c>
      <c r="D102" s="37">
        <v>2660.7999999999997</v>
      </c>
      <c r="E102" s="37">
        <v>2618.4499999999994</v>
      </c>
      <c r="F102" s="37">
        <v>2588.3999999999996</v>
      </c>
      <c r="G102" s="37">
        <v>2546.0499999999993</v>
      </c>
      <c r="H102" s="37">
        <v>2690.8499999999995</v>
      </c>
      <c r="I102" s="37">
        <v>2733.2</v>
      </c>
      <c r="J102" s="37">
        <v>2763.2499999999995</v>
      </c>
      <c r="K102" s="28">
        <v>2703.15</v>
      </c>
      <c r="L102" s="28">
        <v>2630.75</v>
      </c>
      <c r="M102" s="28">
        <v>5.76694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521.25</v>
      </c>
      <c r="D103" s="37">
        <v>524.9666666666667</v>
      </c>
      <c r="E103" s="37">
        <v>515.98333333333335</v>
      </c>
      <c r="F103" s="37">
        <v>510.7166666666667</v>
      </c>
      <c r="G103" s="37">
        <v>501.73333333333335</v>
      </c>
      <c r="H103" s="37">
        <v>530.23333333333335</v>
      </c>
      <c r="I103" s="37">
        <v>539.2166666666667</v>
      </c>
      <c r="J103" s="37">
        <v>544.48333333333335</v>
      </c>
      <c r="K103" s="28">
        <v>533.95000000000005</v>
      </c>
      <c r="L103" s="28">
        <v>519.70000000000005</v>
      </c>
      <c r="M103" s="28">
        <v>49.951779999999999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1332.85</v>
      </c>
      <c r="D104" s="37">
        <v>1341.2833333333333</v>
      </c>
      <c r="E104" s="37">
        <v>1317.6666666666665</v>
      </c>
      <c r="F104" s="37">
        <v>1302.4833333333331</v>
      </c>
      <c r="G104" s="37">
        <v>1278.8666666666663</v>
      </c>
      <c r="H104" s="37">
        <v>1356.4666666666667</v>
      </c>
      <c r="I104" s="37">
        <v>1380.0833333333335</v>
      </c>
      <c r="J104" s="37">
        <v>1395.2666666666669</v>
      </c>
      <c r="K104" s="28">
        <v>1364.9</v>
      </c>
      <c r="L104" s="28">
        <v>1326.1</v>
      </c>
      <c r="M104" s="28">
        <v>3.4725100000000002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126</v>
      </c>
      <c r="D105" s="37">
        <v>128.66666666666666</v>
      </c>
      <c r="E105" s="37">
        <v>122.5333333333333</v>
      </c>
      <c r="F105" s="37">
        <v>119.06666666666665</v>
      </c>
      <c r="G105" s="37">
        <v>112.93333333333329</v>
      </c>
      <c r="H105" s="37">
        <v>132.13333333333333</v>
      </c>
      <c r="I105" s="37">
        <v>138.26666666666671</v>
      </c>
      <c r="J105" s="37">
        <v>141.73333333333332</v>
      </c>
      <c r="K105" s="28">
        <v>134.80000000000001</v>
      </c>
      <c r="L105" s="28">
        <v>125.2</v>
      </c>
      <c r="M105" s="28">
        <v>98.698520000000002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289.75</v>
      </c>
      <c r="D106" s="37">
        <v>292.23333333333329</v>
      </c>
      <c r="E106" s="37">
        <v>285.66666666666657</v>
      </c>
      <c r="F106" s="37">
        <v>281.58333333333326</v>
      </c>
      <c r="G106" s="37">
        <v>275.01666666666654</v>
      </c>
      <c r="H106" s="37">
        <v>296.31666666666661</v>
      </c>
      <c r="I106" s="37">
        <v>302.88333333333333</v>
      </c>
      <c r="J106" s="37">
        <v>306.96666666666664</v>
      </c>
      <c r="K106" s="28">
        <v>298.8</v>
      </c>
      <c r="L106" s="28">
        <v>288.14999999999998</v>
      </c>
      <c r="M106" s="28">
        <v>19.235769999999999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2228.5500000000002</v>
      </c>
      <c r="D107" s="37">
        <v>2223.9333333333334</v>
      </c>
      <c r="E107" s="37">
        <v>2211.6166666666668</v>
      </c>
      <c r="F107" s="37">
        <v>2194.6833333333334</v>
      </c>
      <c r="G107" s="37">
        <v>2182.3666666666668</v>
      </c>
      <c r="H107" s="37">
        <v>2240.8666666666668</v>
      </c>
      <c r="I107" s="37">
        <v>2253.1833333333334</v>
      </c>
      <c r="J107" s="37">
        <v>2270.1166666666668</v>
      </c>
      <c r="K107" s="28">
        <v>2236.25</v>
      </c>
      <c r="L107" s="28">
        <v>2207</v>
      </c>
      <c r="M107" s="28">
        <v>16.615010000000002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313.7</v>
      </c>
      <c r="D108" s="37">
        <v>315.81666666666666</v>
      </c>
      <c r="E108" s="37">
        <v>307.88333333333333</v>
      </c>
      <c r="F108" s="37">
        <v>302.06666666666666</v>
      </c>
      <c r="G108" s="37">
        <v>294.13333333333333</v>
      </c>
      <c r="H108" s="37">
        <v>321.63333333333333</v>
      </c>
      <c r="I108" s="37">
        <v>329.56666666666661</v>
      </c>
      <c r="J108" s="37">
        <v>335.38333333333333</v>
      </c>
      <c r="K108" s="28">
        <v>323.75</v>
      </c>
      <c r="L108" s="28">
        <v>310</v>
      </c>
      <c r="M108" s="28">
        <v>5.1058399999999997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2296.8000000000002</v>
      </c>
      <c r="D109" s="37">
        <v>2325.6</v>
      </c>
      <c r="E109" s="37">
        <v>2261.1999999999998</v>
      </c>
      <c r="F109" s="37">
        <v>2225.6</v>
      </c>
      <c r="G109" s="37">
        <v>2161.1999999999998</v>
      </c>
      <c r="H109" s="37">
        <v>2361.1999999999998</v>
      </c>
      <c r="I109" s="37">
        <v>2425.6000000000004</v>
      </c>
      <c r="J109" s="37">
        <v>2461.1999999999998</v>
      </c>
      <c r="K109" s="28">
        <v>2390</v>
      </c>
      <c r="L109" s="28">
        <v>2290</v>
      </c>
      <c r="M109" s="28">
        <v>59.036969999999997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753.7</v>
      </c>
      <c r="D110" s="37">
        <v>759.6</v>
      </c>
      <c r="E110" s="37">
        <v>745.25</v>
      </c>
      <c r="F110" s="37">
        <v>736.8</v>
      </c>
      <c r="G110" s="37">
        <v>722.44999999999993</v>
      </c>
      <c r="H110" s="37">
        <v>768.05000000000007</v>
      </c>
      <c r="I110" s="37">
        <v>782.4000000000002</v>
      </c>
      <c r="J110" s="37">
        <v>790.85000000000014</v>
      </c>
      <c r="K110" s="28">
        <v>773.95</v>
      </c>
      <c r="L110" s="28">
        <v>751.15</v>
      </c>
      <c r="M110" s="28">
        <v>161.70656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1285.75</v>
      </c>
      <c r="D111" s="37">
        <v>1297.95</v>
      </c>
      <c r="E111" s="37">
        <v>1268.0500000000002</v>
      </c>
      <c r="F111" s="37">
        <v>1250.3500000000001</v>
      </c>
      <c r="G111" s="37">
        <v>1220.4500000000003</v>
      </c>
      <c r="H111" s="37">
        <v>1315.65</v>
      </c>
      <c r="I111" s="37">
        <v>1345.5500000000002</v>
      </c>
      <c r="J111" s="37">
        <v>1363.25</v>
      </c>
      <c r="K111" s="28">
        <v>1327.85</v>
      </c>
      <c r="L111" s="28">
        <v>1280.25</v>
      </c>
      <c r="M111" s="28">
        <v>9.7004599999999996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502.6</v>
      </c>
      <c r="D112" s="37">
        <v>504.11666666666662</v>
      </c>
      <c r="E112" s="37">
        <v>498.08333333333326</v>
      </c>
      <c r="F112" s="37">
        <v>493.56666666666666</v>
      </c>
      <c r="G112" s="37">
        <v>487.5333333333333</v>
      </c>
      <c r="H112" s="37">
        <v>508.63333333333321</v>
      </c>
      <c r="I112" s="37">
        <v>514.66666666666663</v>
      </c>
      <c r="J112" s="37">
        <v>519.18333333333317</v>
      </c>
      <c r="K112" s="28">
        <v>510.15</v>
      </c>
      <c r="L112" s="28">
        <v>499.6</v>
      </c>
      <c r="M112" s="28">
        <v>15.702590000000001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723.55</v>
      </c>
      <c r="D113" s="37">
        <v>719.86666666666667</v>
      </c>
      <c r="E113" s="37">
        <v>709.93333333333339</v>
      </c>
      <c r="F113" s="37">
        <v>696.31666666666672</v>
      </c>
      <c r="G113" s="37">
        <v>686.38333333333344</v>
      </c>
      <c r="H113" s="37">
        <v>733.48333333333335</v>
      </c>
      <c r="I113" s="37">
        <v>743.41666666666652</v>
      </c>
      <c r="J113" s="37">
        <v>757.0333333333333</v>
      </c>
      <c r="K113" s="28">
        <v>729.8</v>
      </c>
      <c r="L113" s="28">
        <v>706.25</v>
      </c>
      <c r="M113" s="28">
        <v>8.7696500000000004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43.8</v>
      </c>
      <c r="D114" s="37">
        <v>44.466666666666661</v>
      </c>
      <c r="E114" s="37">
        <v>42.883333333333326</v>
      </c>
      <c r="F114" s="37">
        <v>41.966666666666661</v>
      </c>
      <c r="G114" s="37">
        <v>40.383333333333326</v>
      </c>
      <c r="H114" s="37">
        <v>45.383333333333326</v>
      </c>
      <c r="I114" s="37">
        <v>46.966666666666654</v>
      </c>
      <c r="J114" s="37">
        <v>47.883333333333326</v>
      </c>
      <c r="K114" s="28">
        <v>46.05</v>
      </c>
      <c r="L114" s="28">
        <v>43.55</v>
      </c>
      <c r="M114" s="28">
        <v>359.04563999999999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219.45</v>
      </c>
      <c r="D115" s="37">
        <v>221.31666666666669</v>
      </c>
      <c r="E115" s="37">
        <v>216.63333333333338</v>
      </c>
      <c r="F115" s="37">
        <v>213.81666666666669</v>
      </c>
      <c r="G115" s="37">
        <v>209.13333333333338</v>
      </c>
      <c r="H115" s="37">
        <v>224.13333333333338</v>
      </c>
      <c r="I115" s="37">
        <v>228.81666666666672</v>
      </c>
      <c r="J115" s="37">
        <v>231.63333333333338</v>
      </c>
      <c r="K115" s="28">
        <v>226</v>
      </c>
      <c r="L115" s="28">
        <v>218.5</v>
      </c>
      <c r="M115" s="28">
        <v>227.45228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5023.7</v>
      </c>
      <c r="D116" s="37">
        <v>4975.4666666666662</v>
      </c>
      <c r="E116" s="37">
        <v>4853.2333333333327</v>
      </c>
      <c r="F116" s="37">
        <v>4682.7666666666664</v>
      </c>
      <c r="G116" s="37">
        <v>4560.5333333333328</v>
      </c>
      <c r="H116" s="37">
        <v>5145.9333333333325</v>
      </c>
      <c r="I116" s="37">
        <v>5268.1666666666661</v>
      </c>
      <c r="J116" s="37">
        <v>5438.6333333333323</v>
      </c>
      <c r="K116" s="28">
        <v>5097.7</v>
      </c>
      <c r="L116" s="28">
        <v>4805</v>
      </c>
      <c r="M116" s="28">
        <v>1.5780799999999999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149</v>
      </c>
      <c r="D117" s="37">
        <v>148.18333333333334</v>
      </c>
      <c r="E117" s="37">
        <v>146.36666666666667</v>
      </c>
      <c r="F117" s="37">
        <v>143.73333333333335</v>
      </c>
      <c r="G117" s="37">
        <v>141.91666666666669</v>
      </c>
      <c r="H117" s="37">
        <v>150.81666666666666</v>
      </c>
      <c r="I117" s="37">
        <v>152.63333333333333</v>
      </c>
      <c r="J117" s="37">
        <v>155.26666666666665</v>
      </c>
      <c r="K117" s="28">
        <v>150</v>
      </c>
      <c r="L117" s="28">
        <v>145.55000000000001</v>
      </c>
      <c r="M117" s="28">
        <v>33.061190000000003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195.1</v>
      </c>
      <c r="D118" s="37">
        <v>196.70000000000002</v>
      </c>
      <c r="E118" s="37">
        <v>191.40000000000003</v>
      </c>
      <c r="F118" s="37">
        <v>187.70000000000002</v>
      </c>
      <c r="G118" s="37">
        <v>182.40000000000003</v>
      </c>
      <c r="H118" s="37">
        <v>200.40000000000003</v>
      </c>
      <c r="I118" s="37">
        <v>205.70000000000005</v>
      </c>
      <c r="J118" s="37">
        <v>209.40000000000003</v>
      </c>
      <c r="K118" s="28">
        <v>202</v>
      </c>
      <c r="L118" s="28">
        <v>193</v>
      </c>
      <c r="M118" s="28">
        <v>57.144240000000003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116.55</v>
      </c>
      <c r="D119" s="37">
        <v>117.90000000000002</v>
      </c>
      <c r="E119" s="37">
        <v>114.80000000000004</v>
      </c>
      <c r="F119" s="37">
        <v>113.05000000000003</v>
      </c>
      <c r="G119" s="37">
        <v>109.95000000000005</v>
      </c>
      <c r="H119" s="37">
        <v>119.65000000000003</v>
      </c>
      <c r="I119" s="37">
        <v>122.75000000000003</v>
      </c>
      <c r="J119" s="37">
        <v>124.50000000000003</v>
      </c>
      <c r="K119" s="28">
        <v>121</v>
      </c>
      <c r="L119" s="28">
        <v>116.15</v>
      </c>
      <c r="M119" s="28">
        <v>109.75847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798.35</v>
      </c>
      <c r="D120" s="37">
        <v>803.55000000000007</v>
      </c>
      <c r="E120" s="37">
        <v>787.15000000000009</v>
      </c>
      <c r="F120" s="37">
        <v>775.95</v>
      </c>
      <c r="G120" s="37">
        <v>759.55000000000007</v>
      </c>
      <c r="H120" s="37">
        <v>814.75000000000011</v>
      </c>
      <c r="I120" s="37">
        <v>831.15</v>
      </c>
      <c r="J120" s="37">
        <v>842.35000000000014</v>
      </c>
      <c r="K120" s="28">
        <v>819.95</v>
      </c>
      <c r="L120" s="28">
        <v>792.35</v>
      </c>
      <c r="M120" s="28">
        <v>49.17765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22.1</v>
      </c>
      <c r="D121" s="37">
        <v>22.316666666666666</v>
      </c>
      <c r="E121" s="37">
        <v>21.783333333333331</v>
      </c>
      <c r="F121" s="37">
        <v>21.466666666666665</v>
      </c>
      <c r="G121" s="37">
        <v>20.93333333333333</v>
      </c>
      <c r="H121" s="37">
        <v>22.633333333333333</v>
      </c>
      <c r="I121" s="37">
        <v>23.166666666666671</v>
      </c>
      <c r="J121" s="37">
        <v>23.483333333333334</v>
      </c>
      <c r="K121" s="28">
        <v>22.85</v>
      </c>
      <c r="L121" s="28">
        <v>22</v>
      </c>
      <c r="M121" s="28">
        <v>118.87542000000001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380.65</v>
      </c>
      <c r="D122" s="37">
        <v>381.16666666666669</v>
      </c>
      <c r="E122" s="37">
        <v>371.03333333333336</v>
      </c>
      <c r="F122" s="37">
        <v>361.41666666666669</v>
      </c>
      <c r="G122" s="37">
        <v>351.28333333333336</v>
      </c>
      <c r="H122" s="37">
        <v>390.78333333333336</v>
      </c>
      <c r="I122" s="37">
        <v>400.91666666666669</v>
      </c>
      <c r="J122" s="37">
        <v>410.53333333333336</v>
      </c>
      <c r="K122" s="28">
        <v>391.3</v>
      </c>
      <c r="L122" s="28">
        <v>371.55</v>
      </c>
      <c r="M122" s="28">
        <v>30.020859999999999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247.2</v>
      </c>
      <c r="D123" s="37">
        <v>248.9</v>
      </c>
      <c r="E123" s="37">
        <v>243.35000000000002</v>
      </c>
      <c r="F123" s="37">
        <v>239.50000000000003</v>
      </c>
      <c r="G123" s="37">
        <v>233.95000000000005</v>
      </c>
      <c r="H123" s="37">
        <v>252.75</v>
      </c>
      <c r="I123" s="37">
        <v>258.3</v>
      </c>
      <c r="J123" s="37">
        <v>262.14999999999998</v>
      </c>
      <c r="K123" s="28">
        <v>254.45</v>
      </c>
      <c r="L123" s="28">
        <v>245.05</v>
      </c>
      <c r="M123" s="28">
        <v>34.81353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941.6</v>
      </c>
      <c r="D124" s="37">
        <v>947.86666666666679</v>
      </c>
      <c r="E124" s="37">
        <v>930.93333333333362</v>
      </c>
      <c r="F124" s="37">
        <v>920.26666666666688</v>
      </c>
      <c r="G124" s="37">
        <v>903.33333333333371</v>
      </c>
      <c r="H124" s="37">
        <v>958.53333333333353</v>
      </c>
      <c r="I124" s="37">
        <v>975.4666666666667</v>
      </c>
      <c r="J124" s="37">
        <v>986.13333333333344</v>
      </c>
      <c r="K124" s="28">
        <v>964.8</v>
      </c>
      <c r="L124" s="28">
        <v>937.2</v>
      </c>
      <c r="M124" s="28">
        <v>36.524189999999997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4511.3999999999996</v>
      </c>
      <c r="D125" s="37">
        <v>4461.05</v>
      </c>
      <c r="E125" s="37">
        <v>4352.8500000000004</v>
      </c>
      <c r="F125" s="37">
        <v>4194.3</v>
      </c>
      <c r="G125" s="37">
        <v>4086.1000000000004</v>
      </c>
      <c r="H125" s="37">
        <v>4619.6000000000004</v>
      </c>
      <c r="I125" s="37">
        <v>4727.7999999999993</v>
      </c>
      <c r="J125" s="37">
        <v>4886.3500000000004</v>
      </c>
      <c r="K125" s="28">
        <v>4569.25</v>
      </c>
      <c r="L125" s="28">
        <v>4302.5</v>
      </c>
      <c r="M125" s="28">
        <v>3.8119700000000001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1682.2</v>
      </c>
      <c r="D126" s="37">
        <v>1693</v>
      </c>
      <c r="E126" s="37">
        <v>1667.45</v>
      </c>
      <c r="F126" s="37">
        <v>1652.7</v>
      </c>
      <c r="G126" s="37">
        <v>1627.15</v>
      </c>
      <c r="H126" s="37">
        <v>1707.75</v>
      </c>
      <c r="I126" s="37">
        <v>1733.3000000000002</v>
      </c>
      <c r="J126" s="37">
        <v>1748.05</v>
      </c>
      <c r="K126" s="28">
        <v>1718.55</v>
      </c>
      <c r="L126" s="28">
        <v>1678.25</v>
      </c>
      <c r="M126" s="28">
        <v>74.596369999999993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2092.3000000000002</v>
      </c>
      <c r="D127" s="37">
        <v>2134.5166666666669</v>
      </c>
      <c r="E127" s="37">
        <v>2040.5333333333338</v>
      </c>
      <c r="F127" s="37">
        <v>1988.7666666666669</v>
      </c>
      <c r="G127" s="37">
        <v>1894.7833333333338</v>
      </c>
      <c r="H127" s="37">
        <v>2186.2833333333338</v>
      </c>
      <c r="I127" s="37">
        <v>2280.2666666666664</v>
      </c>
      <c r="J127" s="37">
        <v>2332.0333333333338</v>
      </c>
      <c r="K127" s="28">
        <v>2228.5</v>
      </c>
      <c r="L127" s="28">
        <v>2082.75</v>
      </c>
      <c r="M127" s="28">
        <v>12.88158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964.55</v>
      </c>
      <c r="D128" s="37">
        <v>966.88333333333333</v>
      </c>
      <c r="E128" s="37">
        <v>939.76666666666665</v>
      </c>
      <c r="F128" s="37">
        <v>914.98333333333335</v>
      </c>
      <c r="G128" s="37">
        <v>887.86666666666667</v>
      </c>
      <c r="H128" s="37">
        <v>991.66666666666663</v>
      </c>
      <c r="I128" s="37">
        <v>1018.7833333333332</v>
      </c>
      <c r="J128" s="37">
        <v>1043.5666666666666</v>
      </c>
      <c r="K128" s="28">
        <v>994</v>
      </c>
      <c r="L128" s="28">
        <v>942.1</v>
      </c>
      <c r="M128" s="28">
        <v>8.5102499999999992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324.35000000000002</v>
      </c>
      <c r="D129" s="37">
        <v>328.86666666666667</v>
      </c>
      <c r="E129" s="37">
        <v>319.73333333333335</v>
      </c>
      <c r="F129" s="37">
        <v>315.11666666666667</v>
      </c>
      <c r="G129" s="37">
        <v>305.98333333333335</v>
      </c>
      <c r="H129" s="37">
        <v>333.48333333333335</v>
      </c>
      <c r="I129" s="37">
        <v>342.61666666666667</v>
      </c>
      <c r="J129" s="37">
        <v>347.23333333333335</v>
      </c>
      <c r="K129" s="28">
        <v>338</v>
      </c>
      <c r="L129" s="28">
        <v>324.25</v>
      </c>
      <c r="M129" s="28">
        <v>4.5232099999999997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626.54999999999995</v>
      </c>
      <c r="D130" s="37">
        <v>631.94999999999993</v>
      </c>
      <c r="E130" s="37">
        <v>598.89999999999986</v>
      </c>
      <c r="F130" s="37">
        <v>571.24999999999989</v>
      </c>
      <c r="G130" s="37">
        <v>538.19999999999982</v>
      </c>
      <c r="H130" s="37">
        <v>659.59999999999991</v>
      </c>
      <c r="I130" s="37">
        <v>692.64999999999986</v>
      </c>
      <c r="J130" s="37">
        <v>720.3</v>
      </c>
      <c r="K130" s="28">
        <v>665</v>
      </c>
      <c r="L130" s="28">
        <v>604.29999999999995</v>
      </c>
      <c r="M130" s="28">
        <v>64.915760000000006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407.65</v>
      </c>
      <c r="D131" s="37">
        <v>413.05</v>
      </c>
      <c r="E131" s="37">
        <v>397.1</v>
      </c>
      <c r="F131" s="37">
        <v>386.55</v>
      </c>
      <c r="G131" s="37">
        <v>370.6</v>
      </c>
      <c r="H131" s="37">
        <v>423.6</v>
      </c>
      <c r="I131" s="37">
        <v>439.54999999999995</v>
      </c>
      <c r="J131" s="37">
        <v>450.1</v>
      </c>
      <c r="K131" s="28">
        <v>429</v>
      </c>
      <c r="L131" s="28">
        <v>402.5</v>
      </c>
      <c r="M131" s="28">
        <v>89.079899999999995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2947.7</v>
      </c>
      <c r="D132" s="37">
        <v>2952.3166666666671</v>
      </c>
      <c r="E132" s="37">
        <v>2885.6333333333341</v>
      </c>
      <c r="F132" s="37">
        <v>2823.5666666666671</v>
      </c>
      <c r="G132" s="37">
        <v>2756.8833333333341</v>
      </c>
      <c r="H132" s="37">
        <v>3014.3833333333341</v>
      </c>
      <c r="I132" s="37">
        <v>3081.0666666666675</v>
      </c>
      <c r="J132" s="37">
        <v>3143.1333333333341</v>
      </c>
      <c r="K132" s="28">
        <v>3019</v>
      </c>
      <c r="L132" s="28">
        <v>2890.25</v>
      </c>
      <c r="M132" s="28">
        <v>12.12832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1746.85</v>
      </c>
      <c r="D133" s="37">
        <v>1769.55</v>
      </c>
      <c r="E133" s="37">
        <v>1715.25</v>
      </c>
      <c r="F133" s="37">
        <v>1683.65</v>
      </c>
      <c r="G133" s="37">
        <v>1629.3500000000001</v>
      </c>
      <c r="H133" s="37">
        <v>1801.1499999999999</v>
      </c>
      <c r="I133" s="37">
        <v>1855.4499999999996</v>
      </c>
      <c r="J133" s="37">
        <v>1887.0499999999997</v>
      </c>
      <c r="K133" s="28">
        <v>1823.85</v>
      </c>
      <c r="L133" s="28">
        <v>1737.95</v>
      </c>
      <c r="M133" s="28">
        <v>30.26821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70.5</v>
      </c>
      <c r="D134" s="37">
        <v>71.233333333333334</v>
      </c>
      <c r="E134" s="37">
        <v>69.466666666666669</v>
      </c>
      <c r="F134" s="37">
        <v>68.433333333333337</v>
      </c>
      <c r="G134" s="37">
        <v>66.666666666666671</v>
      </c>
      <c r="H134" s="37">
        <v>72.266666666666666</v>
      </c>
      <c r="I134" s="37">
        <v>74.033333333333346</v>
      </c>
      <c r="J134" s="37">
        <v>75.066666666666663</v>
      </c>
      <c r="K134" s="28">
        <v>73</v>
      </c>
      <c r="L134" s="28">
        <v>70.2</v>
      </c>
      <c r="M134" s="28">
        <v>75.998519999999999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4423.2</v>
      </c>
      <c r="D135" s="37">
        <v>4398.333333333333</v>
      </c>
      <c r="E135" s="37">
        <v>4283.8666666666659</v>
      </c>
      <c r="F135" s="37">
        <v>4144.5333333333328</v>
      </c>
      <c r="G135" s="37">
        <v>4030.0666666666657</v>
      </c>
      <c r="H135" s="37">
        <v>4537.6666666666661</v>
      </c>
      <c r="I135" s="37">
        <v>4652.1333333333332</v>
      </c>
      <c r="J135" s="37">
        <v>4791.4666666666662</v>
      </c>
      <c r="K135" s="28">
        <v>4512.8</v>
      </c>
      <c r="L135" s="28">
        <v>4259</v>
      </c>
      <c r="M135" s="28">
        <v>4.3280200000000004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358.6</v>
      </c>
      <c r="D136" s="37">
        <v>365.7833333333333</v>
      </c>
      <c r="E136" s="37">
        <v>349.56666666666661</v>
      </c>
      <c r="F136" s="37">
        <v>340.5333333333333</v>
      </c>
      <c r="G136" s="37">
        <v>324.31666666666661</v>
      </c>
      <c r="H136" s="37">
        <v>374.81666666666661</v>
      </c>
      <c r="I136" s="37">
        <v>391.0333333333333</v>
      </c>
      <c r="J136" s="37">
        <v>400.06666666666661</v>
      </c>
      <c r="K136" s="28">
        <v>382</v>
      </c>
      <c r="L136" s="28">
        <v>356.75</v>
      </c>
      <c r="M136" s="28">
        <v>93.231139999999996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5885.35</v>
      </c>
      <c r="D137" s="37">
        <v>5849.3500000000013</v>
      </c>
      <c r="E137" s="37">
        <v>5706.1000000000022</v>
      </c>
      <c r="F137" s="37">
        <v>5526.8500000000013</v>
      </c>
      <c r="G137" s="37">
        <v>5383.6000000000022</v>
      </c>
      <c r="H137" s="37">
        <v>6028.6000000000022</v>
      </c>
      <c r="I137" s="37">
        <v>6171.85</v>
      </c>
      <c r="J137" s="37">
        <v>6351.1000000000022</v>
      </c>
      <c r="K137" s="28">
        <v>5992.6</v>
      </c>
      <c r="L137" s="28">
        <v>5670.1</v>
      </c>
      <c r="M137" s="28">
        <v>3.9415499999999999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1799</v>
      </c>
      <c r="D138" s="37">
        <v>1813.6499999999999</v>
      </c>
      <c r="E138" s="37">
        <v>1780.3499999999997</v>
      </c>
      <c r="F138" s="37">
        <v>1761.6999999999998</v>
      </c>
      <c r="G138" s="37">
        <v>1728.3999999999996</v>
      </c>
      <c r="H138" s="37">
        <v>1832.2999999999997</v>
      </c>
      <c r="I138" s="37">
        <v>1865.6</v>
      </c>
      <c r="J138" s="37">
        <v>1884.2499999999998</v>
      </c>
      <c r="K138" s="28">
        <v>1846.95</v>
      </c>
      <c r="L138" s="28">
        <v>1795</v>
      </c>
      <c r="M138" s="28">
        <v>22.901990000000001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528.35</v>
      </c>
      <c r="D139" s="37">
        <v>536.86666666666667</v>
      </c>
      <c r="E139" s="37">
        <v>515.33333333333337</v>
      </c>
      <c r="F139" s="37">
        <v>502.31666666666672</v>
      </c>
      <c r="G139" s="37">
        <v>480.78333333333342</v>
      </c>
      <c r="H139" s="37">
        <v>549.88333333333333</v>
      </c>
      <c r="I139" s="37">
        <v>571.41666666666663</v>
      </c>
      <c r="J139" s="37">
        <v>584.43333333333328</v>
      </c>
      <c r="K139" s="28">
        <v>558.4</v>
      </c>
      <c r="L139" s="28">
        <v>523.85</v>
      </c>
      <c r="M139" s="28">
        <v>33.548929999999999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761.35</v>
      </c>
      <c r="D140" s="37">
        <v>770.35</v>
      </c>
      <c r="E140" s="37">
        <v>749</v>
      </c>
      <c r="F140" s="37">
        <v>736.65</v>
      </c>
      <c r="G140" s="37">
        <v>715.3</v>
      </c>
      <c r="H140" s="37">
        <v>782.7</v>
      </c>
      <c r="I140" s="37">
        <v>804.05000000000018</v>
      </c>
      <c r="J140" s="37">
        <v>816.40000000000009</v>
      </c>
      <c r="K140" s="28">
        <v>791.7</v>
      </c>
      <c r="L140" s="28">
        <v>758</v>
      </c>
      <c r="M140" s="28">
        <v>28.496420000000001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65929</v>
      </c>
      <c r="D141" s="37">
        <v>66501</v>
      </c>
      <c r="E141" s="37">
        <v>65136</v>
      </c>
      <c r="F141" s="37">
        <v>64343</v>
      </c>
      <c r="G141" s="37">
        <v>62978</v>
      </c>
      <c r="H141" s="37">
        <v>67294</v>
      </c>
      <c r="I141" s="37">
        <v>68659</v>
      </c>
      <c r="J141" s="37">
        <v>69452</v>
      </c>
      <c r="K141" s="28">
        <v>67866</v>
      </c>
      <c r="L141" s="28">
        <v>65708</v>
      </c>
      <c r="M141" s="28">
        <v>0.18628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786.15</v>
      </c>
      <c r="D142" s="37">
        <v>785.18333333333339</v>
      </c>
      <c r="E142" s="37">
        <v>764.61666666666679</v>
      </c>
      <c r="F142" s="37">
        <v>743.08333333333337</v>
      </c>
      <c r="G142" s="37">
        <v>722.51666666666677</v>
      </c>
      <c r="H142" s="37">
        <v>806.71666666666681</v>
      </c>
      <c r="I142" s="37">
        <v>827.28333333333342</v>
      </c>
      <c r="J142" s="37">
        <v>848.81666666666683</v>
      </c>
      <c r="K142" s="28">
        <v>805.75</v>
      </c>
      <c r="L142" s="28">
        <v>763.65</v>
      </c>
      <c r="M142" s="28">
        <v>7.3331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149.65</v>
      </c>
      <c r="D143" s="37">
        <v>150.18333333333334</v>
      </c>
      <c r="E143" s="37">
        <v>147.46666666666667</v>
      </c>
      <c r="F143" s="37">
        <v>145.28333333333333</v>
      </c>
      <c r="G143" s="37">
        <v>142.56666666666666</v>
      </c>
      <c r="H143" s="37">
        <v>152.36666666666667</v>
      </c>
      <c r="I143" s="37">
        <v>155.08333333333337</v>
      </c>
      <c r="J143" s="37">
        <v>157.26666666666668</v>
      </c>
      <c r="K143" s="28">
        <v>152.9</v>
      </c>
      <c r="L143" s="28">
        <v>148</v>
      </c>
      <c r="M143" s="28">
        <v>78.427859999999995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825.05</v>
      </c>
      <c r="D144" s="37">
        <v>817.04999999999984</v>
      </c>
      <c r="E144" s="37">
        <v>788.6999999999997</v>
      </c>
      <c r="F144" s="37">
        <v>752.34999999999991</v>
      </c>
      <c r="G144" s="37">
        <v>723.99999999999977</v>
      </c>
      <c r="H144" s="37">
        <v>853.39999999999964</v>
      </c>
      <c r="I144" s="37">
        <v>881.74999999999977</v>
      </c>
      <c r="J144" s="37">
        <v>918.09999999999957</v>
      </c>
      <c r="K144" s="28">
        <v>845.4</v>
      </c>
      <c r="L144" s="28">
        <v>780.7</v>
      </c>
      <c r="M144" s="28">
        <v>42.021650000000001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142.9</v>
      </c>
      <c r="D145" s="37">
        <v>145.53333333333333</v>
      </c>
      <c r="E145" s="37">
        <v>139.56666666666666</v>
      </c>
      <c r="F145" s="37">
        <v>136.23333333333332</v>
      </c>
      <c r="G145" s="37">
        <v>130.26666666666665</v>
      </c>
      <c r="H145" s="37">
        <v>148.86666666666667</v>
      </c>
      <c r="I145" s="37">
        <v>154.83333333333331</v>
      </c>
      <c r="J145" s="37">
        <v>158.16666666666669</v>
      </c>
      <c r="K145" s="28">
        <v>151.5</v>
      </c>
      <c r="L145" s="28">
        <v>142.19999999999999</v>
      </c>
      <c r="M145" s="28">
        <v>82.57911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489.8</v>
      </c>
      <c r="D146" s="37">
        <v>491.60000000000008</v>
      </c>
      <c r="E146" s="37">
        <v>484.80000000000018</v>
      </c>
      <c r="F146" s="37">
        <v>479.80000000000013</v>
      </c>
      <c r="G146" s="37">
        <v>473.00000000000023</v>
      </c>
      <c r="H146" s="37">
        <v>496.60000000000014</v>
      </c>
      <c r="I146" s="37">
        <v>503.4</v>
      </c>
      <c r="J146" s="37">
        <v>508.40000000000009</v>
      </c>
      <c r="K146" s="28">
        <v>498.4</v>
      </c>
      <c r="L146" s="28">
        <v>486.6</v>
      </c>
      <c r="M146" s="28">
        <v>10.011939999999999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8366.4</v>
      </c>
      <c r="D147" s="37">
        <v>8435.4833333333318</v>
      </c>
      <c r="E147" s="37">
        <v>8255.9166666666642</v>
      </c>
      <c r="F147" s="37">
        <v>8145.4333333333325</v>
      </c>
      <c r="G147" s="37">
        <v>7965.866666666665</v>
      </c>
      <c r="H147" s="37">
        <v>8545.9666666666635</v>
      </c>
      <c r="I147" s="37">
        <v>8725.5333333333328</v>
      </c>
      <c r="J147" s="37">
        <v>8836.0166666666628</v>
      </c>
      <c r="K147" s="28">
        <v>8615.0499999999993</v>
      </c>
      <c r="L147" s="28">
        <v>8325</v>
      </c>
      <c r="M147" s="28">
        <v>9.9553999999999991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826.5</v>
      </c>
      <c r="D148" s="37">
        <v>832.35</v>
      </c>
      <c r="E148" s="37">
        <v>812.25</v>
      </c>
      <c r="F148" s="37">
        <v>798</v>
      </c>
      <c r="G148" s="37">
        <v>777.9</v>
      </c>
      <c r="H148" s="37">
        <v>846.6</v>
      </c>
      <c r="I148" s="37">
        <v>866.70000000000016</v>
      </c>
      <c r="J148" s="37">
        <v>880.95</v>
      </c>
      <c r="K148" s="28">
        <v>852.45</v>
      </c>
      <c r="L148" s="28">
        <v>818.1</v>
      </c>
      <c r="M148" s="28">
        <v>3.9150900000000002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3776.45</v>
      </c>
      <c r="D149" s="37">
        <v>3756.0666666666671</v>
      </c>
      <c r="E149" s="37">
        <v>3676.1833333333343</v>
      </c>
      <c r="F149" s="37">
        <v>3575.9166666666674</v>
      </c>
      <c r="G149" s="37">
        <v>3496.0333333333347</v>
      </c>
      <c r="H149" s="37">
        <v>3856.3333333333339</v>
      </c>
      <c r="I149" s="37">
        <v>3936.2166666666662</v>
      </c>
      <c r="J149" s="37">
        <v>4036.4833333333336</v>
      </c>
      <c r="K149" s="28">
        <v>3835.95</v>
      </c>
      <c r="L149" s="28">
        <v>3655.8</v>
      </c>
      <c r="M149" s="28">
        <v>6.6293600000000001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2899.95</v>
      </c>
      <c r="D150" s="37">
        <v>2923.8666666666668</v>
      </c>
      <c r="E150" s="37">
        <v>2859.0833333333335</v>
      </c>
      <c r="F150" s="37">
        <v>2818.2166666666667</v>
      </c>
      <c r="G150" s="37">
        <v>2753.4333333333334</v>
      </c>
      <c r="H150" s="37">
        <v>2964.7333333333336</v>
      </c>
      <c r="I150" s="37">
        <v>3029.5166666666664</v>
      </c>
      <c r="J150" s="37">
        <v>3070.3833333333337</v>
      </c>
      <c r="K150" s="28">
        <v>2988.65</v>
      </c>
      <c r="L150" s="28">
        <v>2883</v>
      </c>
      <c r="M150" s="28">
        <v>4.7583299999999999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1355.2</v>
      </c>
      <c r="D151" s="37">
        <v>1366.3833333333332</v>
      </c>
      <c r="E151" s="37">
        <v>1338.8166666666664</v>
      </c>
      <c r="F151" s="37">
        <v>1322.4333333333332</v>
      </c>
      <c r="G151" s="37">
        <v>1294.8666666666663</v>
      </c>
      <c r="H151" s="37">
        <v>1382.7666666666664</v>
      </c>
      <c r="I151" s="37">
        <v>1410.333333333333</v>
      </c>
      <c r="J151" s="37">
        <v>1426.7166666666665</v>
      </c>
      <c r="K151" s="28">
        <v>1393.95</v>
      </c>
      <c r="L151" s="28">
        <v>1350</v>
      </c>
      <c r="M151" s="28">
        <v>21.117349999999998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917.4</v>
      </c>
      <c r="D152" s="37">
        <v>914.78333333333342</v>
      </c>
      <c r="E152" s="37">
        <v>900.56666666666683</v>
      </c>
      <c r="F152" s="37">
        <v>883.73333333333346</v>
      </c>
      <c r="G152" s="37">
        <v>869.51666666666688</v>
      </c>
      <c r="H152" s="37">
        <v>931.61666666666679</v>
      </c>
      <c r="I152" s="37">
        <v>945.83333333333326</v>
      </c>
      <c r="J152" s="37">
        <v>962.66666666666674</v>
      </c>
      <c r="K152" s="28">
        <v>929</v>
      </c>
      <c r="L152" s="28">
        <v>897.95</v>
      </c>
      <c r="M152" s="28">
        <v>1.8628400000000001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152.75</v>
      </c>
      <c r="D153" s="37">
        <v>154.01666666666668</v>
      </c>
      <c r="E153" s="37">
        <v>150.73333333333335</v>
      </c>
      <c r="F153" s="37">
        <v>148.71666666666667</v>
      </c>
      <c r="G153" s="37">
        <v>145.43333333333334</v>
      </c>
      <c r="H153" s="37">
        <v>156.03333333333336</v>
      </c>
      <c r="I153" s="37">
        <v>159.31666666666672</v>
      </c>
      <c r="J153" s="37">
        <v>161.33333333333337</v>
      </c>
      <c r="K153" s="28">
        <v>157.30000000000001</v>
      </c>
      <c r="L153" s="28">
        <v>152</v>
      </c>
      <c r="M153" s="28">
        <v>133.14770999999999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132.5</v>
      </c>
      <c r="D154" s="37">
        <v>133.58333333333334</v>
      </c>
      <c r="E154" s="37">
        <v>130.7166666666667</v>
      </c>
      <c r="F154" s="37">
        <v>128.93333333333337</v>
      </c>
      <c r="G154" s="37">
        <v>126.06666666666672</v>
      </c>
      <c r="H154" s="37">
        <v>135.36666666666667</v>
      </c>
      <c r="I154" s="37">
        <v>138.23333333333329</v>
      </c>
      <c r="J154" s="37">
        <v>140.01666666666665</v>
      </c>
      <c r="K154" s="28">
        <v>136.44999999999999</v>
      </c>
      <c r="L154" s="28">
        <v>131.80000000000001</v>
      </c>
      <c r="M154" s="28">
        <v>77.050719999999998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119.3</v>
      </c>
      <c r="D155" s="37">
        <v>120.51666666666667</v>
      </c>
      <c r="E155" s="37">
        <v>117.58333333333333</v>
      </c>
      <c r="F155" s="37">
        <v>115.86666666666666</v>
      </c>
      <c r="G155" s="37">
        <v>112.93333333333332</v>
      </c>
      <c r="H155" s="37">
        <v>122.23333333333333</v>
      </c>
      <c r="I155" s="37">
        <v>125.16666666666667</v>
      </c>
      <c r="J155" s="37">
        <v>126.88333333333334</v>
      </c>
      <c r="K155" s="28">
        <v>123.45</v>
      </c>
      <c r="L155" s="28">
        <v>118.8</v>
      </c>
      <c r="M155" s="28">
        <v>240.8015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3714.1</v>
      </c>
      <c r="D156" s="37">
        <v>3762.4666666666672</v>
      </c>
      <c r="E156" s="37">
        <v>3652.4333333333343</v>
      </c>
      <c r="F156" s="37">
        <v>3590.7666666666673</v>
      </c>
      <c r="G156" s="37">
        <v>3480.7333333333345</v>
      </c>
      <c r="H156" s="37">
        <v>3824.1333333333341</v>
      </c>
      <c r="I156" s="37">
        <v>3934.166666666667</v>
      </c>
      <c r="J156" s="37">
        <v>3995.8333333333339</v>
      </c>
      <c r="K156" s="28">
        <v>3872.5</v>
      </c>
      <c r="L156" s="28">
        <v>3700.8</v>
      </c>
      <c r="M156" s="28">
        <v>1.17289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17670.25</v>
      </c>
      <c r="D157" s="37">
        <v>17633.433333333334</v>
      </c>
      <c r="E157" s="37">
        <v>17466.616666666669</v>
      </c>
      <c r="F157" s="37">
        <v>17262.983333333334</v>
      </c>
      <c r="G157" s="37">
        <v>17096.166666666668</v>
      </c>
      <c r="H157" s="37">
        <v>17837.066666666669</v>
      </c>
      <c r="I157" s="37">
        <v>18003.883333333335</v>
      </c>
      <c r="J157" s="37">
        <v>18207.51666666667</v>
      </c>
      <c r="K157" s="28">
        <v>17800.25</v>
      </c>
      <c r="L157" s="28">
        <v>17429.8</v>
      </c>
      <c r="M157" s="28">
        <v>0.42917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318</v>
      </c>
      <c r="D158" s="37">
        <v>318.61666666666662</v>
      </c>
      <c r="E158" s="37">
        <v>314.43333333333322</v>
      </c>
      <c r="F158" s="37">
        <v>310.86666666666662</v>
      </c>
      <c r="G158" s="37">
        <v>306.68333333333322</v>
      </c>
      <c r="H158" s="37">
        <v>322.18333333333322</v>
      </c>
      <c r="I158" s="37">
        <v>326.36666666666662</v>
      </c>
      <c r="J158" s="37">
        <v>329.93333333333322</v>
      </c>
      <c r="K158" s="28">
        <v>322.8</v>
      </c>
      <c r="L158" s="28">
        <v>315.05</v>
      </c>
      <c r="M158" s="28">
        <v>8.6179000000000006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866.45</v>
      </c>
      <c r="D159" s="37">
        <v>876.66666666666663</v>
      </c>
      <c r="E159" s="37">
        <v>850.7833333333333</v>
      </c>
      <c r="F159" s="37">
        <v>835.11666666666667</v>
      </c>
      <c r="G159" s="37">
        <v>809.23333333333335</v>
      </c>
      <c r="H159" s="37">
        <v>892.33333333333326</v>
      </c>
      <c r="I159" s="37">
        <v>918.2166666666667</v>
      </c>
      <c r="J159" s="37">
        <v>933.88333333333321</v>
      </c>
      <c r="K159" s="28">
        <v>902.55</v>
      </c>
      <c r="L159" s="28">
        <v>861</v>
      </c>
      <c r="M159" s="28">
        <v>13.20077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166.2</v>
      </c>
      <c r="D160" s="37">
        <v>169.24999999999997</v>
      </c>
      <c r="E160" s="37">
        <v>162.14999999999995</v>
      </c>
      <c r="F160" s="37">
        <v>158.09999999999997</v>
      </c>
      <c r="G160" s="37">
        <v>150.99999999999994</v>
      </c>
      <c r="H160" s="37">
        <v>173.29999999999995</v>
      </c>
      <c r="I160" s="37">
        <v>180.39999999999998</v>
      </c>
      <c r="J160" s="37">
        <v>184.44999999999996</v>
      </c>
      <c r="K160" s="28">
        <v>176.35</v>
      </c>
      <c r="L160" s="28">
        <v>165.2</v>
      </c>
      <c r="M160" s="28">
        <v>446.04163999999997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225.75</v>
      </c>
      <c r="D161" s="37">
        <v>228.81666666666669</v>
      </c>
      <c r="E161" s="37">
        <v>221.93333333333339</v>
      </c>
      <c r="F161" s="37">
        <v>218.1166666666667</v>
      </c>
      <c r="G161" s="37">
        <v>211.23333333333341</v>
      </c>
      <c r="H161" s="37">
        <v>232.63333333333338</v>
      </c>
      <c r="I161" s="37">
        <v>239.51666666666665</v>
      </c>
      <c r="J161" s="37">
        <v>243.33333333333337</v>
      </c>
      <c r="K161" s="28">
        <v>235.7</v>
      </c>
      <c r="L161" s="28">
        <v>225</v>
      </c>
      <c r="M161" s="28">
        <v>18.60877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2540.9499999999998</v>
      </c>
      <c r="D162" s="37">
        <v>2524.75</v>
      </c>
      <c r="E162" s="37">
        <v>2476.1999999999998</v>
      </c>
      <c r="F162" s="37">
        <v>2411.4499999999998</v>
      </c>
      <c r="G162" s="37">
        <v>2362.8999999999996</v>
      </c>
      <c r="H162" s="37">
        <v>2589.5</v>
      </c>
      <c r="I162" s="37">
        <v>2638.05</v>
      </c>
      <c r="J162" s="37">
        <v>2702.8</v>
      </c>
      <c r="K162" s="28">
        <v>2573.3000000000002</v>
      </c>
      <c r="L162" s="28">
        <v>2460</v>
      </c>
      <c r="M162" s="28">
        <v>4.6441100000000004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39129.300000000003</v>
      </c>
      <c r="D163" s="37">
        <v>39308</v>
      </c>
      <c r="E163" s="37">
        <v>38766</v>
      </c>
      <c r="F163" s="37">
        <v>38402.699999999997</v>
      </c>
      <c r="G163" s="37">
        <v>37860.699999999997</v>
      </c>
      <c r="H163" s="37">
        <v>39671.300000000003</v>
      </c>
      <c r="I163" s="37">
        <v>40213.300000000003</v>
      </c>
      <c r="J163" s="37">
        <v>40576.600000000006</v>
      </c>
      <c r="K163" s="28">
        <v>39850</v>
      </c>
      <c r="L163" s="28">
        <v>38944.699999999997</v>
      </c>
      <c r="M163" s="28">
        <v>0.19164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216.05</v>
      </c>
      <c r="D164" s="37">
        <v>218.70000000000002</v>
      </c>
      <c r="E164" s="37">
        <v>212.50000000000003</v>
      </c>
      <c r="F164" s="37">
        <v>208.95000000000002</v>
      </c>
      <c r="G164" s="37">
        <v>202.75000000000003</v>
      </c>
      <c r="H164" s="37">
        <v>222.25000000000003</v>
      </c>
      <c r="I164" s="37">
        <v>228.45000000000002</v>
      </c>
      <c r="J164" s="37">
        <v>232.00000000000003</v>
      </c>
      <c r="K164" s="28">
        <v>224.9</v>
      </c>
      <c r="L164" s="28">
        <v>215.15</v>
      </c>
      <c r="M164" s="28">
        <v>24.459990000000001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4313.7</v>
      </c>
      <c r="D165" s="37">
        <v>4346.3499999999995</v>
      </c>
      <c r="E165" s="37">
        <v>4267.3499999999985</v>
      </c>
      <c r="F165" s="37">
        <v>4220.9999999999991</v>
      </c>
      <c r="G165" s="37">
        <v>4141.9999999999982</v>
      </c>
      <c r="H165" s="37">
        <v>4392.6999999999989</v>
      </c>
      <c r="I165" s="37">
        <v>4471.7000000000007</v>
      </c>
      <c r="J165" s="37">
        <v>4518.0499999999993</v>
      </c>
      <c r="K165" s="28">
        <v>4425.3500000000004</v>
      </c>
      <c r="L165" s="28">
        <v>4300</v>
      </c>
      <c r="M165" s="28">
        <v>0.33204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2388.5500000000002</v>
      </c>
      <c r="D166" s="37">
        <v>2390.1833333333329</v>
      </c>
      <c r="E166" s="37">
        <v>2363.766666666666</v>
      </c>
      <c r="F166" s="37">
        <v>2338.9833333333331</v>
      </c>
      <c r="G166" s="37">
        <v>2312.5666666666662</v>
      </c>
      <c r="H166" s="37">
        <v>2414.9666666666658</v>
      </c>
      <c r="I166" s="37">
        <v>2441.3833333333328</v>
      </c>
      <c r="J166" s="37">
        <v>2466.1666666666656</v>
      </c>
      <c r="K166" s="28">
        <v>2416.6</v>
      </c>
      <c r="L166" s="28">
        <v>2365.4</v>
      </c>
      <c r="M166" s="28">
        <v>4.2229000000000001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2255.4</v>
      </c>
      <c r="D167" s="37">
        <v>2287.2333333333331</v>
      </c>
      <c r="E167" s="37">
        <v>2204.4666666666662</v>
      </c>
      <c r="F167" s="37">
        <v>2153.5333333333333</v>
      </c>
      <c r="G167" s="37">
        <v>2070.7666666666664</v>
      </c>
      <c r="H167" s="37">
        <v>2338.1666666666661</v>
      </c>
      <c r="I167" s="37">
        <v>2420.9333333333334</v>
      </c>
      <c r="J167" s="37">
        <v>2471.8666666666659</v>
      </c>
      <c r="K167" s="28">
        <v>2370</v>
      </c>
      <c r="L167" s="28">
        <v>2236.3000000000002</v>
      </c>
      <c r="M167" s="28">
        <v>7.06806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2290.15</v>
      </c>
      <c r="D168" s="37">
        <v>2296.0666666666671</v>
      </c>
      <c r="E168" s="37">
        <v>2247.0833333333339</v>
      </c>
      <c r="F168" s="37">
        <v>2204.0166666666669</v>
      </c>
      <c r="G168" s="37">
        <v>2155.0333333333338</v>
      </c>
      <c r="H168" s="37">
        <v>2339.1333333333341</v>
      </c>
      <c r="I168" s="37">
        <v>2388.1166666666668</v>
      </c>
      <c r="J168" s="37">
        <v>2431.1833333333343</v>
      </c>
      <c r="K168" s="28">
        <v>2345.0500000000002</v>
      </c>
      <c r="L168" s="28">
        <v>2253</v>
      </c>
      <c r="M168" s="28">
        <v>4.5621299999999998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117.2</v>
      </c>
      <c r="D169" s="37">
        <v>118.43333333333334</v>
      </c>
      <c r="E169" s="37">
        <v>115.46666666666667</v>
      </c>
      <c r="F169" s="37">
        <v>113.73333333333333</v>
      </c>
      <c r="G169" s="37">
        <v>110.76666666666667</v>
      </c>
      <c r="H169" s="37">
        <v>120.16666666666667</v>
      </c>
      <c r="I169" s="37">
        <v>123.13333333333334</v>
      </c>
      <c r="J169" s="37">
        <v>124.86666666666667</v>
      </c>
      <c r="K169" s="28">
        <v>121.4</v>
      </c>
      <c r="L169" s="28">
        <v>116.7</v>
      </c>
      <c r="M169" s="28">
        <v>90.132710000000003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201.85</v>
      </c>
      <c r="D170" s="37">
        <v>203.35</v>
      </c>
      <c r="E170" s="37">
        <v>199.75</v>
      </c>
      <c r="F170" s="37">
        <v>197.65</v>
      </c>
      <c r="G170" s="37">
        <v>194.05</v>
      </c>
      <c r="H170" s="37">
        <v>205.45</v>
      </c>
      <c r="I170" s="37">
        <v>209.04999999999995</v>
      </c>
      <c r="J170" s="37">
        <v>211.14999999999998</v>
      </c>
      <c r="K170" s="28">
        <v>206.95</v>
      </c>
      <c r="L170" s="28">
        <v>201.25</v>
      </c>
      <c r="M170" s="28">
        <v>90.820319999999995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436.95</v>
      </c>
      <c r="D171" s="37">
        <v>439.75</v>
      </c>
      <c r="E171" s="37">
        <v>429.5</v>
      </c>
      <c r="F171" s="37">
        <v>422.05</v>
      </c>
      <c r="G171" s="37">
        <v>411.8</v>
      </c>
      <c r="H171" s="37">
        <v>447.2</v>
      </c>
      <c r="I171" s="37">
        <v>457.45</v>
      </c>
      <c r="J171" s="37">
        <v>464.9</v>
      </c>
      <c r="K171" s="28">
        <v>450</v>
      </c>
      <c r="L171" s="28">
        <v>432.3</v>
      </c>
      <c r="M171" s="28">
        <v>6.0939100000000002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15375.75</v>
      </c>
      <c r="D172" s="37">
        <v>15380.450000000003</v>
      </c>
      <c r="E172" s="37">
        <v>15065.250000000005</v>
      </c>
      <c r="F172" s="37">
        <v>14754.750000000004</v>
      </c>
      <c r="G172" s="37">
        <v>14439.550000000007</v>
      </c>
      <c r="H172" s="37">
        <v>15690.950000000004</v>
      </c>
      <c r="I172" s="37">
        <v>16006.150000000001</v>
      </c>
      <c r="J172" s="37">
        <v>16316.650000000003</v>
      </c>
      <c r="K172" s="28">
        <v>15695.65</v>
      </c>
      <c r="L172" s="28">
        <v>15069.95</v>
      </c>
      <c r="M172" s="28">
        <v>0.10264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37.1</v>
      </c>
      <c r="D173" s="37">
        <v>37.5</v>
      </c>
      <c r="E173" s="37">
        <v>36.6</v>
      </c>
      <c r="F173" s="37">
        <v>36.1</v>
      </c>
      <c r="G173" s="37">
        <v>35.200000000000003</v>
      </c>
      <c r="H173" s="37">
        <v>38</v>
      </c>
      <c r="I173" s="37">
        <v>38.900000000000006</v>
      </c>
      <c r="J173" s="37">
        <v>39.4</v>
      </c>
      <c r="K173" s="28">
        <v>38.4</v>
      </c>
      <c r="L173" s="28">
        <v>37</v>
      </c>
      <c r="M173" s="28">
        <v>688.21969999999999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135.25</v>
      </c>
      <c r="D174" s="37">
        <v>136.88333333333333</v>
      </c>
      <c r="E174" s="37">
        <v>132.86666666666665</v>
      </c>
      <c r="F174" s="37">
        <v>130.48333333333332</v>
      </c>
      <c r="G174" s="37">
        <v>126.46666666666664</v>
      </c>
      <c r="H174" s="37">
        <v>139.26666666666665</v>
      </c>
      <c r="I174" s="37">
        <v>143.2833333333333</v>
      </c>
      <c r="J174" s="37">
        <v>145.66666666666666</v>
      </c>
      <c r="K174" s="28">
        <v>140.9</v>
      </c>
      <c r="L174" s="28">
        <v>134.5</v>
      </c>
      <c r="M174" s="28">
        <v>133.38417000000001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133.75</v>
      </c>
      <c r="D175" s="37">
        <v>134.85</v>
      </c>
      <c r="E175" s="37">
        <v>132</v>
      </c>
      <c r="F175" s="37">
        <v>130.25</v>
      </c>
      <c r="G175" s="37">
        <v>127.4</v>
      </c>
      <c r="H175" s="37">
        <v>136.6</v>
      </c>
      <c r="I175" s="37">
        <v>139.44999999999996</v>
      </c>
      <c r="J175" s="37">
        <v>141.19999999999999</v>
      </c>
      <c r="K175" s="28">
        <v>137.69999999999999</v>
      </c>
      <c r="L175" s="28">
        <v>133.1</v>
      </c>
      <c r="M175" s="28">
        <v>66.6922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2338.5500000000002</v>
      </c>
      <c r="D176" s="37">
        <v>2335.5</v>
      </c>
      <c r="E176" s="37">
        <v>2316.0500000000002</v>
      </c>
      <c r="F176" s="37">
        <v>2293.5500000000002</v>
      </c>
      <c r="G176" s="37">
        <v>2274.1000000000004</v>
      </c>
      <c r="H176" s="37">
        <v>2358</v>
      </c>
      <c r="I176" s="37">
        <v>2377.4499999999998</v>
      </c>
      <c r="J176" s="37">
        <v>2399.9499999999998</v>
      </c>
      <c r="K176" s="28">
        <v>2354.9499999999998</v>
      </c>
      <c r="L176" s="28">
        <v>2313</v>
      </c>
      <c r="M176" s="28">
        <v>49.471089999999997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824</v>
      </c>
      <c r="D177" s="37">
        <v>825.66666666666663</v>
      </c>
      <c r="E177" s="37">
        <v>810.58333333333326</v>
      </c>
      <c r="F177" s="37">
        <v>797.16666666666663</v>
      </c>
      <c r="G177" s="37">
        <v>782.08333333333326</v>
      </c>
      <c r="H177" s="37">
        <v>839.08333333333326</v>
      </c>
      <c r="I177" s="37">
        <v>854.16666666666652</v>
      </c>
      <c r="J177" s="37">
        <v>867.58333333333326</v>
      </c>
      <c r="K177" s="28">
        <v>840.75</v>
      </c>
      <c r="L177" s="28">
        <v>812.25</v>
      </c>
      <c r="M177" s="28">
        <v>7.6173400000000004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1096.3</v>
      </c>
      <c r="D178" s="37">
        <v>1104.4333333333334</v>
      </c>
      <c r="E178" s="37">
        <v>1081.8666666666668</v>
      </c>
      <c r="F178" s="37">
        <v>1067.4333333333334</v>
      </c>
      <c r="G178" s="37">
        <v>1044.8666666666668</v>
      </c>
      <c r="H178" s="37">
        <v>1118.8666666666668</v>
      </c>
      <c r="I178" s="37">
        <v>1141.4333333333334</v>
      </c>
      <c r="J178" s="37">
        <v>1155.8666666666668</v>
      </c>
      <c r="K178" s="28">
        <v>1127</v>
      </c>
      <c r="L178" s="28">
        <v>1090</v>
      </c>
      <c r="M178" s="28">
        <v>24.48602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2345.65</v>
      </c>
      <c r="D179" s="37">
        <v>2380.2333333333331</v>
      </c>
      <c r="E179" s="37">
        <v>2300.4666666666662</v>
      </c>
      <c r="F179" s="37">
        <v>2255.2833333333333</v>
      </c>
      <c r="G179" s="37">
        <v>2175.5166666666664</v>
      </c>
      <c r="H179" s="37">
        <v>2425.4166666666661</v>
      </c>
      <c r="I179" s="37">
        <v>2505.1833333333334</v>
      </c>
      <c r="J179" s="37">
        <v>2550.3666666666659</v>
      </c>
      <c r="K179" s="28">
        <v>2460</v>
      </c>
      <c r="L179" s="28">
        <v>2335.0500000000002</v>
      </c>
      <c r="M179" s="28">
        <v>5.5672199999999998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7275.2</v>
      </c>
      <c r="D180" s="37">
        <v>7258.4000000000005</v>
      </c>
      <c r="E180" s="37">
        <v>7216.8000000000011</v>
      </c>
      <c r="F180" s="37">
        <v>7158.4000000000005</v>
      </c>
      <c r="G180" s="37">
        <v>7116.8000000000011</v>
      </c>
      <c r="H180" s="37">
        <v>7316.8000000000011</v>
      </c>
      <c r="I180" s="37">
        <v>7358.4000000000015</v>
      </c>
      <c r="J180" s="37">
        <v>7416.8000000000011</v>
      </c>
      <c r="K180" s="28">
        <v>7300</v>
      </c>
      <c r="L180" s="28">
        <v>7200</v>
      </c>
      <c r="M180" s="28">
        <v>4.4010000000000001E-2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23589.200000000001</v>
      </c>
      <c r="D181" s="37">
        <v>23910.066666666666</v>
      </c>
      <c r="E181" s="37">
        <v>23190.133333333331</v>
      </c>
      <c r="F181" s="37">
        <v>22791.066666666666</v>
      </c>
      <c r="G181" s="37">
        <v>22071.133333333331</v>
      </c>
      <c r="H181" s="37">
        <v>24309.133333333331</v>
      </c>
      <c r="I181" s="37">
        <v>25029.066666666666</v>
      </c>
      <c r="J181" s="37">
        <v>25428.133333333331</v>
      </c>
      <c r="K181" s="28">
        <v>24630</v>
      </c>
      <c r="L181" s="28">
        <v>23511</v>
      </c>
      <c r="M181" s="28">
        <v>0.35182000000000002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1160.8499999999999</v>
      </c>
      <c r="D182" s="37">
        <v>1173.4833333333333</v>
      </c>
      <c r="E182" s="37">
        <v>1140.9666666666667</v>
      </c>
      <c r="F182" s="37">
        <v>1121.0833333333333</v>
      </c>
      <c r="G182" s="37">
        <v>1088.5666666666666</v>
      </c>
      <c r="H182" s="37">
        <v>1193.3666666666668</v>
      </c>
      <c r="I182" s="37">
        <v>1225.8833333333337</v>
      </c>
      <c r="J182" s="37">
        <v>1245.7666666666669</v>
      </c>
      <c r="K182" s="28">
        <v>1206</v>
      </c>
      <c r="L182" s="28">
        <v>1153.5999999999999</v>
      </c>
      <c r="M182" s="28">
        <v>13.156459999999999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2330.4</v>
      </c>
      <c r="D183" s="37">
        <v>2345.1333333333332</v>
      </c>
      <c r="E183" s="37">
        <v>2306.3666666666663</v>
      </c>
      <c r="F183" s="37">
        <v>2282.333333333333</v>
      </c>
      <c r="G183" s="37">
        <v>2243.5666666666662</v>
      </c>
      <c r="H183" s="37">
        <v>2369.1666666666665</v>
      </c>
      <c r="I183" s="37">
        <v>2407.9333333333329</v>
      </c>
      <c r="J183" s="37">
        <v>2431.9666666666667</v>
      </c>
      <c r="K183" s="28">
        <v>2383.9</v>
      </c>
      <c r="L183" s="28">
        <v>2321.1</v>
      </c>
      <c r="M183" s="28">
        <v>1.84301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501.4</v>
      </c>
      <c r="D184" s="37">
        <v>505.56666666666666</v>
      </c>
      <c r="E184" s="37">
        <v>495.5333333333333</v>
      </c>
      <c r="F184" s="37">
        <v>489.66666666666663</v>
      </c>
      <c r="G184" s="37">
        <v>479.63333333333327</v>
      </c>
      <c r="H184" s="37">
        <v>511.43333333333334</v>
      </c>
      <c r="I184" s="37">
        <v>521.4666666666667</v>
      </c>
      <c r="J184" s="37">
        <v>527.33333333333337</v>
      </c>
      <c r="K184" s="28">
        <v>515.6</v>
      </c>
      <c r="L184" s="28">
        <v>499.7</v>
      </c>
      <c r="M184" s="28">
        <v>261.53332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96.15</v>
      </c>
      <c r="D185" s="37">
        <v>97.316666666666663</v>
      </c>
      <c r="E185" s="37">
        <v>94.333333333333329</v>
      </c>
      <c r="F185" s="37">
        <v>92.516666666666666</v>
      </c>
      <c r="G185" s="37">
        <v>89.533333333333331</v>
      </c>
      <c r="H185" s="37">
        <v>99.133333333333326</v>
      </c>
      <c r="I185" s="37">
        <v>102.11666666666667</v>
      </c>
      <c r="J185" s="37">
        <v>103.93333333333332</v>
      </c>
      <c r="K185" s="28">
        <v>100.3</v>
      </c>
      <c r="L185" s="28">
        <v>95.5</v>
      </c>
      <c r="M185" s="28">
        <v>325.44033000000002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864.85</v>
      </c>
      <c r="D186" s="37">
        <v>871.23333333333323</v>
      </c>
      <c r="E186" s="37">
        <v>855.81666666666649</v>
      </c>
      <c r="F186" s="37">
        <v>846.7833333333333</v>
      </c>
      <c r="G186" s="37">
        <v>831.36666666666656</v>
      </c>
      <c r="H186" s="37">
        <v>880.26666666666642</v>
      </c>
      <c r="I186" s="37">
        <v>895.68333333333317</v>
      </c>
      <c r="J186" s="37">
        <v>904.71666666666636</v>
      </c>
      <c r="K186" s="28">
        <v>886.65</v>
      </c>
      <c r="L186" s="28">
        <v>862.2</v>
      </c>
      <c r="M186" s="28">
        <v>51.634149999999998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516.70000000000005</v>
      </c>
      <c r="D187" s="37">
        <v>516.20000000000005</v>
      </c>
      <c r="E187" s="37">
        <v>502.80000000000007</v>
      </c>
      <c r="F187" s="37">
        <v>488.90000000000003</v>
      </c>
      <c r="G187" s="37">
        <v>475.50000000000006</v>
      </c>
      <c r="H187" s="37">
        <v>530.10000000000014</v>
      </c>
      <c r="I187" s="37">
        <v>543.50000000000023</v>
      </c>
      <c r="J187" s="37">
        <v>557.40000000000009</v>
      </c>
      <c r="K187" s="28">
        <v>529.6</v>
      </c>
      <c r="L187" s="28">
        <v>502.3</v>
      </c>
      <c r="M187" s="28">
        <v>26.604749999999999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567.54999999999995</v>
      </c>
      <c r="D188" s="37">
        <v>571.81666666666661</v>
      </c>
      <c r="E188" s="37">
        <v>559.73333333333323</v>
      </c>
      <c r="F188" s="37">
        <v>551.91666666666663</v>
      </c>
      <c r="G188" s="37">
        <v>539.83333333333326</v>
      </c>
      <c r="H188" s="37">
        <v>579.63333333333321</v>
      </c>
      <c r="I188" s="37">
        <v>591.7166666666667</v>
      </c>
      <c r="J188" s="37">
        <v>599.53333333333319</v>
      </c>
      <c r="K188" s="28">
        <v>583.9</v>
      </c>
      <c r="L188" s="28">
        <v>564</v>
      </c>
      <c r="M188" s="28">
        <v>2.2231200000000002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641.70000000000005</v>
      </c>
      <c r="D189" s="37">
        <v>649.08333333333337</v>
      </c>
      <c r="E189" s="37">
        <v>629.76666666666677</v>
      </c>
      <c r="F189" s="37">
        <v>617.83333333333337</v>
      </c>
      <c r="G189" s="37">
        <v>598.51666666666677</v>
      </c>
      <c r="H189" s="37">
        <v>661.01666666666677</v>
      </c>
      <c r="I189" s="37">
        <v>680.33333333333337</v>
      </c>
      <c r="J189" s="37">
        <v>692.26666666666677</v>
      </c>
      <c r="K189" s="28">
        <v>668.4</v>
      </c>
      <c r="L189" s="28">
        <v>637.15</v>
      </c>
      <c r="M189" s="28">
        <v>28.534300000000002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885.8</v>
      </c>
      <c r="D190" s="37">
        <v>892.81666666666661</v>
      </c>
      <c r="E190" s="37">
        <v>875.63333333333321</v>
      </c>
      <c r="F190" s="37">
        <v>865.46666666666658</v>
      </c>
      <c r="G190" s="37">
        <v>848.28333333333319</v>
      </c>
      <c r="H190" s="37">
        <v>902.98333333333323</v>
      </c>
      <c r="I190" s="37">
        <v>920.16666666666663</v>
      </c>
      <c r="J190" s="37">
        <v>930.33333333333326</v>
      </c>
      <c r="K190" s="28">
        <v>910</v>
      </c>
      <c r="L190" s="28">
        <v>882.65</v>
      </c>
      <c r="M190" s="28">
        <v>17.530380000000001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1210.95</v>
      </c>
      <c r="D191" s="37">
        <v>1224.3499999999999</v>
      </c>
      <c r="E191" s="37">
        <v>1187.6999999999998</v>
      </c>
      <c r="F191" s="37">
        <v>1164.4499999999998</v>
      </c>
      <c r="G191" s="37">
        <v>1127.7999999999997</v>
      </c>
      <c r="H191" s="37">
        <v>1247.5999999999999</v>
      </c>
      <c r="I191" s="37">
        <v>1284.25</v>
      </c>
      <c r="J191" s="37">
        <v>1307.5</v>
      </c>
      <c r="K191" s="28">
        <v>1261</v>
      </c>
      <c r="L191" s="28">
        <v>1201.0999999999999</v>
      </c>
      <c r="M191" s="28">
        <v>5.6882999999999999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3733.75</v>
      </c>
      <c r="D192" s="37">
        <v>3745.6666666666665</v>
      </c>
      <c r="E192" s="37">
        <v>3698.083333333333</v>
      </c>
      <c r="F192" s="37">
        <v>3662.4166666666665</v>
      </c>
      <c r="G192" s="37">
        <v>3614.833333333333</v>
      </c>
      <c r="H192" s="37">
        <v>3781.333333333333</v>
      </c>
      <c r="I192" s="37">
        <v>3828.9166666666661</v>
      </c>
      <c r="J192" s="37">
        <v>3864.583333333333</v>
      </c>
      <c r="K192" s="28">
        <v>3793.25</v>
      </c>
      <c r="L192" s="28">
        <v>3710</v>
      </c>
      <c r="M192" s="28">
        <v>59.517449999999997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694.3</v>
      </c>
      <c r="D193" s="37">
        <v>693.04999999999984</v>
      </c>
      <c r="E193" s="37">
        <v>685.29999999999973</v>
      </c>
      <c r="F193" s="37">
        <v>676.29999999999984</v>
      </c>
      <c r="G193" s="37">
        <v>668.54999999999973</v>
      </c>
      <c r="H193" s="37">
        <v>702.04999999999973</v>
      </c>
      <c r="I193" s="37">
        <v>709.8</v>
      </c>
      <c r="J193" s="37">
        <v>718.79999999999973</v>
      </c>
      <c r="K193" s="28">
        <v>700.8</v>
      </c>
      <c r="L193" s="28">
        <v>684.05</v>
      </c>
      <c r="M193" s="28">
        <v>20.694089999999999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6911.35</v>
      </c>
      <c r="D194" s="37">
        <v>6974.333333333333</v>
      </c>
      <c r="E194" s="37">
        <v>6809.5166666666664</v>
      </c>
      <c r="F194" s="37">
        <v>6707.6833333333334</v>
      </c>
      <c r="G194" s="37">
        <v>6542.8666666666668</v>
      </c>
      <c r="H194" s="37">
        <v>7076.1666666666661</v>
      </c>
      <c r="I194" s="37">
        <v>7240.9833333333336</v>
      </c>
      <c r="J194" s="37">
        <v>7342.8166666666657</v>
      </c>
      <c r="K194" s="28">
        <v>7139.15</v>
      </c>
      <c r="L194" s="28">
        <v>6872.5</v>
      </c>
      <c r="M194" s="28">
        <v>3.7992599999999999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471.45</v>
      </c>
      <c r="D195" s="37">
        <v>476.25</v>
      </c>
      <c r="E195" s="37">
        <v>464</v>
      </c>
      <c r="F195" s="37">
        <v>456.55</v>
      </c>
      <c r="G195" s="37">
        <v>444.3</v>
      </c>
      <c r="H195" s="37">
        <v>483.7</v>
      </c>
      <c r="I195" s="37">
        <v>495.95</v>
      </c>
      <c r="J195" s="37">
        <v>503.4</v>
      </c>
      <c r="K195" s="28">
        <v>488.5</v>
      </c>
      <c r="L195" s="28">
        <v>468.8</v>
      </c>
      <c r="M195" s="28">
        <v>221.57389000000001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220.5</v>
      </c>
      <c r="D196" s="37">
        <v>221.11666666666667</v>
      </c>
      <c r="E196" s="37">
        <v>215.38333333333335</v>
      </c>
      <c r="F196" s="37">
        <v>210.26666666666668</v>
      </c>
      <c r="G196" s="37">
        <v>204.53333333333336</v>
      </c>
      <c r="H196" s="37">
        <v>226.23333333333335</v>
      </c>
      <c r="I196" s="37">
        <v>231.9666666666667</v>
      </c>
      <c r="J196" s="37">
        <v>237.08333333333334</v>
      </c>
      <c r="K196" s="28">
        <v>226.85</v>
      </c>
      <c r="L196" s="28">
        <v>216</v>
      </c>
      <c r="M196" s="28">
        <v>383.01828999999998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1186.8499999999999</v>
      </c>
      <c r="D197" s="37">
        <v>1198.2333333333333</v>
      </c>
      <c r="E197" s="37">
        <v>1168.7166666666667</v>
      </c>
      <c r="F197" s="37">
        <v>1150.5833333333333</v>
      </c>
      <c r="G197" s="37">
        <v>1121.0666666666666</v>
      </c>
      <c r="H197" s="37">
        <v>1216.3666666666668</v>
      </c>
      <c r="I197" s="37">
        <v>1245.8833333333337</v>
      </c>
      <c r="J197" s="37">
        <v>1264.0166666666669</v>
      </c>
      <c r="K197" s="28">
        <v>1227.75</v>
      </c>
      <c r="L197" s="28">
        <v>1180.0999999999999</v>
      </c>
      <c r="M197" s="28">
        <v>80.216130000000007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1390.15</v>
      </c>
      <c r="D198" s="37">
        <v>1393.3166666666666</v>
      </c>
      <c r="E198" s="37">
        <v>1367.8333333333333</v>
      </c>
      <c r="F198" s="37">
        <v>1345.5166666666667</v>
      </c>
      <c r="G198" s="37">
        <v>1320.0333333333333</v>
      </c>
      <c r="H198" s="37">
        <v>1415.6333333333332</v>
      </c>
      <c r="I198" s="37">
        <v>1441.1166666666668</v>
      </c>
      <c r="J198" s="37">
        <v>1463.4333333333332</v>
      </c>
      <c r="K198" s="28">
        <v>1418.8</v>
      </c>
      <c r="L198" s="28">
        <v>1371</v>
      </c>
      <c r="M198" s="28">
        <v>21.493020000000001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836.5</v>
      </c>
      <c r="D199" s="37">
        <v>843.96666666666658</v>
      </c>
      <c r="E199" s="37">
        <v>825.58333333333314</v>
      </c>
      <c r="F199" s="37">
        <v>814.66666666666652</v>
      </c>
      <c r="G199" s="37">
        <v>796.28333333333308</v>
      </c>
      <c r="H199" s="37">
        <v>854.88333333333321</v>
      </c>
      <c r="I199" s="37">
        <v>873.26666666666665</v>
      </c>
      <c r="J199" s="37">
        <v>884.18333333333328</v>
      </c>
      <c r="K199" s="28">
        <v>862.35</v>
      </c>
      <c r="L199" s="28">
        <v>833.05</v>
      </c>
      <c r="M199" s="28">
        <v>1.5569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2398</v>
      </c>
      <c r="D200" s="37">
        <v>2390.75</v>
      </c>
      <c r="E200" s="37">
        <v>2358.5</v>
      </c>
      <c r="F200" s="37">
        <v>2319</v>
      </c>
      <c r="G200" s="37">
        <v>2286.75</v>
      </c>
      <c r="H200" s="37">
        <v>2430.25</v>
      </c>
      <c r="I200" s="37">
        <v>2462.5</v>
      </c>
      <c r="J200" s="37">
        <v>2502</v>
      </c>
      <c r="K200" s="28">
        <v>2423</v>
      </c>
      <c r="L200" s="28">
        <v>2351.25</v>
      </c>
      <c r="M200" s="28">
        <v>8.1649100000000008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2551.1999999999998</v>
      </c>
      <c r="D201" s="37">
        <v>2569.0833333333335</v>
      </c>
      <c r="E201" s="37">
        <v>2512.166666666667</v>
      </c>
      <c r="F201" s="37">
        <v>2473.1333333333337</v>
      </c>
      <c r="G201" s="37">
        <v>2416.2166666666672</v>
      </c>
      <c r="H201" s="37">
        <v>2608.1166666666668</v>
      </c>
      <c r="I201" s="37">
        <v>2665.0333333333338</v>
      </c>
      <c r="J201" s="37">
        <v>2704.0666666666666</v>
      </c>
      <c r="K201" s="28">
        <v>2626</v>
      </c>
      <c r="L201" s="28">
        <v>2530.0500000000002</v>
      </c>
      <c r="M201" s="28">
        <v>2.0860799999999999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479.85</v>
      </c>
      <c r="D202" s="37">
        <v>483.40000000000003</v>
      </c>
      <c r="E202" s="37">
        <v>472.75000000000006</v>
      </c>
      <c r="F202" s="37">
        <v>465.65000000000003</v>
      </c>
      <c r="G202" s="37">
        <v>455.00000000000006</v>
      </c>
      <c r="H202" s="37">
        <v>490.50000000000006</v>
      </c>
      <c r="I202" s="37">
        <v>501.15000000000003</v>
      </c>
      <c r="J202" s="37">
        <v>508.25000000000006</v>
      </c>
      <c r="K202" s="28">
        <v>494.05</v>
      </c>
      <c r="L202" s="28">
        <v>476.3</v>
      </c>
      <c r="M202" s="28">
        <v>7.2162899999999999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1036.3</v>
      </c>
      <c r="D203" s="37">
        <v>1036.1000000000001</v>
      </c>
      <c r="E203" s="37">
        <v>1017.2000000000003</v>
      </c>
      <c r="F203" s="37">
        <v>998.10000000000014</v>
      </c>
      <c r="G203" s="37">
        <v>979.20000000000027</v>
      </c>
      <c r="H203" s="37">
        <v>1055.2000000000003</v>
      </c>
      <c r="I203" s="37">
        <v>1074.1000000000004</v>
      </c>
      <c r="J203" s="37">
        <v>1093.2000000000003</v>
      </c>
      <c r="K203" s="28">
        <v>1055</v>
      </c>
      <c r="L203" s="28">
        <v>1017</v>
      </c>
      <c r="M203" s="28">
        <v>5.3605900000000002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721.7</v>
      </c>
      <c r="D204" s="37">
        <v>728.91666666666663</v>
      </c>
      <c r="E204" s="37">
        <v>708.7833333333333</v>
      </c>
      <c r="F204" s="37">
        <v>695.86666666666667</v>
      </c>
      <c r="G204" s="37">
        <v>675.73333333333335</v>
      </c>
      <c r="H204" s="37">
        <v>741.83333333333326</v>
      </c>
      <c r="I204" s="37">
        <v>761.9666666666667</v>
      </c>
      <c r="J204" s="37">
        <v>774.88333333333321</v>
      </c>
      <c r="K204" s="28">
        <v>749.05</v>
      </c>
      <c r="L204" s="28">
        <v>716</v>
      </c>
      <c r="M204" s="28">
        <v>19.50243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7089.1</v>
      </c>
      <c r="D205" s="37">
        <v>7127.2</v>
      </c>
      <c r="E205" s="37">
        <v>7011.9</v>
      </c>
      <c r="F205" s="37">
        <v>6934.7</v>
      </c>
      <c r="G205" s="37">
        <v>6819.4</v>
      </c>
      <c r="H205" s="37">
        <v>7204.4</v>
      </c>
      <c r="I205" s="37">
        <v>7319.7000000000007</v>
      </c>
      <c r="J205" s="37">
        <v>7396.9</v>
      </c>
      <c r="K205" s="28">
        <v>7242.5</v>
      </c>
      <c r="L205" s="28">
        <v>7050</v>
      </c>
      <c r="M205" s="28">
        <v>2.6666099999999999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42.85</v>
      </c>
      <c r="D206" s="37">
        <v>43.333333333333336</v>
      </c>
      <c r="E206" s="37">
        <v>41.866666666666674</v>
      </c>
      <c r="F206" s="37">
        <v>40.88333333333334</v>
      </c>
      <c r="G206" s="37">
        <v>39.416666666666679</v>
      </c>
      <c r="H206" s="37">
        <v>44.31666666666667</v>
      </c>
      <c r="I206" s="37">
        <v>45.783333333333324</v>
      </c>
      <c r="J206" s="37">
        <v>46.766666666666666</v>
      </c>
      <c r="K206" s="28">
        <v>44.8</v>
      </c>
      <c r="L206" s="28">
        <v>42.35</v>
      </c>
      <c r="M206" s="28">
        <v>179.17106999999999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1527.2</v>
      </c>
      <c r="D207" s="37">
        <v>1539.0166666666667</v>
      </c>
      <c r="E207" s="37">
        <v>1506.1333333333332</v>
      </c>
      <c r="F207" s="37">
        <v>1485.0666666666666</v>
      </c>
      <c r="G207" s="37">
        <v>1452.1833333333332</v>
      </c>
      <c r="H207" s="37">
        <v>1560.0833333333333</v>
      </c>
      <c r="I207" s="37">
        <v>1592.9666666666669</v>
      </c>
      <c r="J207" s="37">
        <v>1614.0333333333333</v>
      </c>
      <c r="K207" s="28">
        <v>1571.9</v>
      </c>
      <c r="L207" s="28">
        <v>1517.95</v>
      </c>
      <c r="M207" s="28">
        <v>1.43686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813.6</v>
      </c>
      <c r="D208" s="37">
        <v>818.81666666666661</v>
      </c>
      <c r="E208" s="37">
        <v>802.83333333333326</v>
      </c>
      <c r="F208" s="37">
        <v>792.06666666666661</v>
      </c>
      <c r="G208" s="37">
        <v>776.08333333333326</v>
      </c>
      <c r="H208" s="37">
        <v>829.58333333333326</v>
      </c>
      <c r="I208" s="37">
        <v>845.56666666666661</v>
      </c>
      <c r="J208" s="37">
        <v>856.33333333333326</v>
      </c>
      <c r="K208" s="28">
        <v>834.8</v>
      </c>
      <c r="L208" s="28">
        <v>808.05</v>
      </c>
      <c r="M208" s="28">
        <v>14.79218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911.3</v>
      </c>
      <c r="D209" s="37">
        <v>916.66666666666663</v>
      </c>
      <c r="E209" s="37">
        <v>893.33333333333326</v>
      </c>
      <c r="F209" s="37">
        <v>875.36666666666667</v>
      </c>
      <c r="G209" s="37">
        <v>852.0333333333333</v>
      </c>
      <c r="H209" s="37">
        <v>934.63333333333321</v>
      </c>
      <c r="I209" s="37">
        <v>957.96666666666647</v>
      </c>
      <c r="J209" s="37">
        <v>975.93333333333317</v>
      </c>
      <c r="K209" s="28">
        <v>940</v>
      </c>
      <c r="L209" s="28">
        <v>898.7</v>
      </c>
      <c r="M209" s="28">
        <v>5.1608900000000002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361.5</v>
      </c>
      <c r="D210" s="37">
        <v>365.31666666666666</v>
      </c>
      <c r="E210" s="37">
        <v>355.7833333333333</v>
      </c>
      <c r="F210" s="37">
        <v>350.06666666666666</v>
      </c>
      <c r="G210" s="37">
        <v>340.5333333333333</v>
      </c>
      <c r="H210" s="37">
        <v>371.0333333333333</v>
      </c>
      <c r="I210" s="37">
        <v>380.56666666666672</v>
      </c>
      <c r="J210" s="37">
        <v>386.2833333333333</v>
      </c>
      <c r="K210" s="28">
        <v>374.85</v>
      </c>
      <c r="L210" s="28">
        <v>359.6</v>
      </c>
      <c r="M210" s="28">
        <v>118.17623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10.15</v>
      </c>
      <c r="D211" s="37">
        <v>10.299999999999999</v>
      </c>
      <c r="E211" s="37">
        <v>9.9499999999999975</v>
      </c>
      <c r="F211" s="37">
        <v>9.7499999999999982</v>
      </c>
      <c r="G211" s="37">
        <v>9.3999999999999968</v>
      </c>
      <c r="H211" s="37">
        <v>10.499999999999998</v>
      </c>
      <c r="I211" s="37">
        <v>10.85</v>
      </c>
      <c r="J211" s="37">
        <v>11.049999999999999</v>
      </c>
      <c r="K211" s="28">
        <v>10.65</v>
      </c>
      <c r="L211" s="28">
        <v>10.1</v>
      </c>
      <c r="M211" s="28">
        <v>2163.3189699999998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1170.25</v>
      </c>
      <c r="D212" s="37">
        <v>1164.5166666666667</v>
      </c>
      <c r="E212" s="37">
        <v>1143.7333333333333</v>
      </c>
      <c r="F212" s="37">
        <v>1117.2166666666667</v>
      </c>
      <c r="G212" s="37">
        <v>1096.4333333333334</v>
      </c>
      <c r="H212" s="37">
        <v>1191.0333333333333</v>
      </c>
      <c r="I212" s="37">
        <v>1211.8166666666666</v>
      </c>
      <c r="J212" s="37">
        <v>1238.3333333333333</v>
      </c>
      <c r="K212" s="28">
        <v>1185.3</v>
      </c>
      <c r="L212" s="28">
        <v>1138</v>
      </c>
      <c r="M212" s="28">
        <v>11.28739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1707.3</v>
      </c>
      <c r="D213" s="37">
        <v>1710.7833333333335</v>
      </c>
      <c r="E213" s="37">
        <v>1676.5666666666671</v>
      </c>
      <c r="F213" s="37">
        <v>1645.8333333333335</v>
      </c>
      <c r="G213" s="37">
        <v>1611.616666666667</v>
      </c>
      <c r="H213" s="37">
        <v>1741.5166666666671</v>
      </c>
      <c r="I213" s="37">
        <v>1775.7333333333338</v>
      </c>
      <c r="J213" s="37">
        <v>1806.4666666666672</v>
      </c>
      <c r="K213" s="28">
        <v>1745</v>
      </c>
      <c r="L213" s="28">
        <v>1680.05</v>
      </c>
      <c r="M213" s="28">
        <v>2.6479499999999998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541.70000000000005</v>
      </c>
      <c r="D214" s="37">
        <v>546.2833333333333</v>
      </c>
      <c r="E214" s="37">
        <v>535.41666666666663</v>
      </c>
      <c r="F214" s="37">
        <v>529.13333333333333</v>
      </c>
      <c r="G214" s="37">
        <v>518.26666666666665</v>
      </c>
      <c r="H214" s="37">
        <v>552.56666666666661</v>
      </c>
      <c r="I214" s="37">
        <v>563.43333333333339</v>
      </c>
      <c r="J214" s="37">
        <v>569.71666666666658</v>
      </c>
      <c r="K214" s="37">
        <v>557.15</v>
      </c>
      <c r="L214" s="37">
        <v>540</v>
      </c>
      <c r="M214" s="37">
        <v>81.207729999999998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13.25</v>
      </c>
      <c r="D215" s="37">
        <v>13.433333333333332</v>
      </c>
      <c r="E215" s="37">
        <v>13.016666666666664</v>
      </c>
      <c r="F215" s="37">
        <v>12.783333333333331</v>
      </c>
      <c r="G215" s="37">
        <v>12.366666666666664</v>
      </c>
      <c r="H215" s="37">
        <v>13.666666666666664</v>
      </c>
      <c r="I215" s="37">
        <v>14.083333333333332</v>
      </c>
      <c r="J215" s="37">
        <v>14.316666666666665</v>
      </c>
      <c r="K215" s="37">
        <v>13.85</v>
      </c>
      <c r="L215" s="37">
        <v>13.2</v>
      </c>
      <c r="M215" s="37">
        <v>1150.1922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249.35</v>
      </c>
      <c r="D216" s="37">
        <v>252.48333333333335</v>
      </c>
      <c r="E216" s="37">
        <v>244.91666666666669</v>
      </c>
      <c r="F216" s="37">
        <v>240.48333333333335</v>
      </c>
      <c r="G216" s="37">
        <v>232.91666666666669</v>
      </c>
      <c r="H216" s="37">
        <v>256.91666666666669</v>
      </c>
      <c r="I216" s="37">
        <v>264.48333333333329</v>
      </c>
      <c r="J216" s="37">
        <v>268.91666666666669</v>
      </c>
      <c r="K216" s="37">
        <v>260.05</v>
      </c>
      <c r="L216" s="37">
        <v>248.05</v>
      </c>
      <c r="M216" s="37">
        <v>111.62018999999999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22585.8</v>
      </c>
      <c r="D11" s="356">
        <v>22699.266666666666</v>
      </c>
      <c r="E11" s="356">
        <v>22343.533333333333</v>
      </c>
      <c r="F11" s="356">
        <v>22101.266666666666</v>
      </c>
      <c r="G11" s="356">
        <v>21745.533333333333</v>
      </c>
      <c r="H11" s="356">
        <v>22941.533333333333</v>
      </c>
      <c r="I11" s="356">
        <v>23297.266666666663</v>
      </c>
      <c r="J11" s="356">
        <v>23539.533333333333</v>
      </c>
      <c r="K11" s="355">
        <v>23055</v>
      </c>
      <c r="L11" s="355">
        <v>22457</v>
      </c>
      <c r="M11" s="355">
        <v>1.83E-2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503.85</v>
      </c>
      <c r="D12" s="356">
        <v>504.95</v>
      </c>
      <c r="E12" s="356">
        <v>499.9</v>
      </c>
      <c r="F12" s="356">
        <v>495.95</v>
      </c>
      <c r="G12" s="356">
        <v>490.9</v>
      </c>
      <c r="H12" s="356">
        <v>508.9</v>
      </c>
      <c r="I12" s="356">
        <v>513.95000000000005</v>
      </c>
      <c r="J12" s="356">
        <v>517.9</v>
      </c>
      <c r="K12" s="355">
        <v>510</v>
      </c>
      <c r="L12" s="355">
        <v>501</v>
      </c>
      <c r="M12" s="355">
        <v>1.22174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963.6</v>
      </c>
      <c r="D13" s="356">
        <v>962.4</v>
      </c>
      <c r="E13" s="356">
        <v>948.19999999999993</v>
      </c>
      <c r="F13" s="356">
        <v>932.8</v>
      </c>
      <c r="G13" s="356">
        <v>918.59999999999991</v>
      </c>
      <c r="H13" s="356">
        <v>977.8</v>
      </c>
      <c r="I13" s="356">
        <v>992</v>
      </c>
      <c r="J13" s="356">
        <v>1007.4</v>
      </c>
      <c r="K13" s="355">
        <v>976.6</v>
      </c>
      <c r="L13" s="355">
        <v>947</v>
      </c>
      <c r="M13" s="355">
        <v>5.3222300000000002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2887.3</v>
      </c>
      <c r="D14" s="356">
        <v>2905.7833333333333</v>
      </c>
      <c r="E14" s="356">
        <v>2806.5166666666664</v>
      </c>
      <c r="F14" s="356">
        <v>2725.7333333333331</v>
      </c>
      <c r="G14" s="356">
        <v>2626.4666666666662</v>
      </c>
      <c r="H14" s="356">
        <v>2986.5666666666666</v>
      </c>
      <c r="I14" s="356">
        <v>3085.8333333333339</v>
      </c>
      <c r="J14" s="356">
        <v>3166.6166666666668</v>
      </c>
      <c r="K14" s="355">
        <v>3005.05</v>
      </c>
      <c r="L14" s="355">
        <v>2825</v>
      </c>
      <c r="M14" s="355">
        <v>1.57985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2091</v>
      </c>
      <c r="D15" s="356">
        <v>2077.9833333333331</v>
      </c>
      <c r="E15" s="356">
        <v>2019.5666666666662</v>
      </c>
      <c r="F15" s="356">
        <v>1948.133333333333</v>
      </c>
      <c r="G15" s="356">
        <v>1889.716666666666</v>
      </c>
      <c r="H15" s="356">
        <v>2149.4166666666661</v>
      </c>
      <c r="I15" s="356">
        <v>2207.833333333333</v>
      </c>
      <c r="J15" s="356">
        <v>2279.2666666666664</v>
      </c>
      <c r="K15" s="355">
        <v>2136.4</v>
      </c>
      <c r="L15" s="355">
        <v>2006.55</v>
      </c>
      <c r="M15" s="355">
        <v>2.8921700000000001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16137.5</v>
      </c>
      <c r="D16" s="356">
        <v>16198.516666666668</v>
      </c>
      <c r="E16" s="356">
        <v>15997.433333333338</v>
      </c>
      <c r="F16" s="356">
        <v>15857.36666666667</v>
      </c>
      <c r="G16" s="356">
        <v>15656.28333333334</v>
      </c>
      <c r="H16" s="356">
        <v>16338.583333333336</v>
      </c>
      <c r="I16" s="356">
        <v>16539.666666666668</v>
      </c>
      <c r="J16" s="356">
        <v>16679.733333333334</v>
      </c>
      <c r="K16" s="355">
        <v>16399.599999999999</v>
      </c>
      <c r="L16" s="355">
        <v>16058.45</v>
      </c>
      <c r="M16" s="355">
        <v>0.33856000000000003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111.2</v>
      </c>
      <c r="D17" s="356">
        <v>112.2</v>
      </c>
      <c r="E17" s="356">
        <v>109</v>
      </c>
      <c r="F17" s="356">
        <v>106.8</v>
      </c>
      <c r="G17" s="356">
        <v>103.6</v>
      </c>
      <c r="H17" s="356">
        <v>114.4</v>
      </c>
      <c r="I17" s="356">
        <v>117.60000000000002</v>
      </c>
      <c r="J17" s="356">
        <v>119.80000000000001</v>
      </c>
      <c r="K17" s="355">
        <v>115.4</v>
      </c>
      <c r="L17" s="355">
        <v>110</v>
      </c>
      <c r="M17" s="355">
        <v>32.804409999999997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267.14999999999998</v>
      </c>
      <c r="D18" s="356">
        <v>271.34999999999997</v>
      </c>
      <c r="E18" s="356">
        <v>259.09999999999991</v>
      </c>
      <c r="F18" s="356">
        <v>251.04999999999995</v>
      </c>
      <c r="G18" s="356">
        <v>238.7999999999999</v>
      </c>
      <c r="H18" s="356">
        <v>279.39999999999992</v>
      </c>
      <c r="I18" s="356">
        <v>291.65000000000003</v>
      </c>
      <c r="J18" s="356">
        <v>299.69999999999993</v>
      </c>
      <c r="K18" s="355">
        <v>283.60000000000002</v>
      </c>
      <c r="L18" s="355">
        <v>263.3</v>
      </c>
      <c r="M18" s="355">
        <v>36.252510000000001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2153.9</v>
      </c>
      <c r="D19" s="356">
        <v>2173.0166666666669</v>
      </c>
      <c r="E19" s="356">
        <v>2125.8833333333337</v>
      </c>
      <c r="F19" s="356">
        <v>2097.8666666666668</v>
      </c>
      <c r="G19" s="356">
        <v>2050.7333333333336</v>
      </c>
      <c r="H19" s="356">
        <v>2201.0333333333338</v>
      </c>
      <c r="I19" s="356">
        <v>2248.166666666667</v>
      </c>
      <c r="J19" s="356">
        <v>2276.1833333333338</v>
      </c>
      <c r="K19" s="355">
        <v>2220.15</v>
      </c>
      <c r="L19" s="355">
        <v>2145</v>
      </c>
      <c r="M19" s="355">
        <v>2.7984100000000001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1663.95</v>
      </c>
      <c r="D20" s="356">
        <v>1684.95</v>
      </c>
      <c r="E20" s="356">
        <v>1632</v>
      </c>
      <c r="F20" s="356">
        <v>1600.05</v>
      </c>
      <c r="G20" s="356">
        <v>1547.1</v>
      </c>
      <c r="H20" s="356">
        <v>1716.9</v>
      </c>
      <c r="I20" s="356">
        <v>1769.8500000000004</v>
      </c>
      <c r="J20" s="356">
        <v>1801.8000000000002</v>
      </c>
      <c r="K20" s="355">
        <v>1737.9</v>
      </c>
      <c r="L20" s="355">
        <v>1653</v>
      </c>
      <c r="M20" s="355">
        <v>19.194759999999999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1862.15</v>
      </c>
      <c r="D21" s="356">
        <v>1854</v>
      </c>
      <c r="E21" s="356">
        <v>1813</v>
      </c>
      <c r="F21" s="356">
        <v>1763.85</v>
      </c>
      <c r="G21" s="356">
        <v>1722.85</v>
      </c>
      <c r="H21" s="356">
        <v>1903.15</v>
      </c>
      <c r="I21" s="356">
        <v>1944.15</v>
      </c>
      <c r="J21" s="356">
        <v>1993.3000000000002</v>
      </c>
      <c r="K21" s="355">
        <v>1895</v>
      </c>
      <c r="L21" s="355">
        <v>1804.85</v>
      </c>
      <c r="M21" s="355">
        <v>4.0208899999999996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695.75</v>
      </c>
      <c r="D22" s="356">
        <v>700.51666666666677</v>
      </c>
      <c r="E22" s="356">
        <v>686.23333333333358</v>
      </c>
      <c r="F22" s="356">
        <v>676.71666666666681</v>
      </c>
      <c r="G22" s="356">
        <v>662.43333333333362</v>
      </c>
      <c r="H22" s="356">
        <v>710.03333333333353</v>
      </c>
      <c r="I22" s="356">
        <v>724.31666666666661</v>
      </c>
      <c r="J22" s="356">
        <v>733.83333333333348</v>
      </c>
      <c r="K22" s="355">
        <v>714.8</v>
      </c>
      <c r="L22" s="355">
        <v>691</v>
      </c>
      <c r="M22" s="355">
        <v>62.195059999999998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1915.25</v>
      </c>
      <c r="D23" s="356">
        <v>1948.3333333333333</v>
      </c>
      <c r="E23" s="356">
        <v>1882.1666666666665</v>
      </c>
      <c r="F23" s="356">
        <v>1849.0833333333333</v>
      </c>
      <c r="G23" s="356">
        <v>1782.9166666666665</v>
      </c>
      <c r="H23" s="356">
        <v>1981.4166666666665</v>
      </c>
      <c r="I23" s="356">
        <v>2047.583333333333</v>
      </c>
      <c r="J23" s="356">
        <v>2080.6666666666665</v>
      </c>
      <c r="K23" s="355">
        <v>2014.5</v>
      </c>
      <c r="L23" s="355">
        <v>1915.25</v>
      </c>
      <c r="M23" s="355">
        <v>0.74858000000000002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303.64999999999998</v>
      </c>
      <c r="D24" s="356">
        <v>304.5333333333333</v>
      </c>
      <c r="E24" s="356">
        <v>300.11666666666662</v>
      </c>
      <c r="F24" s="356">
        <v>296.58333333333331</v>
      </c>
      <c r="G24" s="356">
        <v>292.16666666666663</v>
      </c>
      <c r="H24" s="356">
        <v>308.06666666666661</v>
      </c>
      <c r="I24" s="356">
        <v>312.48333333333335</v>
      </c>
      <c r="J24" s="356">
        <v>316.01666666666659</v>
      </c>
      <c r="K24" s="355">
        <v>308.95</v>
      </c>
      <c r="L24" s="355">
        <v>301</v>
      </c>
      <c r="M24" s="355">
        <v>0.69754000000000005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220</v>
      </c>
      <c r="D25" s="356">
        <v>219</v>
      </c>
      <c r="E25" s="356">
        <v>211</v>
      </c>
      <c r="F25" s="356">
        <v>202</v>
      </c>
      <c r="G25" s="356">
        <v>194</v>
      </c>
      <c r="H25" s="356">
        <v>228</v>
      </c>
      <c r="I25" s="356">
        <v>236</v>
      </c>
      <c r="J25" s="356">
        <v>245</v>
      </c>
      <c r="K25" s="355">
        <v>227</v>
      </c>
      <c r="L25" s="355">
        <v>210</v>
      </c>
      <c r="M25" s="355">
        <v>21.980599999999999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1165</v>
      </c>
      <c r="D26" s="356">
        <v>1145.95</v>
      </c>
      <c r="E26" s="356">
        <v>1089</v>
      </c>
      <c r="F26" s="356">
        <v>1013</v>
      </c>
      <c r="G26" s="356">
        <v>956.05</v>
      </c>
      <c r="H26" s="356">
        <v>1221.95</v>
      </c>
      <c r="I26" s="356">
        <v>1278.9000000000003</v>
      </c>
      <c r="J26" s="356">
        <v>1354.9</v>
      </c>
      <c r="K26" s="355">
        <v>1202.9000000000001</v>
      </c>
      <c r="L26" s="355">
        <v>1069.95</v>
      </c>
      <c r="M26" s="355">
        <v>6.6414799999999996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1813.45</v>
      </c>
      <c r="D27" s="356">
        <v>1823.1499999999999</v>
      </c>
      <c r="E27" s="356">
        <v>1798.2999999999997</v>
      </c>
      <c r="F27" s="356">
        <v>1783.1499999999999</v>
      </c>
      <c r="G27" s="356">
        <v>1758.2999999999997</v>
      </c>
      <c r="H27" s="356">
        <v>1838.2999999999997</v>
      </c>
      <c r="I27" s="356">
        <v>1863.1499999999996</v>
      </c>
      <c r="J27" s="356">
        <v>1878.2999999999997</v>
      </c>
      <c r="K27" s="355">
        <v>1848</v>
      </c>
      <c r="L27" s="355">
        <v>1808</v>
      </c>
      <c r="M27" s="355">
        <v>0.15290999999999999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2031.4</v>
      </c>
      <c r="D28" s="356">
        <v>2032.7666666666667</v>
      </c>
      <c r="E28" s="356">
        <v>2007.5333333333333</v>
      </c>
      <c r="F28" s="356">
        <v>1983.6666666666667</v>
      </c>
      <c r="G28" s="356">
        <v>1958.4333333333334</v>
      </c>
      <c r="H28" s="356">
        <v>2056.6333333333332</v>
      </c>
      <c r="I28" s="356">
        <v>2081.8666666666663</v>
      </c>
      <c r="J28" s="356">
        <v>2105.7333333333331</v>
      </c>
      <c r="K28" s="355">
        <v>2058</v>
      </c>
      <c r="L28" s="355">
        <v>2008.9</v>
      </c>
      <c r="M28" s="355">
        <v>0.50446999999999997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93.1</v>
      </c>
      <c r="D29" s="356">
        <v>93.883333333333326</v>
      </c>
      <c r="E29" s="356">
        <v>91.766666666666652</v>
      </c>
      <c r="F29" s="356">
        <v>90.433333333333323</v>
      </c>
      <c r="G29" s="356">
        <v>88.316666666666649</v>
      </c>
      <c r="H29" s="356">
        <v>95.216666666666654</v>
      </c>
      <c r="I29" s="356">
        <v>97.333333333333329</v>
      </c>
      <c r="J29" s="356">
        <v>98.666666666666657</v>
      </c>
      <c r="K29" s="355">
        <v>96</v>
      </c>
      <c r="L29" s="355">
        <v>92.55</v>
      </c>
      <c r="M29" s="355">
        <v>1.37568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3365.05</v>
      </c>
      <c r="D30" s="356">
        <v>3376.6833333333329</v>
      </c>
      <c r="E30" s="356">
        <v>3328.3666666666659</v>
      </c>
      <c r="F30" s="356">
        <v>3291.6833333333329</v>
      </c>
      <c r="G30" s="356">
        <v>3243.3666666666659</v>
      </c>
      <c r="H30" s="356">
        <v>3413.3666666666659</v>
      </c>
      <c r="I30" s="356">
        <v>3461.6833333333325</v>
      </c>
      <c r="J30" s="356">
        <v>3498.3666666666659</v>
      </c>
      <c r="K30" s="355">
        <v>3425</v>
      </c>
      <c r="L30" s="355">
        <v>3340</v>
      </c>
      <c r="M30" s="355">
        <v>0.41254000000000002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3038.05</v>
      </c>
      <c r="D31" s="356">
        <v>3040.1166666666668</v>
      </c>
      <c r="E31" s="356">
        <v>2997.9333333333334</v>
      </c>
      <c r="F31" s="356">
        <v>2957.8166666666666</v>
      </c>
      <c r="G31" s="356">
        <v>2915.6333333333332</v>
      </c>
      <c r="H31" s="356">
        <v>3080.2333333333336</v>
      </c>
      <c r="I31" s="356">
        <v>3122.416666666667</v>
      </c>
      <c r="J31" s="356">
        <v>3162.5333333333338</v>
      </c>
      <c r="K31" s="355">
        <v>3082.3</v>
      </c>
      <c r="L31" s="355">
        <v>3000</v>
      </c>
      <c r="M31" s="355">
        <v>0.62087000000000003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27.3</v>
      </c>
      <c r="D32" s="356">
        <v>27.616666666666664</v>
      </c>
      <c r="E32" s="356">
        <v>26.583333333333329</v>
      </c>
      <c r="F32" s="356">
        <v>25.866666666666664</v>
      </c>
      <c r="G32" s="356">
        <v>24.833333333333329</v>
      </c>
      <c r="H32" s="356">
        <v>28.333333333333329</v>
      </c>
      <c r="I32" s="356">
        <v>29.366666666666667</v>
      </c>
      <c r="J32" s="356">
        <v>30.083333333333329</v>
      </c>
      <c r="K32" s="355">
        <v>28.65</v>
      </c>
      <c r="L32" s="355">
        <v>26.9</v>
      </c>
      <c r="M32" s="355">
        <v>238.98348999999999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577.29999999999995</v>
      </c>
      <c r="D33" s="356">
        <v>584.4</v>
      </c>
      <c r="E33" s="356">
        <v>567.09999999999991</v>
      </c>
      <c r="F33" s="356">
        <v>556.9</v>
      </c>
      <c r="G33" s="356">
        <v>539.59999999999991</v>
      </c>
      <c r="H33" s="356">
        <v>594.59999999999991</v>
      </c>
      <c r="I33" s="356">
        <v>611.89999999999986</v>
      </c>
      <c r="J33" s="356">
        <v>622.09999999999991</v>
      </c>
      <c r="K33" s="355">
        <v>601.70000000000005</v>
      </c>
      <c r="L33" s="355">
        <v>574.20000000000005</v>
      </c>
      <c r="M33" s="355">
        <v>13.547549999999999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3462.2</v>
      </c>
      <c r="D34" s="356">
        <v>3436.9500000000003</v>
      </c>
      <c r="E34" s="356">
        <v>3370.2500000000005</v>
      </c>
      <c r="F34" s="356">
        <v>3278.3</v>
      </c>
      <c r="G34" s="356">
        <v>3211.6000000000004</v>
      </c>
      <c r="H34" s="356">
        <v>3528.9000000000005</v>
      </c>
      <c r="I34" s="356">
        <v>3595.6000000000004</v>
      </c>
      <c r="J34" s="356">
        <v>3687.5500000000006</v>
      </c>
      <c r="K34" s="355">
        <v>3503.65</v>
      </c>
      <c r="L34" s="355">
        <v>3345</v>
      </c>
      <c r="M34" s="355">
        <v>0.58221000000000001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355.1</v>
      </c>
      <c r="D35" s="356">
        <v>358.05</v>
      </c>
      <c r="E35" s="356">
        <v>351.1</v>
      </c>
      <c r="F35" s="356">
        <v>347.1</v>
      </c>
      <c r="G35" s="356">
        <v>340.15000000000003</v>
      </c>
      <c r="H35" s="356">
        <v>362.05</v>
      </c>
      <c r="I35" s="356">
        <v>368.99999999999994</v>
      </c>
      <c r="J35" s="356">
        <v>373</v>
      </c>
      <c r="K35" s="355">
        <v>365</v>
      </c>
      <c r="L35" s="355">
        <v>354.05</v>
      </c>
      <c r="M35" s="355">
        <v>13.413360000000001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1230.4000000000001</v>
      </c>
      <c r="D36" s="356">
        <v>1240.3</v>
      </c>
      <c r="E36" s="356">
        <v>1193.05</v>
      </c>
      <c r="F36" s="356">
        <v>1155.7</v>
      </c>
      <c r="G36" s="356">
        <v>1108.45</v>
      </c>
      <c r="H36" s="356">
        <v>1277.6499999999999</v>
      </c>
      <c r="I36" s="356">
        <v>1324.8999999999999</v>
      </c>
      <c r="J36" s="356">
        <v>1362.2499999999998</v>
      </c>
      <c r="K36" s="355">
        <v>1287.55</v>
      </c>
      <c r="L36" s="355">
        <v>1202.95</v>
      </c>
      <c r="M36" s="355">
        <v>6.7298499999999999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922.55</v>
      </c>
      <c r="D37" s="356">
        <v>934.85</v>
      </c>
      <c r="E37" s="356">
        <v>898.95</v>
      </c>
      <c r="F37" s="356">
        <v>875.35</v>
      </c>
      <c r="G37" s="356">
        <v>839.45</v>
      </c>
      <c r="H37" s="356">
        <v>958.45</v>
      </c>
      <c r="I37" s="356">
        <v>994.34999999999991</v>
      </c>
      <c r="J37" s="356">
        <v>1017.95</v>
      </c>
      <c r="K37" s="355">
        <v>970.75</v>
      </c>
      <c r="L37" s="355">
        <v>911.25</v>
      </c>
      <c r="M37" s="355">
        <v>1.2819799999999999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825</v>
      </c>
      <c r="D38" s="356">
        <v>835.33333333333337</v>
      </c>
      <c r="E38" s="356">
        <v>802.66666666666674</v>
      </c>
      <c r="F38" s="356">
        <v>780.33333333333337</v>
      </c>
      <c r="G38" s="356">
        <v>747.66666666666674</v>
      </c>
      <c r="H38" s="356">
        <v>857.66666666666674</v>
      </c>
      <c r="I38" s="356">
        <v>890.33333333333348</v>
      </c>
      <c r="J38" s="356">
        <v>912.66666666666674</v>
      </c>
      <c r="K38" s="355">
        <v>868</v>
      </c>
      <c r="L38" s="355">
        <v>813</v>
      </c>
      <c r="M38" s="355">
        <v>6.8186999999999998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736.7</v>
      </c>
      <c r="D39" s="356">
        <v>739.9</v>
      </c>
      <c r="E39" s="356">
        <v>729.8</v>
      </c>
      <c r="F39" s="356">
        <v>722.9</v>
      </c>
      <c r="G39" s="356">
        <v>712.8</v>
      </c>
      <c r="H39" s="356">
        <v>746.8</v>
      </c>
      <c r="I39" s="356">
        <v>756.90000000000009</v>
      </c>
      <c r="J39" s="356">
        <v>763.8</v>
      </c>
      <c r="K39" s="355">
        <v>750</v>
      </c>
      <c r="L39" s="355">
        <v>733</v>
      </c>
      <c r="M39" s="355">
        <v>2.6241500000000002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4486.3500000000004</v>
      </c>
      <c r="D40" s="356">
        <v>4522.3666666666668</v>
      </c>
      <c r="E40" s="356">
        <v>4366.7333333333336</v>
      </c>
      <c r="F40" s="356">
        <v>4247.1166666666668</v>
      </c>
      <c r="G40" s="356">
        <v>4091.4833333333336</v>
      </c>
      <c r="H40" s="356">
        <v>4641.9833333333336</v>
      </c>
      <c r="I40" s="356">
        <v>4797.6166666666668</v>
      </c>
      <c r="J40" s="356">
        <v>4917.2333333333336</v>
      </c>
      <c r="K40" s="355">
        <v>4678</v>
      </c>
      <c r="L40" s="355">
        <v>4402.75</v>
      </c>
      <c r="M40" s="355">
        <v>10.941319999999999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208.5</v>
      </c>
      <c r="D41" s="356">
        <v>210.91666666666666</v>
      </c>
      <c r="E41" s="356">
        <v>204.93333333333331</v>
      </c>
      <c r="F41" s="356">
        <v>201.36666666666665</v>
      </c>
      <c r="G41" s="356">
        <v>195.3833333333333</v>
      </c>
      <c r="H41" s="356">
        <v>214.48333333333332</v>
      </c>
      <c r="I41" s="356">
        <v>220.46666666666667</v>
      </c>
      <c r="J41" s="356">
        <v>224.03333333333333</v>
      </c>
      <c r="K41" s="355">
        <v>216.9</v>
      </c>
      <c r="L41" s="355">
        <v>207.35</v>
      </c>
      <c r="M41" s="355">
        <v>31.302160000000001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492.7</v>
      </c>
      <c r="D42" s="356">
        <v>505.91666666666669</v>
      </c>
      <c r="E42" s="356">
        <v>476.83333333333337</v>
      </c>
      <c r="F42" s="356">
        <v>460.9666666666667</v>
      </c>
      <c r="G42" s="356">
        <v>431.88333333333338</v>
      </c>
      <c r="H42" s="356">
        <v>521.7833333333333</v>
      </c>
      <c r="I42" s="356">
        <v>550.86666666666679</v>
      </c>
      <c r="J42" s="356">
        <v>566.73333333333335</v>
      </c>
      <c r="K42" s="355">
        <v>535</v>
      </c>
      <c r="L42" s="355">
        <v>490.05</v>
      </c>
      <c r="M42" s="355">
        <v>2.9241700000000002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90.3</v>
      </c>
      <c r="D43" s="356">
        <v>91.699999999999989</v>
      </c>
      <c r="E43" s="356">
        <v>88.549999999999983</v>
      </c>
      <c r="F43" s="356">
        <v>86.8</v>
      </c>
      <c r="G43" s="356">
        <v>83.649999999999991</v>
      </c>
      <c r="H43" s="356">
        <v>93.449999999999974</v>
      </c>
      <c r="I43" s="356">
        <v>96.59999999999998</v>
      </c>
      <c r="J43" s="356">
        <v>98.349999999999966</v>
      </c>
      <c r="K43" s="355">
        <v>94.85</v>
      </c>
      <c r="L43" s="355">
        <v>89.95</v>
      </c>
      <c r="M43" s="355">
        <v>10.836029999999999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123.95</v>
      </c>
      <c r="D44" s="356">
        <v>125.28333333333332</v>
      </c>
      <c r="E44" s="356">
        <v>121.36666666666665</v>
      </c>
      <c r="F44" s="356">
        <v>118.78333333333333</v>
      </c>
      <c r="G44" s="356">
        <v>114.86666666666666</v>
      </c>
      <c r="H44" s="356">
        <v>127.86666666666663</v>
      </c>
      <c r="I44" s="356">
        <v>131.7833333333333</v>
      </c>
      <c r="J44" s="356">
        <v>134.36666666666662</v>
      </c>
      <c r="K44" s="355">
        <v>129.19999999999999</v>
      </c>
      <c r="L44" s="355">
        <v>122.7</v>
      </c>
      <c r="M44" s="355">
        <v>234.91403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3143.45</v>
      </c>
      <c r="D45" s="356">
        <v>3148.7166666666667</v>
      </c>
      <c r="E45" s="356">
        <v>3114.7333333333336</v>
      </c>
      <c r="F45" s="356">
        <v>3086.0166666666669</v>
      </c>
      <c r="G45" s="356">
        <v>3052.0333333333338</v>
      </c>
      <c r="H45" s="356">
        <v>3177.4333333333334</v>
      </c>
      <c r="I45" s="356">
        <v>3211.4166666666661</v>
      </c>
      <c r="J45" s="356">
        <v>3240.1333333333332</v>
      </c>
      <c r="K45" s="355">
        <v>3182.7</v>
      </c>
      <c r="L45" s="355">
        <v>3120</v>
      </c>
      <c r="M45" s="355">
        <v>6.81236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181.6</v>
      </c>
      <c r="D46" s="356">
        <v>181.73333333333335</v>
      </c>
      <c r="E46" s="356">
        <v>178.8666666666667</v>
      </c>
      <c r="F46" s="356">
        <v>176.13333333333335</v>
      </c>
      <c r="G46" s="356">
        <v>173.26666666666671</v>
      </c>
      <c r="H46" s="356">
        <v>184.4666666666667</v>
      </c>
      <c r="I46" s="356">
        <v>187.33333333333337</v>
      </c>
      <c r="J46" s="356">
        <v>190.06666666666669</v>
      </c>
      <c r="K46" s="355">
        <v>184.6</v>
      </c>
      <c r="L46" s="355">
        <v>179</v>
      </c>
      <c r="M46" s="355">
        <v>3.3202699999999998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1976.25</v>
      </c>
      <c r="D47" s="356">
        <v>1993.5333333333335</v>
      </c>
      <c r="E47" s="356">
        <v>1948.7166666666672</v>
      </c>
      <c r="F47" s="356">
        <v>1921.1833333333336</v>
      </c>
      <c r="G47" s="356">
        <v>1876.3666666666672</v>
      </c>
      <c r="H47" s="356">
        <v>2021.0666666666671</v>
      </c>
      <c r="I47" s="356">
        <v>2065.8833333333332</v>
      </c>
      <c r="J47" s="356">
        <v>2093.416666666667</v>
      </c>
      <c r="K47" s="355">
        <v>2038.35</v>
      </c>
      <c r="L47" s="355">
        <v>1966</v>
      </c>
      <c r="M47" s="355">
        <v>5.2885200000000001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2749.85</v>
      </c>
      <c r="D48" s="356">
        <v>2753.8166666666671</v>
      </c>
      <c r="E48" s="356">
        <v>2716.3333333333339</v>
      </c>
      <c r="F48" s="356">
        <v>2682.8166666666671</v>
      </c>
      <c r="G48" s="356">
        <v>2645.3333333333339</v>
      </c>
      <c r="H48" s="356">
        <v>2787.3333333333339</v>
      </c>
      <c r="I48" s="356">
        <v>2824.8166666666666</v>
      </c>
      <c r="J48" s="356">
        <v>2858.3333333333339</v>
      </c>
      <c r="K48" s="355">
        <v>2791.3</v>
      </c>
      <c r="L48" s="355">
        <v>2720.3</v>
      </c>
      <c r="M48" s="355">
        <v>0.16722000000000001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1712.3</v>
      </c>
      <c r="D49" s="356">
        <v>1722.7</v>
      </c>
      <c r="E49" s="356">
        <v>1690.4</v>
      </c>
      <c r="F49" s="356">
        <v>1668.5</v>
      </c>
      <c r="G49" s="356">
        <v>1636.2</v>
      </c>
      <c r="H49" s="356">
        <v>1744.6000000000001</v>
      </c>
      <c r="I49" s="356">
        <v>1776.8999999999999</v>
      </c>
      <c r="J49" s="356">
        <v>1798.8000000000002</v>
      </c>
      <c r="K49" s="355">
        <v>1755</v>
      </c>
      <c r="L49" s="355">
        <v>1700.8</v>
      </c>
      <c r="M49" s="355">
        <v>1.53454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9311.7999999999993</v>
      </c>
      <c r="D50" s="356">
        <v>9335.6</v>
      </c>
      <c r="E50" s="356">
        <v>9136.2000000000007</v>
      </c>
      <c r="F50" s="356">
        <v>8960.6</v>
      </c>
      <c r="G50" s="356">
        <v>8761.2000000000007</v>
      </c>
      <c r="H50" s="356">
        <v>9511.2000000000007</v>
      </c>
      <c r="I50" s="356">
        <v>9710.5999999999985</v>
      </c>
      <c r="J50" s="356">
        <v>9886.2000000000007</v>
      </c>
      <c r="K50" s="355">
        <v>9535</v>
      </c>
      <c r="L50" s="355">
        <v>9160</v>
      </c>
      <c r="M50" s="355">
        <v>0.47097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1253.75</v>
      </c>
      <c r="D51" s="356">
        <v>1267.0333333333333</v>
      </c>
      <c r="E51" s="356">
        <v>1234.0666666666666</v>
      </c>
      <c r="F51" s="356">
        <v>1214.3833333333332</v>
      </c>
      <c r="G51" s="356">
        <v>1181.4166666666665</v>
      </c>
      <c r="H51" s="356">
        <v>1286.7166666666667</v>
      </c>
      <c r="I51" s="356">
        <v>1319.6833333333334</v>
      </c>
      <c r="J51" s="356">
        <v>1339.3666666666668</v>
      </c>
      <c r="K51" s="355">
        <v>1300</v>
      </c>
      <c r="L51" s="355">
        <v>1247.3499999999999</v>
      </c>
      <c r="M51" s="355">
        <v>8.6195000000000004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680.4</v>
      </c>
      <c r="D52" s="356">
        <v>690.45000000000016</v>
      </c>
      <c r="E52" s="356">
        <v>665.90000000000032</v>
      </c>
      <c r="F52" s="356">
        <v>651.4000000000002</v>
      </c>
      <c r="G52" s="356">
        <v>626.85000000000036</v>
      </c>
      <c r="H52" s="356">
        <v>704.95000000000027</v>
      </c>
      <c r="I52" s="356">
        <v>729.50000000000023</v>
      </c>
      <c r="J52" s="356">
        <v>744.00000000000023</v>
      </c>
      <c r="K52" s="355">
        <v>715</v>
      </c>
      <c r="L52" s="355">
        <v>675.95</v>
      </c>
      <c r="M52" s="355">
        <v>47.699300000000001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546.65</v>
      </c>
      <c r="D53" s="356">
        <v>528.23333333333323</v>
      </c>
      <c r="E53" s="356">
        <v>499.31666666666649</v>
      </c>
      <c r="F53" s="356">
        <v>451.98333333333323</v>
      </c>
      <c r="G53" s="356">
        <v>423.06666666666649</v>
      </c>
      <c r="H53" s="356">
        <v>575.56666666666649</v>
      </c>
      <c r="I53" s="356">
        <v>604.48333333333323</v>
      </c>
      <c r="J53" s="356">
        <v>651.81666666666649</v>
      </c>
      <c r="K53" s="355">
        <v>557.15</v>
      </c>
      <c r="L53" s="355">
        <v>480.9</v>
      </c>
      <c r="M53" s="355">
        <v>4.1333200000000003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773.35</v>
      </c>
      <c r="D54" s="356">
        <v>782.1</v>
      </c>
      <c r="E54" s="356">
        <v>761.2</v>
      </c>
      <c r="F54" s="356">
        <v>749.05000000000007</v>
      </c>
      <c r="G54" s="356">
        <v>728.15000000000009</v>
      </c>
      <c r="H54" s="356">
        <v>794.25</v>
      </c>
      <c r="I54" s="356">
        <v>815.14999999999986</v>
      </c>
      <c r="J54" s="356">
        <v>827.3</v>
      </c>
      <c r="K54" s="355">
        <v>803</v>
      </c>
      <c r="L54" s="355">
        <v>769.95</v>
      </c>
      <c r="M54" s="355">
        <v>86.17389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3487.95</v>
      </c>
      <c r="D55" s="356">
        <v>3495.7666666666664</v>
      </c>
      <c r="E55" s="356">
        <v>3453.5333333333328</v>
      </c>
      <c r="F55" s="356">
        <v>3419.1166666666663</v>
      </c>
      <c r="G55" s="356">
        <v>3376.8833333333328</v>
      </c>
      <c r="H55" s="356">
        <v>3530.1833333333329</v>
      </c>
      <c r="I55" s="356">
        <v>3572.4166666666665</v>
      </c>
      <c r="J55" s="356">
        <v>3606.833333333333</v>
      </c>
      <c r="K55" s="355">
        <v>3538</v>
      </c>
      <c r="L55" s="355">
        <v>3461.35</v>
      </c>
      <c r="M55" s="355">
        <v>2.8264499999999999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167.7</v>
      </c>
      <c r="D56" s="356">
        <v>168.78333333333333</v>
      </c>
      <c r="E56" s="356">
        <v>165.91666666666666</v>
      </c>
      <c r="F56" s="356">
        <v>164.13333333333333</v>
      </c>
      <c r="G56" s="356">
        <v>161.26666666666665</v>
      </c>
      <c r="H56" s="356">
        <v>170.56666666666666</v>
      </c>
      <c r="I56" s="356">
        <v>173.43333333333334</v>
      </c>
      <c r="J56" s="356">
        <v>175.21666666666667</v>
      </c>
      <c r="K56" s="355">
        <v>171.65</v>
      </c>
      <c r="L56" s="355">
        <v>167</v>
      </c>
      <c r="M56" s="355">
        <v>5.6870599999999998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1147.5999999999999</v>
      </c>
      <c r="D57" s="356">
        <v>1141.1499999999999</v>
      </c>
      <c r="E57" s="356">
        <v>1120.6999999999998</v>
      </c>
      <c r="F57" s="356">
        <v>1093.8</v>
      </c>
      <c r="G57" s="356">
        <v>1073.3499999999999</v>
      </c>
      <c r="H57" s="356">
        <v>1168.0499999999997</v>
      </c>
      <c r="I57" s="356">
        <v>1188.5</v>
      </c>
      <c r="J57" s="356">
        <v>1215.3999999999996</v>
      </c>
      <c r="K57" s="355">
        <v>1161.5999999999999</v>
      </c>
      <c r="L57" s="355">
        <v>1114.25</v>
      </c>
      <c r="M57" s="355">
        <v>0.57543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15674.15</v>
      </c>
      <c r="D58" s="356">
        <v>15671.033333333333</v>
      </c>
      <c r="E58" s="356">
        <v>15454.116666666665</v>
      </c>
      <c r="F58" s="356">
        <v>15234.083333333332</v>
      </c>
      <c r="G58" s="356">
        <v>15017.166666666664</v>
      </c>
      <c r="H58" s="356">
        <v>15891.066666666666</v>
      </c>
      <c r="I58" s="356">
        <v>16107.983333333334</v>
      </c>
      <c r="J58" s="356">
        <v>16328.016666666666</v>
      </c>
      <c r="K58" s="355">
        <v>15887.95</v>
      </c>
      <c r="L58" s="355">
        <v>15451</v>
      </c>
      <c r="M58" s="355">
        <v>2.9611499999999999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5147.75</v>
      </c>
      <c r="D59" s="356">
        <v>5132.0666666666666</v>
      </c>
      <c r="E59" s="356">
        <v>5066.6833333333334</v>
      </c>
      <c r="F59" s="356">
        <v>4985.6166666666668</v>
      </c>
      <c r="G59" s="356">
        <v>4920.2333333333336</v>
      </c>
      <c r="H59" s="356">
        <v>5213.1333333333332</v>
      </c>
      <c r="I59" s="356">
        <v>5278.5166666666664</v>
      </c>
      <c r="J59" s="356">
        <v>5359.583333333333</v>
      </c>
      <c r="K59" s="355">
        <v>5197.45</v>
      </c>
      <c r="L59" s="355">
        <v>5051</v>
      </c>
      <c r="M59" s="355">
        <v>0.2165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6785.95</v>
      </c>
      <c r="D60" s="356">
        <v>6820</v>
      </c>
      <c r="E60" s="356">
        <v>6710</v>
      </c>
      <c r="F60" s="356">
        <v>6634.05</v>
      </c>
      <c r="G60" s="356">
        <v>6524.05</v>
      </c>
      <c r="H60" s="356">
        <v>6895.95</v>
      </c>
      <c r="I60" s="356">
        <v>7005.95</v>
      </c>
      <c r="J60" s="356">
        <v>7081.9</v>
      </c>
      <c r="K60" s="355">
        <v>6930</v>
      </c>
      <c r="L60" s="355">
        <v>6744.05</v>
      </c>
      <c r="M60" s="355">
        <v>11.697660000000001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2843.45</v>
      </c>
      <c r="D61" s="356">
        <v>2862.9</v>
      </c>
      <c r="E61" s="356">
        <v>2790.8</v>
      </c>
      <c r="F61" s="356">
        <v>2738.15</v>
      </c>
      <c r="G61" s="356">
        <v>2666.05</v>
      </c>
      <c r="H61" s="356">
        <v>2915.55</v>
      </c>
      <c r="I61" s="356">
        <v>2987.6499999999996</v>
      </c>
      <c r="J61" s="356">
        <v>3040.3</v>
      </c>
      <c r="K61" s="355">
        <v>2935</v>
      </c>
      <c r="L61" s="355">
        <v>2810.25</v>
      </c>
      <c r="M61" s="355">
        <v>1.97465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2084.9499999999998</v>
      </c>
      <c r="D62" s="356">
        <v>2102.4833333333331</v>
      </c>
      <c r="E62" s="356">
        <v>2057.4666666666662</v>
      </c>
      <c r="F62" s="356">
        <v>2029.9833333333331</v>
      </c>
      <c r="G62" s="356">
        <v>1984.9666666666662</v>
      </c>
      <c r="H62" s="356">
        <v>2129.9666666666662</v>
      </c>
      <c r="I62" s="356">
        <v>2174.9833333333336</v>
      </c>
      <c r="J62" s="356">
        <v>2202.4666666666662</v>
      </c>
      <c r="K62" s="355">
        <v>2147.5</v>
      </c>
      <c r="L62" s="355">
        <v>2075</v>
      </c>
      <c r="M62" s="355">
        <v>2.7728999999999999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398.1</v>
      </c>
      <c r="D63" s="356">
        <v>404.63333333333338</v>
      </c>
      <c r="E63" s="356">
        <v>387.96666666666675</v>
      </c>
      <c r="F63" s="356">
        <v>377.83333333333337</v>
      </c>
      <c r="G63" s="356">
        <v>361.16666666666674</v>
      </c>
      <c r="H63" s="356">
        <v>414.76666666666677</v>
      </c>
      <c r="I63" s="356">
        <v>431.43333333333339</v>
      </c>
      <c r="J63" s="356">
        <v>441.56666666666678</v>
      </c>
      <c r="K63" s="355">
        <v>421.3</v>
      </c>
      <c r="L63" s="355">
        <v>394.5</v>
      </c>
      <c r="M63" s="355">
        <v>22.006019999999999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310.60000000000002</v>
      </c>
      <c r="D64" s="356">
        <v>310.91666666666669</v>
      </c>
      <c r="E64" s="356">
        <v>306.03333333333336</v>
      </c>
      <c r="F64" s="356">
        <v>301.4666666666667</v>
      </c>
      <c r="G64" s="356">
        <v>296.58333333333337</v>
      </c>
      <c r="H64" s="356">
        <v>315.48333333333335</v>
      </c>
      <c r="I64" s="356">
        <v>320.36666666666667</v>
      </c>
      <c r="J64" s="356">
        <v>324.93333333333334</v>
      </c>
      <c r="K64" s="355">
        <v>315.8</v>
      </c>
      <c r="L64" s="355">
        <v>306.35000000000002</v>
      </c>
      <c r="M64" s="355">
        <v>65.853639999999999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106.1</v>
      </c>
      <c r="D65" s="356">
        <v>107.25</v>
      </c>
      <c r="E65" s="356">
        <v>104.1</v>
      </c>
      <c r="F65" s="356">
        <v>102.1</v>
      </c>
      <c r="G65" s="356">
        <v>98.949999999999989</v>
      </c>
      <c r="H65" s="356">
        <v>109.25</v>
      </c>
      <c r="I65" s="356">
        <v>112.4</v>
      </c>
      <c r="J65" s="356">
        <v>114.4</v>
      </c>
      <c r="K65" s="355">
        <v>110.4</v>
      </c>
      <c r="L65" s="355">
        <v>105.25</v>
      </c>
      <c r="M65" s="355">
        <v>505.06830000000002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52.15</v>
      </c>
      <c r="D66" s="356">
        <v>52.716666666666669</v>
      </c>
      <c r="E66" s="356">
        <v>51.433333333333337</v>
      </c>
      <c r="F66" s="356">
        <v>50.716666666666669</v>
      </c>
      <c r="G66" s="356">
        <v>49.433333333333337</v>
      </c>
      <c r="H66" s="356">
        <v>53.433333333333337</v>
      </c>
      <c r="I66" s="356">
        <v>54.716666666666669</v>
      </c>
      <c r="J66" s="356">
        <v>55.433333333333337</v>
      </c>
      <c r="K66" s="355">
        <v>54</v>
      </c>
      <c r="L66" s="355">
        <v>52</v>
      </c>
      <c r="M66" s="355">
        <v>78.449730000000002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2711.55</v>
      </c>
      <c r="D67" s="356">
        <v>2723.8333333333335</v>
      </c>
      <c r="E67" s="356">
        <v>2677.7166666666672</v>
      </c>
      <c r="F67" s="356">
        <v>2643.8833333333337</v>
      </c>
      <c r="G67" s="356">
        <v>2597.7666666666673</v>
      </c>
      <c r="H67" s="356">
        <v>2757.666666666667</v>
      </c>
      <c r="I67" s="356">
        <v>2803.7833333333328</v>
      </c>
      <c r="J67" s="356">
        <v>2837.6166666666668</v>
      </c>
      <c r="K67" s="355">
        <v>2769.95</v>
      </c>
      <c r="L67" s="355">
        <v>2690</v>
      </c>
      <c r="M67" s="355">
        <v>0.38546000000000002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1809.35</v>
      </c>
      <c r="D68" s="356">
        <v>1820.3666666666668</v>
      </c>
      <c r="E68" s="356">
        <v>1786.7833333333335</v>
      </c>
      <c r="F68" s="356">
        <v>1764.2166666666667</v>
      </c>
      <c r="G68" s="356">
        <v>1730.6333333333334</v>
      </c>
      <c r="H68" s="356">
        <v>1842.9333333333336</v>
      </c>
      <c r="I68" s="356">
        <v>1876.5166666666667</v>
      </c>
      <c r="J68" s="356">
        <v>1899.0833333333337</v>
      </c>
      <c r="K68" s="355">
        <v>1853.95</v>
      </c>
      <c r="L68" s="355">
        <v>1797.8</v>
      </c>
      <c r="M68" s="355">
        <v>3.5190700000000001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4483.25</v>
      </c>
      <c r="D69" s="356">
        <v>4498.333333333333</v>
      </c>
      <c r="E69" s="356">
        <v>4431.9166666666661</v>
      </c>
      <c r="F69" s="356">
        <v>4380.583333333333</v>
      </c>
      <c r="G69" s="356">
        <v>4314.1666666666661</v>
      </c>
      <c r="H69" s="356">
        <v>4549.6666666666661</v>
      </c>
      <c r="I69" s="356">
        <v>4616.0833333333321</v>
      </c>
      <c r="J69" s="356">
        <v>4667.4166666666661</v>
      </c>
      <c r="K69" s="355">
        <v>4564.75</v>
      </c>
      <c r="L69" s="355">
        <v>4447</v>
      </c>
      <c r="M69" s="355">
        <v>0.12739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999.65</v>
      </c>
      <c r="D70" s="356">
        <v>1011.6166666666667</v>
      </c>
      <c r="E70" s="356">
        <v>983.0333333333333</v>
      </c>
      <c r="F70" s="356">
        <v>966.41666666666663</v>
      </c>
      <c r="G70" s="356">
        <v>937.83333333333326</v>
      </c>
      <c r="H70" s="356">
        <v>1028.2333333333333</v>
      </c>
      <c r="I70" s="356">
        <v>1056.8166666666666</v>
      </c>
      <c r="J70" s="356">
        <v>1073.4333333333334</v>
      </c>
      <c r="K70" s="355">
        <v>1040.2</v>
      </c>
      <c r="L70" s="355">
        <v>995</v>
      </c>
      <c r="M70" s="355">
        <v>0.32467000000000001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463.8</v>
      </c>
      <c r="D71" s="356">
        <v>459.59999999999997</v>
      </c>
      <c r="E71" s="356">
        <v>440.19999999999993</v>
      </c>
      <c r="F71" s="356">
        <v>416.59999999999997</v>
      </c>
      <c r="G71" s="356">
        <v>397.19999999999993</v>
      </c>
      <c r="H71" s="356">
        <v>483.19999999999993</v>
      </c>
      <c r="I71" s="356">
        <v>502.59999999999991</v>
      </c>
      <c r="J71" s="356">
        <v>526.19999999999993</v>
      </c>
      <c r="K71" s="355">
        <v>479</v>
      </c>
      <c r="L71" s="355">
        <v>436</v>
      </c>
      <c r="M71" s="355">
        <v>22.934760000000001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195.9</v>
      </c>
      <c r="D72" s="356">
        <v>196.04999999999998</v>
      </c>
      <c r="E72" s="356">
        <v>192.69999999999996</v>
      </c>
      <c r="F72" s="356">
        <v>189.49999999999997</v>
      </c>
      <c r="G72" s="356">
        <v>186.14999999999995</v>
      </c>
      <c r="H72" s="356">
        <v>199.24999999999997</v>
      </c>
      <c r="I72" s="356">
        <v>202.6</v>
      </c>
      <c r="J72" s="356">
        <v>205.79999999999998</v>
      </c>
      <c r="K72" s="355">
        <v>199.4</v>
      </c>
      <c r="L72" s="355">
        <v>192.85</v>
      </c>
      <c r="M72" s="355">
        <v>106.53870000000001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1730.7</v>
      </c>
      <c r="D73" s="356">
        <v>1755.2333333333333</v>
      </c>
      <c r="E73" s="356">
        <v>1675.4666666666667</v>
      </c>
      <c r="F73" s="356">
        <v>1620.2333333333333</v>
      </c>
      <c r="G73" s="356">
        <v>1540.4666666666667</v>
      </c>
      <c r="H73" s="356">
        <v>1810.4666666666667</v>
      </c>
      <c r="I73" s="356">
        <v>1890.2333333333336</v>
      </c>
      <c r="J73" s="356">
        <v>1945.4666666666667</v>
      </c>
      <c r="K73" s="355">
        <v>1835</v>
      </c>
      <c r="L73" s="355">
        <v>1700</v>
      </c>
      <c r="M73" s="355">
        <v>1.7445299999999999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699.8</v>
      </c>
      <c r="D74" s="356">
        <v>700.63333333333321</v>
      </c>
      <c r="E74" s="356">
        <v>690.61666666666645</v>
      </c>
      <c r="F74" s="356">
        <v>681.43333333333328</v>
      </c>
      <c r="G74" s="356">
        <v>671.41666666666652</v>
      </c>
      <c r="H74" s="356">
        <v>709.81666666666638</v>
      </c>
      <c r="I74" s="356">
        <v>719.83333333333326</v>
      </c>
      <c r="J74" s="356">
        <v>729.01666666666631</v>
      </c>
      <c r="K74" s="355">
        <v>710.65</v>
      </c>
      <c r="L74" s="355">
        <v>691.45</v>
      </c>
      <c r="M74" s="355">
        <v>5.3444599999999998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700.1</v>
      </c>
      <c r="D75" s="356">
        <v>706.91666666666663</v>
      </c>
      <c r="E75" s="356">
        <v>686.38333333333321</v>
      </c>
      <c r="F75" s="356">
        <v>672.66666666666663</v>
      </c>
      <c r="G75" s="356">
        <v>652.13333333333321</v>
      </c>
      <c r="H75" s="356">
        <v>720.63333333333321</v>
      </c>
      <c r="I75" s="356">
        <v>741.16666666666674</v>
      </c>
      <c r="J75" s="356">
        <v>754.88333333333321</v>
      </c>
      <c r="K75" s="355">
        <v>727.45</v>
      </c>
      <c r="L75" s="355">
        <v>693.2</v>
      </c>
      <c r="M75" s="355">
        <v>21.244209999999999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11799.6</v>
      </c>
      <c r="D76" s="356">
        <v>12008.199999999999</v>
      </c>
      <c r="E76" s="356">
        <v>11516.399999999998</v>
      </c>
      <c r="F76" s="356">
        <v>11233.199999999999</v>
      </c>
      <c r="G76" s="356">
        <v>10741.399999999998</v>
      </c>
      <c r="H76" s="356">
        <v>12291.399999999998</v>
      </c>
      <c r="I76" s="356">
        <v>12783.199999999997</v>
      </c>
      <c r="J76" s="356">
        <v>13066.399999999998</v>
      </c>
      <c r="K76" s="355">
        <v>12500</v>
      </c>
      <c r="L76" s="355">
        <v>11725</v>
      </c>
      <c r="M76" s="355">
        <v>4.7660000000000001E-2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689.7</v>
      </c>
      <c r="D77" s="356">
        <v>692.9</v>
      </c>
      <c r="E77" s="356">
        <v>681.8</v>
      </c>
      <c r="F77" s="356">
        <v>673.9</v>
      </c>
      <c r="G77" s="356">
        <v>662.8</v>
      </c>
      <c r="H77" s="356">
        <v>700.8</v>
      </c>
      <c r="I77" s="356">
        <v>711.90000000000009</v>
      </c>
      <c r="J77" s="356">
        <v>719.8</v>
      </c>
      <c r="K77" s="355">
        <v>704</v>
      </c>
      <c r="L77" s="355">
        <v>685</v>
      </c>
      <c r="M77" s="355">
        <v>74.414450000000002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53.15</v>
      </c>
      <c r="D78" s="356">
        <v>53.766666666666673</v>
      </c>
      <c r="E78" s="356">
        <v>52.083333333333343</v>
      </c>
      <c r="F78" s="356">
        <v>51.016666666666673</v>
      </c>
      <c r="G78" s="356">
        <v>49.333333333333343</v>
      </c>
      <c r="H78" s="356">
        <v>54.833333333333343</v>
      </c>
      <c r="I78" s="356">
        <v>56.516666666666666</v>
      </c>
      <c r="J78" s="356">
        <v>57.583333333333343</v>
      </c>
      <c r="K78" s="355">
        <v>55.45</v>
      </c>
      <c r="L78" s="355">
        <v>52.7</v>
      </c>
      <c r="M78" s="355">
        <v>265.10266000000001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393.55</v>
      </c>
      <c r="D79" s="356">
        <v>396.09999999999997</v>
      </c>
      <c r="E79" s="356">
        <v>389.44999999999993</v>
      </c>
      <c r="F79" s="356">
        <v>385.34999999999997</v>
      </c>
      <c r="G79" s="356">
        <v>378.69999999999993</v>
      </c>
      <c r="H79" s="356">
        <v>400.19999999999993</v>
      </c>
      <c r="I79" s="356">
        <v>406.84999999999991</v>
      </c>
      <c r="J79" s="356">
        <v>410.94999999999993</v>
      </c>
      <c r="K79" s="355">
        <v>402.75</v>
      </c>
      <c r="L79" s="355">
        <v>392</v>
      </c>
      <c r="M79" s="355">
        <v>16.381229999999999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1153.8499999999999</v>
      </c>
      <c r="D80" s="356">
        <v>1163.6833333333332</v>
      </c>
      <c r="E80" s="356">
        <v>1135.8166666666664</v>
      </c>
      <c r="F80" s="356">
        <v>1117.7833333333333</v>
      </c>
      <c r="G80" s="356">
        <v>1089.9166666666665</v>
      </c>
      <c r="H80" s="356">
        <v>1181.7166666666662</v>
      </c>
      <c r="I80" s="356">
        <v>1209.583333333333</v>
      </c>
      <c r="J80" s="356">
        <v>1227.6166666666661</v>
      </c>
      <c r="K80" s="355">
        <v>1191.55</v>
      </c>
      <c r="L80" s="355">
        <v>1145.6500000000001</v>
      </c>
      <c r="M80" s="355">
        <v>1.14862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6303.6</v>
      </c>
      <c r="D81" s="356">
        <v>6336.416666666667</v>
      </c>
      <c r="E81" s="356">
        <v>6217.1833333333343</v>
      </c>
      <c r="F81" s="356">
        <v>6130.7666666666673</v>
      </c>
      <c r="G81" s="356">
        <v>6011.5333333333347</v>
      </c>
      <c r="H81" s="356">
        <v>6422.8333333333339</v>
      </c>
      <c r="I81" s="356">
        <v>6542.0666666666657</v>
      </c>
      <c r="J81" s="356">
        <v>6628.4833333333336</v>
      </c>
      <c r="K81" s="355">
        <v>6455.65</v>
      </c>
      <c r="L81" s="355">
        <v>6250</v>
      </c>
      <c r="M81" s="355">
        <v>7.2770000000000001E-2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1003.75</v>
      </c>
      <c r="D82" s="356">
        <v>1012.4166666666666</v>
      </c>
      <c r="E82" s="356">
        <v>986.33333333333326</v>
      </c>
      <c r="F82" s="356">
        <v>968.91666666666663</v>
      </c>
      <c r="G82" s="356">
        <v>942.83333333333326</v>
      </c>
      <c r="H82" s="356">
        <v>1029.8333333333333</v>
      </c>
      <c r="I82" s="356">
        <v>1055.9166666666665</v>
      </c>
      <c r="J82" s="356">
        <v>1073.3333333333333</v>
      </c>
      <c r="K82" s="355">
        <v>1038.5</v>
      </c>
      <c r="L82" s="355">
        <v>995</v>
      </c>
      <c r="M82" s="355">
        <v>0.94166000000000005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15824.15</v>
      </c>
      <c r="D83" s="356">
        <v>15850.266666666668</v>
      </c>
      <c r="E83" s="356">
        <v>15673.933333333336</v>
      </c>
      <c r="F83" s="356">
        <v>15523.716666666667</v>
      </c>
      <c r="G83" s="356">
        <v>15347.383333333335</v>
      </c>
      <c r="H83" s="356">
        <v>16000.483333333337</v>
      </c>
      <c r="I83" s="356">
        <v>16176.816666666669</v>
      </c>
      <c r="J83" s="356">
        <v>16327.033333333338</v>
      </c>
      <c r="K83" s="355">
        <v>16026.6</v>
      </c>
      <c r="L83" s="355">
        <v>15700.05</v>
      </c>
      <c r="M83" s="355">
        <v>0.48691000000000001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361.7</v>
      </c>
      <c r="D84" s="356">
        <v>362.7</v>
      </c>
      <c r="E84" s="356">
        <v>359.54999999999995</v>
      </c>
      <c r="F84" s="356">
        <v>357.4</v>
      </c>
      <c r="G84" s="356">
        <v>354.24999999999994</v>
      </c>
      <c r="H84" s="356">
        <v>364.84999999999997</v>
      </c>
      <c r="I84" s="356">
        <v>367.99999999999994</v>
      </c>
      <c r="J84" s="356">
        <v>370.15</v>
      </c>
      <c r="K84" s="355">
        <v>365.85</v>
      </c>
      <c r="L84" s="355">
        <v>360.55</v>
      </c>
      <c r="M84" s="355">
        <v>50.981929999999998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477.45</v>
      </c>
      <c r="D85" s="356">
        <v>479.26666666666671</v>
      </c>
      <c r="E85" s="356">
        <v>469.53333333333342</v>
      </c>
      <c r="F85" s="356">
        <v>461.61666666666673</v>
      </c>
      <c r="G85" s="356">
        <v>451.88333333333344</v>
      </c>
      <c r="H85" s="356">
        <v>487.18333333333339</v>
      </c>
      <c r="I85" s="356">
        <v>496.91666666666663</v>
      </c>
      <c r="J85" s="356">
        <v>504.83333333333337</v>
      </c>
      <c r="K85" s="355">
        <v>489</v>
      </c>
      <c r="L85" s="355">
        <v>471.35</v>
      </c>
      <c r="M85" s="355">
        <v>2.59531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3398</v>
      </c>
      <c r="D86" s="356">
        <v>3413.6833333333329</v>
      </c>
      <c r="E86" s="356">
        <v>3372.3666666666659</v>
      </c>
      <c r="F86" s="356">
        <v>3346.7333333333331</v>
      </c>
      <c r="G86" s="356">
        <v>3305.4166666666661</v>
      </c>
      <c r="H86" s="356">
        <v>3439.3166666666657</v>
      </c>
      <c r="I86" s="356">
        <v>3480.6333333333323</v>
      </c>
      <c r="J86" s="356">
        <v>3506.2666666666655</v>
      </c>
      <c r="K86" s="355">
        <v>3455</v>
      </c>
      <c r="L86" s="355">
        <v>3388.05</v>
      </c>
      <c r="M86" s="355">
        <v>2.0983100000000001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2144.6</v>
      </c>
      <c r="D87" s="356">
        <v>2170.0833333333335</v>
      </c>
      <c r="E87" s="356">
        <v>2094.6166666666668</v>
      </c>
      <c r="F87" s="356">
        <v>2044.6333333333332</v>
      </c>
      <c r="G87" s="356">
        <v>1969.1666666666665</v>
      </c>
      <c r="H87" s="356">
        <v>2220.0666666666671</v>
      </c>
      <c r="I87" s="356">
        <v>2295.5333333333333</v>
      </c>
      <c r="J87" s="356">
        <v>2345.5166666666673</v>
      </c>
      <c r="K87" s="355">
        <v>2245.5500000000002</v>
      </c>
      <c r="L87" s="355">
        <v>2120.1</v>
      </c>
      <c r="M87" s="355">
        <v>12.38796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422.55</v>
      </c>
      <c r="D88" s="356">
        <v>428.36666666666662</v>
      </c>
      <c r="E88" s="356">
        <v>412.73333333333323</v>
      </c>
      <c r="F88" s="356">
        <v>402.91666666666663</v>
      </c>
      <c r="G88" s="356">
        <v>387.28333333333325</v>
      </c>
      <c r="H88" s="356">
        <v>438.18333333333322</v>
      </c>
      <c r="I88" s="356">
        <v>453.81666666666655</v>
      </c>
      <c r="J88" s="356">
        <v>463.63333333333321</v>
      </c>
      <c r="K88" s="355">
        <v>444</v>
      </c>
      <c r="L88" s="355">
        <v>418.55</v>
      </c>
      <c r="M88" s="355">
        <v>19.563880000000001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130.05000000000001</v>
      </c>
      <c r="D89" s="356">
        <v>130.71666666666667</v>
      </c>
      <c r="E89" s="356">
        <v>128.43333333333334</v>
      </c>
      <c r="F89" s="356">
        <v>126.81666666666666</v>
      </c>
      <c r="G89" s="356">
        <v>124.53333333333333</v>
      </c>
      <c r="H89" s="356">
        <v>132.33333333333334</v>
      </c>
      <c r="I89" s="356">
        <v>134.6166666666667</v>
      </c>
      <c r="J89" s="356">
        <v>136.23333333333335</v>
      </c>
      <c r="K89" s="355">
        <v>133</v>
      </c>
      <c r="L89" s="355">
        <v>129.1</v>
      </c>
      <c r="M89" s="355">
        <v>11.188359999999999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382.65</v>
      </c>
      <c r="D90" s="356">
        <v>385.25</v>
      </c>
      <c r="E90" s="356">
        <v>378.1</v>
      </c>
      <c r="F90" s="356">
        <v>373.55</v>
      </c>
      <c r="G90" s="356">
        <v>366.40000000000003</v>
      </c>
      <c r="H90" s="356">
        <v>389.8</v>
      </c>
      <c r="I90" s="356">
        <v>396.95</v>
      </c>
      <c r="J90" s="356">
        <v>401.5</v>
      </c>
      <c r="K90" s="355">
        <v>392.4</v>
      </c>
      <c r="L90" s="355">
        <v>380.7</v>
      </c>
      <c r="M90" s="355">
        <v>17.349450000000001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2442.85</v>
      </c>
      <c r="D91" s="356">
        <v>2443.2166666666667</v>
      </c>
      <c r="E91" s="356">
        <v>2386.5333333333333</v>
      </c>
      <c r="F91" s="356">
        <v>2330.2166666666667</v>
      </c>
      <c r="G91" s="356">
        <v>2273.5333333333333</v>
      </c>
      <c r="H91" s="356">
        <v>2499.5333333333333</v>
      </c>
      <c r="I91" s="356">
        <v>2556.2166666666667</v>
      </c>
      <c r="J91" s="356">
        <v>2612.5333333333333</v>
      </c>
      <c r="K91" s="355">
        <v>2499.9</v>
      </c>
      <c r="L91" s="355">
        <v>2386.9</v>
      </c>
      <c r="M91" s="355">
        <v>4.6706799999999999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234.75</v>
      </c>
      <c r="D92" s="356">
        <v>238.78333333333333</v>
      </c>
      <c r="E92" s="356">
        <v>229.06666666666666</v>
      </c>
      <c r="F92" s="356">
        <v>223.38333333333333</v>
      </c>
      <c r="G92" s="356">
        <v>213.66666666666666</v>
      </c>
      <c r="H92" s="356">
        <v>244.46666666666667</v>
      </c>
      <c r="I92" s="356">
        <v>254.18333333333331</v>
      </c>
      <c r="J92" s="356">
        <v>259.86666666666667</v>
      </c>
      <c r="K92" s="355">
        <v>248.5</v>
      </c>
      <c r="L92" s="355">
        <v>233.1</v>
      </c>
      <c r="M92" s="355">
        <v>135.72283999999999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593.25</v>
      </c>
      <c r="D93" s="356">
        <v>600.36666666666667</v>
      </c>
      <c r="E93" s="356">
        <v>581.73333333333335</v>
      </c>
      <c r="F93" s="356">
        <v>570.2166666666667</v>
      </c>
      <c r="G93" s="356">
        <v>551.58333333333337</v>
      </c>
      <c r="H93" s="356">
        <v>611.88333333333333</v>
      </c>
      <c r="I93" s="356">
        <v>630.51666666666677</v>
      </c>
      <c r="J93" s="356">
        <v>642.0333333333333</v>
      </c>
      <c r="K93" s="355">
        <v>619</v>
      </c>
      <c r="L93" s="355">
        <v>588.85</v>
      </c>
      <c r="M93" s="355">
        <v>6.5313999999999997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767.5</v>
      </c>
      <c r="D94" s="356">
        <v>765.81666666666661</v>
      </c>
      <c r="E94" s="356">
        <v>752.93333333333317</v>
      </c>
      <c r="F94" s="356">
        <v>738.36666666666656</v>
      </c>
      <c r="G94" s="356">
        <v>725.48333333333312</v>
      </c>
      <c r="H94" s="356">
        <v>780.38333333333321</v>
      </c>
      <c r="I94" s="356">
        <v>793.26666666666665</v>
      </c>
      <c r="J94" s="356">
        <v>807.83333333333326</v>
      </c>
      <c r="K94" s="355">
        <v>778.7</v>
      </c>
      <c r="L94" s="355">
        <v>751.25</v>
      </c>
      <c r="M94" s="355">
        <v>0.72097999999999995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835.4</v>
      </c>
      <c r="D95" s="356">
        <v>834.66666666666663</v>
      </c>
      <c r="E95" s="356">
        <v>816.23333333333323</v>
      </c>
      <c r="F95" s="356">
        <v>797.06666666666661</v>
      </c>
      <c r="G95" s="356">
        <v>778.63333333333321</v>
      </c>
      <c r="H95" s="356">
        <v>853.83333333333326</v>
      </c>
      <c r="I95" s="356">
        <v>872.26666666666665</v>
      </c>
      <c r="J95" s="356">
        <v>891.43333333333328</v>
      </c>
      <c r="K95" s="355">
        <v>853.1</v>
      </c>
      <c r="L95" s="355">
        <v>815.5</v>
      </c>
      <c r="M95" s="355">
        <v>2.18011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117.35</v>
      </c>
      <c r="D96" s="356">
        <v>117.88333333333333</v>
      </c>
      <c r="E96" s="356">
        <v>115.91666666666666</v>
      </c>
      <c r="F96" s="356">
        <v>114.48333333333333</v>
      </c>
      <c r="G96" s="356">
        <v>112.51666666666667</v>
      </c>
      <c r="H96" s="356">
        <v>119.31666666666665</v>
      </c>
      <c r="I96" s="356">
        <v>121.28333333333332</v>
      </c>
      <c r="J96" s="356">
        <v>122.71666666666664</v>
      </c>
      <c r="K96" s="355">
        <v>119.85</v>
      </c>
      <c r="L96" s="355">
        <v>116.45</v>
      </c>
      <c r="M96" s="355">
        <v>20.1783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459.4</v>
      </c>
      <c r="D97" s="356">
        <v>460.0333333333333</v>
      </c>
      <c r="E97" s="356">
        <v>451.11666666666662</v>
      </c>
      <c r="F97" s="356">
        <v>442.83333333333331</v>
      </c>
      <c r="G97" s="356">
        <v>433.91666666666663</v>
      </c>
      <c r="H97" s="356">
        <v>468.31666666666661</v>
      </c>
      <c r="I97" s="356">
        <v>477.23333333333335</v>
      </c>
      <c r="J97" s="356">
        <v>485.51666666666659</v>
      </c>
      <c r="K97" s="355">
        <v>468.95</v>
      </c>
      <c r="L97" s="355">
        <v>451.75</v>
      </c>
      <c r="M97" s="355">
        <v>2.4292799999999999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1459.9</v>
      </c>
      <c r="D98" s="356">
        <v>1471.9166666666667</v>
      </c>
      <c r="E98" s="356">
        <v>1439.9833333333336</v>
      </c>
      <c r="F98" s="356">
        <v>1420.0666666666668</v>
      </c>
      <c r="G98" s="356">
        <v>1388.1333333333337</v>
      </c>
      <c r="H98" s="356">
        <v>1491.8333333333335</v>
      </c>
      <c r="I98" s="356">
        <v>1523.7666666666664</v>
      </c>
      <c r="J98" s="356">
        <v>1543.6833333333334</v>
      </c>
      <c r="K98" s="355">
        <v>1503.85</v>
      </c>
      <c r="L98" s="355">
        <v>1452</v>
      </c>
      <c r="M98" s="355">
        <v>6.1537199999999999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1032.1500000000001</v>
      </c>
      <c r="D99" s="356">
        <v>1040.7666666666667</v>
      </c>
      <c r="E99" s="356">
        <v>1006.5333333333333</v>
      </c>
      <c r="F99" s="356">
        <v>980.91666666666663</v>
      </c>
      <c r="G99" s="356">
        <v>946.68333333333328</v>
      </c>
      <c r="H99" s="356">
        <v>1066.3833333333332</v>
      </c>
      <c r="I99" s="356">
        <v>1100.6166666666663</v>
      </c>
      <c r="J99" s="356">
        <v>1126.2333333333333</v>
      </c>
      <c r="K99" s="355">
        <v>1075</v>
      </c>
      <c r="L99" s="355">
        <v>1015.15</v>
      </c>
      <c r="M99" s="355">
        <v>0.99434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20.05</v>
      </c>
      <c r="D100" s="356">
        <v>20.183333333333334</v>
      </c>
      <c r="E100" s="356">
        <v>19.866666666666667</v>
      </c>
      <c r="F100" s="356">
        <v>19.683333333333334</v>
      </c>
      <c r="G100" s="356">
        <v>19.366666666666667</v>
      </c>
      <c r="H100" s="356">
        <v>20.366666666666667</v>
      </c>
      <c r="I100" s="356">
        <v>20.683333333333337</v>
      </c>
      <c r="J100" s="356">
        <v>20.866666666666667</v>
      </c>
      <c r="K100" s="355">
        <v>20.5</v>
      </c>
      <c r="L100" s="355">
        <v>20</v>
      </c>
      <c r="M100" s="355">
        <v>31.82244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580.4</v>
      </c>
      <c r="D101" s="356">
        <v>588.23333333333323</v>
      </c>
      <c r="E101" s="356">
        <v>557.76666666666642</v>
      </c>
      <c r="F101" s="356">
        <v>535.13333333333321</v>
      </c>
      <c r="G101" s="356">
        <v>504.6666666666664</v>
      </c>
      <c r="H101" s="356">
        <v>610.86666666666645</v>
      </c>
      <c r="I101" s="356">
        <v>641.33333333333337</v>
      </c>
      <c r="J101" s="356">
        <v>663.96666666666647</v>
      </c>
      <c r="K101" s="355">
        <v>618.70000000000005</v>
      </c>
      <c r="L101" s="355">
        <v>565.6</v>
      </c>
      <c r="M101" s="355">
        <v>1.40283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792.75</v>
      </c>
      <c r="D102" s="356">
        <v>801.7833333333333</v>
      </c>
      <c r="E102" s="356">
        <v>773.56666666666661</v>
      </c>
      <c r="F102" s="356">
        <v>754.38333333333333</v>
      </c>
      <c r="G102" s="356">
        <v>726.16666666666663</v>
      </c>
      <c r="H102" s="356">
        <v>820.96666666666658</v>
      </c>
      <c r="I102" s="356">
        <v>849.18333333333328</v>
      </c>
      <c r="J102" s="356">
        <v>868.36666666666656</v>
      </c>
      <c r="K102" s="355">
        <v>830</v>
      </c>
      <c r="L102" s="355">
        <v>782.6</v>
      </c>
      <c r="M102" s="355">
        <v>1.9106799999999999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4337.8</v>
      </c>
      <c r="D103" s="356">
        <v>4320.75</v>
      </c>
      <c r="E103" s="356">
        <v>4236.95</v>
      </c>
      <c r="F103" s="356">
        <v>4136.0999999999995</v>
      </c>
      <c r="G103" s="356">
        <v>4052.2999999999993</v>
      </c>
      <c r="H103" s="356">
        <v>4421.6000000000004</v>
      </c>
      <c r="I103" s="356">
        <v>4505.3999999999996</v>
      </c>
      <c r="J103" s="356">
        <v>4606.2500000000009</v>
      </c>
      <c r="K103" s="355">
        <v>4404.55</v>
      </c>
      <c r="L103" s="355">
        <v>4219.8999999999996</v>
      </c>
      <c r="M103" s="355">
        <v>0.11148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80.95</v>
      </c>
      <c r="D104" s="356">
        <v>81.25</v>
      </c>
      <c r="E104" s="356">
        <v>80.3</v>
      </c>
      <c r="F104" s="356">
        <v>79.649999999999991</v>
      </c>
      <c r="G104" s="356">
        <v>78.699999999999989</v>
      </c>
      <c r="H104" s="356">
        <v>81.900000000000006</v>
      </c>
      <c r="I104" s="356">
        <v>82.85</v>
      </c>
      <c r="J104" s="356">
        <v>83.500000000000014</v>
      </c>
      <c r="K104" s="355">
        <v>82.2</v>
      </c>
      <c r="L104" s="355">
        <v>80.599999999999994</v>
      </c>
      <c r="M104" s="355">
        <v>18.089649999999999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580.4</v>
      </c>
      <c r="D105" s="356">
        <v>583.69999999999993</v>
      </c>
      <c r="E105" s="356">
        <v>539.09999999999991</v>
      </c>
      <c r="F105" s="356">
        <v>497.79999999999995</v>
      </c>
      <c r="G105" s="356">
        <v>453.19999999999993</v>
      </c>
      <c r="H105" s="356">
        <v>624.99999999999989</v>
      </c>
      <c r="I105" s="356">
        <v>669.6</v>
      </c>
      <c r="J105" s="356">
        <v>710.89999999999986</v>
      </c>
      <c r="K105" s="355">
        <v>628.29999999999995</v>
      </c>
      <c r="L105" s="355">
        <v>542.4</v>
      </c>
      <c r="M105" s="355">
        <v>11.635400000000001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166.5</v>
      </c>
      <c r="D106" s="356">
        <v>166.75</v>
      </c>
      <c r="E106" s="356">
        <v>162.85</v>
      </c>
      <c r="F106" s="356">
        <v>159.19999999999999</v>
      </c>
      <c r="G106" s="356">
        <v>155.29999999999998</v>
      </c>
      <c r="H106" s="356">
        <v>170.4</v>
      </c>
      <c r="I106" s="356">
        <v>174.29999999999998</v>
      </c>
      <c r="J106" s="356">
        <v>177.95000000000002</v>
      </c>
      <c r="K106" s="355">
        <v>170.65</v>
      </c>
      <c r="L106" s="355">
        <v>163.1</v>
      </c>
      <c r="M106" s="355">
        <v>16.880710000000001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234.15</v>
      </c>
      <c r="D107" s="356">
        <v>239.88333333333333</v>
      </c>
      <c r="E107" s="356">
        <v>226.26666666666665</v>
      </c>
      <c r="F107" s="356">
        <v>218.38333333333333</v>
      </c>
      <c r="G107" s="356">
        <v>204.76666666666665</v>
      </c>
      <c r="H107" s="356">
        <v>247.76666666666665</v>
      </c>
      <c r="I107" s="356">
        <v>261.38333333333333</v>
      </c>
      <c r="J107" s="356">
        <v>269.26666666666665</v>
      </c>
      <c r="K107" s="355">
        <v>253.5</v>
      </c>
      <c r="L107" s="355">
        <v>232</v>
      </c>
      <c r="M107" s="355">
        <v>2.3355100000000002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373.15</v>
      </c>
      <c r="D108" s="356">
        <v>376.08333333333331</v>
      </c>
      <c r="E108" s="356">
        <v>367.41666666666663</v>
      </c>
      <c r="F108" s="356">
        <v>361.68333333333334</v>
      </c>
      <c r="G108" s="356">
        <v>353.01666666666665</v>
      </c>
      <c r="H108" s="356">
        <v>381.81666666666661</v>
      </c>
      <c r="I108" s="356">
        <v>390.48333333333323</v>
      </c>
      <c r="J108" s="356">
        <v>396.21666666666658</v>
      </c>
      <c r="K108" s="355">
        <v>384.75</v>
      </c>
      <c r="L108" s="355">
        <v>370.35</v>
      </c>
      <c r="M108" s="355">
        <v>14.909190000000001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660</v>
      </c>
      <c r="D109" s="356">
        <v>662.16666666666663</v>
      </c>
      <c r="E109" s="356">
        <v>651.33333333333326</v>
      </c>
      <c r="F109" s="356">
        <v>642.66666666666663</v>
      </c>
      <c r="G109" s="356">
        <v>631.83333333333326</v>
      </c>
      <c r="H109" s="356">
        <v>670.83333333333326</v>
      </c>
      <c r="I109" s="356">
        <v>681.66666666666652</v>
      </c>
      <c r="J109" s="356">
        <v>690.33333333333326</v>
      </c>
      <c r="K109" s="355">
        <v>673</v>
      </c>
      <c r="L109" s="355">
        <v>653.5</v>
      </c>
      <c r="M109" s="355">
        <v>21.72447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665.8</v>
      </c>
      <c r="D110" s="356">
        <v>664.4666666666667</v>
      </c>
      <c r="E110" s="356">
        <v>654.93333333333339</v>
      </c>
      <c r="F110" s="356">
        <v>644.06666666666672</v>
      </c>
      <c r="G110" s="356">
        <v>634.53333333333342</v>
      </c>
      <c r="H110" s="356">
        <v>675.33333333333337</v>
      </c>
      <c r="I110" s="356">
        <v>684.86666666666667</v>
      </c>
      <c r="J110" s="356">
        <v>695.73333333333335</v>
      </c>
      <c r="K110" s="355">
        <v>674</v>
      </c>
      <c r="L110" s="355">
        <v>653.6</v>
      </c>
      <c r="M110" s="355">
        <v>0.1482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954.9</v>
      </c>
      <c r="D111" s="356">
        <v>952.2166666666667</v>
      </c>
      <c r="E111" s="356">
        <v>941.53333333333342</v>
      </c>
      <c r="F111" s="356">
        <v>928.16666666666674</v>
      </c>
      <c r="G111" s="356">
        <v>917.48333333333346</v>
      </c>
      <c r="H111" s="356">
        <v>965.58333333333337</v>
      </c>
      <c r="I111" s="356">
        <v>976.26666666666677</v>
      </c>
      <c r="J111" s="356">
        <v>989.63333333333333</v>
      </c>
      <c r="K111" s="355">
        <v>962.9</v>
      </c>
      <c r="L111" s="355">
        <v>938.85</v>
      </c>
      <c r="M111" s="355">
        <v>23.46622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161.65</v>
      </c>
      <c r="D112" s="356">
        <v>163.01666666666665</v>
      </c>
      <c r="E112" s="356">
        <v>159.7833333333333</v>
      </c>
      <c r="F112" s="356">
        <v>157.91666666666666</v>
      </c>
      <c r="G112" s="356">
        <v>154.68333333333331</v>
      </c>
      <c r="H112" s="356">
        <v>164.8833333333333</v>
      </c>
      <c r="I112" s="356">
        <v>168.11666666666665</v>
      </c>
      <c r="J112" s="356">
        <v>169.98333333333329</v>
      </c>
      <c r="K112" s="355">
        <v>166.25</v>
      </c>
      <c r="L112" s="355">
        <v>161.15</v>
      </c>
      <c r="M112" s="355">
        <v>94.786699999999996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317</v>
      </c>
      <c r="D113" s="356">
        <v>318.7</v>
      </c>
      <c r="E113" s="356">
        <v>310.39999999999998</v>
      </c>
      <c r="F113" s="356">
        <v>303.8</v>
      </c>
      <c r="G113" s="356">
        <v>295.5</v>
      </c>
      <c r="H113" s="356">
        <v>325.29999999999995</v>
      </c>
      <c r="I113" s="356">
        <v>333.6</v>
      </c>
      <c r="J113" s="356">
        <v>340.19999999999993</v>
      </c>
      <c r="K113" s="355">
        <v>327</v>
      </c>
      <c r="L113" s="355">
        <v>312.10000000000002</v>
      </c>
      <c r="M113" s="355">
        <v>2.68025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4355.25</v>
      </c>
      <c r="D114" s="356">
        <v>4389.4833333333336</v>
      </c>
      <c r="E114" s="356">
        <v>4265.7666666666673</v>
      </c>
      <c r="F114" s="356">
        <v>4176.2833333333338</v>
      </c>
      <c r="G114" s="356">
        <v>4052.5666666666675</v>
      </c>
      <c r="H114" s="356">
        <v>4478.9666666666672</v>
      </c>
      <c r="I114" s="356">
        <v>4602.6833333333343</v>
      </c>
      <c r="J114" s="356">
        <v>4692.166666666667</v>
      </c>
      <c r="K114" s="355">
        <v>4513.2</v>
      </c>
      <c r="L114" s="355">
        <v>4300</v>
      </c>
      <c r="M114" s="355">
        <v>2.5777999999999999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1413.3</v>
      </c>
      <c r="D115" s="356">
        <v>1422.45</v>
      </c>
      <c r="E115" s="356">
        <v>1396.9</v>
      </c>
      <c r="F115" s="356">
        <v>1380.5</v>
      </c>
      <c r="G115" s="356">
        <v>1354.95</v>
      </c>
      <c r="H115" s="356">
        <v>1438.8500000000001</v>
      </c>
      <c r="I115" s="356">
        <v>1464.3999999999999</v>
      </c>
      <c r="J115" s="356">
        <v>1480.8000000000002</v>
      </c>
      <c r="K115" s="355">
        <v>1448</v>
      </c>
      <c r="L115" s="355">
        <v>1406.05</v>
      </c>
      <c r="M115" s="355">
        <v>2.9875600000000002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588.35</v>
      </c>
      <c r="D116" s="356">
        <v>589.66666666666674</v>
      </c>
      <c r="E116" s="356">
        <v>574.38333333333344</v>
      </c>
      <c r="F116" s="356">
        <v>560.41666666666674</v>
      </c>
      <c r="G116" s="356">
        <v>545.13333333333344</v>
      </c>
      <c r="H116" s="356">
        <v>603.63333333333344</v>
      </c>
      <c r="I116" s="356">
        <v>618.91666666666674</v>
      </c>
      <c r="J116" s="356">
        <v>632.88333333333344</v>
      </c>
      <c r="K116" s="355">
        <v>604.95000000000005</v>
      </c>
      <c r="L116" s="355">
        <v>575.70000000000005</v>
      </c>
      <c r="M116" s="355">
        <v>15.41957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761.5</v>
      </c>
      <c r="D117" s="356">
        <v>764.61666666666679</v>
      </c>
      <c r="E117" s="356">
        <v>747.0833333333336</v>
      </c>
      <c r="F117" s="356">
        <v>732.66666666666686</v>
      </c>
      <c r="G117" s="356">
        <v>715.13333333333367</v>
      </c>
      <c r="H117" s="356">
        <v>779.03333333333353</v>
      </c>
      <c r="I117" s="356">
        <v>796.56666666666683</v>
      </c>
      <c r="J117" s="356">
        <v>810.98333333333346</v>
      </c>
      <c r="K117" s="355">
        <v>782.15</v>
      </c>
      <c r="L117" s="355">
        <v>750.2</v>
      </c>
      <c r="M117" s="355">
        <v>5.8491900000000001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694.75</v>
      </c>
      <c r="D118" s="356">
        <v>709.55000000000007</v>
      </c>
      <c r="E118" s="356">
        <v>664.05000000000018</v>
      </c>
      <c r="F118" s="356">
        <v>633.35000000000014</v>
      </c>
      <c r="G118" s="356">
        <v>587.85000000000025</v>
      </c>
      <c r="H118" s="356">
        <v>740.25000000000011</v>
      </c>
      <c r="I118" s="356">
        <v>785.74999999999989</v>
      </c>
      <c r="J118" s="356">
        <v>816.45</v>
      </c>
      <c r="K118" s="355">
        <v>755.05</v>
      </c>
      <c r="L118" s="355">
        <v>678.85</v>
      </c>
      <c r="M118" s="355">
        <v>2.1905100000000002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2726.5</v>
      </c>
      <c r="D119" s="356">
        <v>2705.8833333333332</v>
      </c>
      <c r="E119" s="356">
        <v>2653.8666666666663</v>
      </c>
      <c r="F119" s="356">
        <v>2581.2333333333331</v>
      </c>
      <c r="G119" s="356">
        <v>2529.2166666666662</v>
      </c>
      <c r="H119" s="356">
        <v>2778.5166666666664</v>
      </c>
      <c r="I119" s="356">
        <v>2830.5333333333328</v>
      </c>
      <c r="J119" s="356">
        <v>2903.1666666666665</v>
      </c>
      <c r="K119" s="355">
        <v>2757.9</v>
      </c>
      <c r="L119" s="355">
        <v>2633.25</v>
      </c>
      <c r="M119" s="355">
        <v>0.59153999999999995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369.8</v>
      </c>
      <c r="D120" s="356">
        <v>373.59999999999997</v>
      </c>
      <c r="E120" s="356">
        <v>364.19999999999993</v>
      </c>
      <c r="F120" s="356">
        <v>358.59999999999997</v>
      </c>
      <c r="G120" s="356">
        <v>349.19999999999993</v>
      </c>
      <c r="H120" s="356">
        <v>379.19999999999993</v>
      </c>
      <c r="I120" s="356">
        <v>388.59999999999991</v>
      </c>
      <c r="J120" s="356">
        <v>394.19999999999993</v>
      </c>
      <c r="K120" s="355">
        <v>383</v>
      </c>
      <c r="L120" s="355">
        <v>368</v>
      </c>
      <c r="M120" s="355">
        <v>23.973790000000001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237.55</v>
      </c>
      <c r="D121" s="356">
        <v>238.9</v>
      </c>
      <c r="E121" s="356">
        <v>232.4</v>
      </c>
      <c r="F121" s="356">
        <v>227.25</v>
      </c>
      <c r="G121" s="356">
        <v>220.75</v>
      </c>
      <c r="H121" s="356">
        <v>244.05</v>
      </c>
      <c r="I121" s="356">
        <v>250.55</v>
      </c>
      <c r="J121" s="356">
        <v>255.70000000000002</v>
      </c>
      <c r="K121" s="355">
        <v>245.4</v>
      </c>
      <c r="L121" s="355">
        <v>233.75</v>
      </c>
      <c r="M121" s="355">
        <v>1.4752700000000001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132.19999999999999</v>
      </c>
      <c r="D122" s="356">
        <v>132.78333333333333</v>
      </c>
      <c r="E122" s="356">
        <v>130.66666666666666</v>
      </c>
      <c r="F122" s="356">
        <v>129.13333333333333</v>
      </c>
      <c r="G122" s="356">
        <v>127.01666666666665</v>
      </c>
      <c r="H122" s="356">
        <v>134.31666666666666</v>
      </c>
      <c r="I122" s="356">
        <v>136.43333333333334</v>
      </c>
      <c r="J122" s="356">
        <v>137.96666666666667</v>
      </c>
      <c r="K122" s="355">
        <v>134.9</v>
      </c>
      <c r="L122" s="355">
        <v>131.25</v>
      </c>
      <c r="M122" s="355">
        <v>14.15671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953.65</v>
      </c>
      <c r="D123" s="356">
        <v>946.30000000000007</v>
      </c>
      <c r="E123" s="356">
        <v>926.35000000000014</v>
      </c>
      <c r="F123" s="356">
        <v>899.05000000000007</v>
      </c>
      <c r="G123" s="356">
        <v>879.10000000000014</v>
      </c>
      <c r="H123" s="356">
        <v>973.60000000000014</v>
      </c>
      <c r="I123" s="356">
        <v>993.55000000000018</v>
      </c>
      <c r="J123" s="356">
        <v>1020.8500000000001</v>
      </c>
      <c r="K123" s="355">
        <v>966.25</v>
      </c>
      <c r="L123" s="355">
        <v>919</v>
      </c>
      <c r="M123" s="355">
        <v>20.474489999999999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879.15</v>
      </c>
      <c r="D124" s="356">
        <v>874.65</v>
      </c>
      <c r="E124" s="356">
        <v>854.5</v>
      </c>
      <c r="F124" s="356">
        <v>829.85</v>
      </c>
      <c r="G124" s="356">
        <v>809.7</v>
      </c>
      <c r="H124" s="356">
        <v>899.3</v>
      </c>
      <c r="I124" s="356">
        <v>919.44999999999982</v>
      </c>
      <c r="J124" s="356">
        <v>944.09999999999991</v>
      </c>
      <c r="K124" s="355">
        <v>894.8</v>
      </c>
      <c r="L124" s="355">
        <v>850</v>
      </c>
      <c r="M124" s="355">
        <v>2.87466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553.1</v>
      </c>
      <c r="D125" s="356">
        <v>553.08333333333337</v>
      </c>
      <c r="E125" s="356">
        <v>546.26666666666677</v>
      </c>
      <c r="F125" s="356">
        <v>539.43333333333339</v>
      </c>
      <c r="G125" s="356">
        <v>532.61666666666679</v>
      </c>
      <c r="H125" s="356">
        <v>559.91666666666674</v>
      </c>
      <c r="I125" s="356">
        <v>566.73333333333335</v>
      </c>
      <c r="J125" s="356">
        <v>573.56666666666672</v>
      </c>
      <c r="K125" s="355">
        <v>559.9</v>
      </c>
      <c r="L125" s="355">
        <v>546.25</v>
      </c>
      <c r="M125" s="355">
        <v>12.566549999999999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1804.45</v>
      </c>
      <c r="D126" s="356">
        <v>1827.0166666666667</v>
      </c>
      <c r="E126" s="356">
        <v>1770.7333333333333</v>
      </c>
      <c r="F126" s="356">
        <v>1737.0166666666667</v>
      </c>
      <c r="G126" s="356">
        <v>1680.7333333333333</v>
      </c>
      <c r="H126" s="356">
        <v>1860.7333333333333</v>
      </c>
      <c r="I126" s="356">
        <v>1917.0166666666667</v>
      </c>
      <c r="J126" s="356">
        <v>1950.7333333333333</v>
      </c>
      <c r="K126" s="355">
        <v>1883.3</v>
      </c>
      <c r="L126" s="355">
        <v>1793.3</v>
      </c>
      <c r="M126" s="355">
        <v>1.2145600000000001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315.39999999999998</v>
      </c>
      <c r="D127" s="356">
        <v>319.86666666666662</v>
      </c>
      <c r="E127" s="356">
        <v>309.58333333333326</v>
      </c>
      <c r="F127" s="356">
        <v>303.76666666666665</v>
      </c>
      <c r="G127" s="356">
        <v>293.48333333333329</v>
      </c>
      <c r="H127" s="356">
        <v>325.68333333333322</v>
      </c>
      <c r="I127" s="356">
        <v>335.96666666666664</v>
      </c>
      <c r="J127" s="356">
        <v>341.78333333333319</v>
      </c>
      <c r="K127" s="355">
        <v>330.15</v>
      </c>
      <c r="L127" s="355">
        <v>314.05</v>
      </c>
      <c r="M127" s="355">
        <v>6.7857799999999999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80.599999999999994</v>
      </c>
      <c r="D128" s="356">
        <v>81.3</v>
      </c>
      <c r="E128" s="356">
        <v>78.599999999999994</v>
      </c>
      <c r="F128" s="356">
        <v>76.599999999999994</v>
      </c>
      <c r="G128" s="356">
        <v>73.899999999999991</v>
      </c>
      <c r="H128" s="356">
        <v>83.3</v>
      </c>
      <c r="I128" s="356">
        <v>86.000000000000014</v>
      </c>
      <c r="J128" s="356">
        <v>88</v>
      </c>
      <c r="K128" s="355">
        <v>84</v>
      </c>
      <c r="L128" s="355">
        <v>79.3</v>
      </c>
      <c r="M128" s="355">
        <v>12.51721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1038.8499999999999</v>
      </c>
      <c r="D129" s="356">
        <v>1056.3166666666666</v>
      </c>
      <c r="E129" s="356">
        <v>1017.6333333333332</v>
      </c>
      <c r="F129" s="356">
        <v>996.41666666666652</v>
      </c>
      <c r="G129" s="356">
        <v>957.73333333333312</v>
      </c>
      <c r="H129" s="356">
        <v>1077.5333333333333</v>
      </c>
      <c r="I129" s="356">
        <v>1116.2166666666667</v>
      </c>
      <c r="J129" s="356">
        <v>1137.4333333333334</v>
      </c>
      <c r="K129" s="355">
        <v>1095</v>
      </c>
      <c r="L129" s="355">
        <v>1035.0999999999999</v>
      </c>
      <c r="M129" s="355">
        <v>0.99324000000000001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2063.35</v>
      </c>
      <c r="D130" s="356">
        <v>2094.0500000000002</v>
      </c>
      <c r="E130" s="356">
        <v>2021.8500000000004</v>
      </c>
      <c r="F130" s="356">
        <v>1980.3500000000004</v>
      </c>
      <c r="G130" s="356">
        <v>1908.1500000000005</v>
      </c>
      <c r="H130" s="356">
        <v>2135.5500000000002</v>
      </c>
      <c r="I130" s="356">
        <v>2207.75</v>
      </c>
      <c r="J130" s="356">
        <v>2249.25</v>
      </c>
      <c r="K130" s="355">
        <v>2166.25</v>
      </c>
      <c r="L130" s="355">
        <v>2052.5500000000002</v>
      </c>
      <c r="M130" s="355">
        <v>10.60183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258</v>
      </c>
      <c r="D131" s="356">
        <v>262.65000000000003</v>
      </c>
      <c r="E131" s="356">
        <v>251.55000000000007</v>
      </c>
      <c r="F131" s="356">
        <v>245.10000000000002</v>
      </c>
      <c r="G131" s="356">
        <v>234.00000000000006</v>
      </c>
      <c r="H131" s="356">
        <v>269.10000000000008</v>
      </c>
      <c r="I131" s="356">
        <v>280.2000000000001</v>
      </c>
      <c r="J131" s="356">
        <v>286.65000000000009</v>
      </c>
      <c r="K131" s="355">
        <v>273.75</v>
      </c>
      <c r="L131" s="355">
        <v>256.2</v>
      </c>
      <c r="M131" s="355">
        <v>36.597360000000002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128.44999999999999</v>
      </c>
      <c r="D132" s="356">
        <v>130.33333333333334</v>
      </c>
      <c r="E132" s="356">
        <v>122.2166666666667</v>
      </c>
      <c r="F132" s="356">
        <v>115.98333333333335</v>
      </c>
      <c r="G132" s="356">
        <v>107.8666666666667</v>
      </c>
      <c r="H132" s="356">
        <v>136.56666666666669</v>
      </c>
      <c r="I132" s="356">
        <v>144.68333333333331</v>
      </c>
      <c r="J132" s="356">
        <v>150.91666666666669</v>
      </c>
      <c r="K132" s="355">
        <v>138.44999999999999</v>
      </c>
      <c r="L132" s="355">
        <v>124.1</v>
      </c>
      <c r="M132" s="355">
        <v>42.027160000000002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724.9</v>
      </c>
      <c r="D133" s="356">
        <v>731.94999999999993</v>
      </c>
      <c r="E133" s="356">
        <v>712.94999999999982</v>
      </c>
      <c r="F133" s="356">
        <v>700.99999999999989</v>
      </c>
      <c r="G133" s="356">
        <v>681.99999999999977</v>
      </c>
      <c r="H133" s="356">
        <v>743.89999999999986</v>
      </c>
      <c r="I133" s="356">
        <v>762.90000000000009</v>
      </c>
      <c r="J133" s="356">
        <v>774.84999999999991</v>
      </c>
      <c r="K133" s="355">
        <v>750.95</v>
      </c>
      <c r="L133" s="355">
        <v>720</v>
      </c>
      <c r="M133" s="355">
        <v>0.17763999999999999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4277.8999999999996</v>
      </c>
      <c r="D134" s="356">
        <v>4274.9833333333336</v>
      </c>
      <c r="E134" s="356">
        <v>4194.9666666666672</v>
      </c>
      <c r="F134" s="356">
        <v>4112.0333333333338</v>
      </c>
      <c r="G134" s="356">
        <v>4032.0166666666673</v>
      </c>
      <c r="H134" s="356">
        <v>4357.916666666667</v>
      </c>
      <c r="I134" s="356">
        <v>4437.9333333333334</v>
      </c>
      <c r="J134" s="356">
        <v>4520.8666666666668</v>
      </c>
      <c r="K134" s="355">
        <v>4355</v>
      </c>
      <c r="L134" s="355">
        <v>4192.05</v>
      </c>
      <c r="M134" s="355">
        <v>11.472989999999999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4146.5</v>
      </c>
      <c r="D135" s="356">
        <v>4182.9833333333336</v>
      </c>
      <c r="E135" s="356">
        <v>4092.5166666666673</v>
      </c>
      <c r="F135" s="356">
        <v>4038.5333333333338</v>
      </c>
      <c r="G135" s="356">
        <v>3948.0666666666675</v>
      </c>
      <c r="H135" s="356">
        <v>4236.9666666666672</v>
      </c>
      <c r="I135" s="356">
        <v>4327.4333333333343</v>
      </c>
      <c r="J135" s="356">
        <v>4381.416666666667</v>
      </c>
      <c r="K135" s="355">
        <v>4273.45</v>
      </c>
      <c r="L135" s="355">
        <v>4129</v>
      </c>
      <c r="M135" s="355">
        <v>3.31141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355.05</v>
      </c>
      <c r="D136" s="356">
        <v>359.75</v>
      </c>
      <c r="E136" s="356">
        <v>347.7</v>
      </c>
      <c r="F136" s="356">
        <v>340.34999999999997</v>
      </c>
      <c r="G136" s="356">
        <v>328.29999999999995</v>
      </c>
      <c r="H136" s="356">
        <v>367.1</v>
      </c>
      <c r="I136" s="356">
        <v>379.15</v>
      </c>
      <c r="J136" s="356">
        <v>386.50000000000006</v>
      </c>
      <c r="K136" s="355">
        <v>371.8</v>
      </c>
      <c r="L136" s="355">
        <v>352.4</v>
      </c>
      <c r="M136" s="355">
        <v>73.742540000000005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3979.75</v>
      </c>
      <c r="D137" s="356">
        <v>4020.9333333333329</v>
      </c>
      <c r="E137" s="356">
        <v>3916.8666666666659</v>
      </c>
      <c r="F137" s="356">
        <v>3853.9833333333331</v>
      </c>
      <c r="G137" s="356">
        <v>3749.9166666666661</v>
      </c>
      <c r="H137" s="356">
        <v>4083.8166666666657</v>
      </c>
      <c r="I137" s="356">
        <v>4187.8833333333323</v>
      </c>
      <c r="J137" s="356">
        <v>4250.7666666666655</v>
      </c>
      <c r="K137" s="355">
        <v>4125</v>
      </c>
      <c r="L137" s="355">
        <v>3958.05</v>
      </c>
      <c r="M137" s="355">
        <v>4.6610100000000001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4204.6000000000004</v>
      </c>
      <c r="D138" s="356">
        <v>4212.6500000000005</v>
      </c>
      <c r="E138" s="356">
        <v>4158.7000000000007</v>
      </c>
      <c r="F138" s="356">
        <v>4112.8</v>
      </c>
      <c r="G138" s="356">
        <v>4058.8500000000004</v>
      </c>
      <c r="H138" s="356">
        <v>4258.5500000000011</v>
      </c>
      <c r="I138" s="356">
        <v>4312.5</v>
      </c>
      <c r="J138" s="356">
        <v>4358.4000000000015</v>
      </c>
      <c r="K138" s="355">
        <v>4266.6000000000004</v>
      </c>
      <c r="L138" s="355">
        <v>4166.75</v>
      </c>
      <c r="M138" s="355">
        <v>4.4938599999999997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2295.9499999999998</v>
      </c>
      <c r="D139" s="356">
        <v>2302</v>
      </c>
      <c r="E139" s="356">
        <v>2259</v>
      </c>
      <c r="F139" s="356">
        <v>2222.0500000000002</v>
      </c>
      <c r="G139" s="356">
        <v>2179.0500000000002</v>
      </c>
      <c r="H139" s="356">
        <v>2338.9499999999998</v>
      </c>
      <c r="I139" s="356">
        <v>2381.9499999999998</v>
      </c>
      <c r="J139" s="356">
        <v>2418.8999999999996</v>
      </c>
      <c r="K139" s="355">
        <v>2345</v>
      </c>
      <c r="L139" s="355">
        <v>2265.0500000000002</v>
      </c>
      <c r="M139" s="355">
        <v>0.41965999999999998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60.8</v>
      </c>
      <c r="D140" s="356">
        <v>61.216666666666661</v>
      </c>
      <c r="E140" s="356">
        <v>59.783333333333324</v>
      </c>
      <c r="F140" s="356">
        <v>58.766666666666666</v>
      </c>
      <c r="G140" s="356">
        <v>57.333333333333329</v>
      </c>
      <c r="H140" s="356">
        <v>62.23333333333332</v>
      </c>
      <c r="I140" s="356">
        <v>63.666666666666657</v>
      </c>
      <c r="J140" s="356">
        <v>64.683333333333309</v>
      </c>
      <c r="K140" s="355">
        <v>62.65</v>
      </c>
      <c r="L140" s="355">
        <v>60.2</v>
      </c>
      <c r="M140" s="355">
        <v>19.19558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2570.8000000000002</v>
      </c>
      <c r="D141" s="356">
        <v>2556.2833333333333</v>
      </c>
      <c r="E141" s="356">
        <v>2514.8666666666668</v>
      </c>
      <c r="F141" s="356">
        <v>2458.9333333333334</v>
      </c>
      <c r="G141" s="356">
        <v>2417.5166666666669</v>
      </c>
      <c r="H141" s="356">
        <v>2612.2166666666667</v>
      </c>
      <c r="I141" s="356">
        <v>2653.6333333333337</v>
      </c>
      <c r="J141" s="356">
        <v>2709.5666666666666</v>
      </c>
      <c r="K141" s="355">
        <v>2597.6999999999998</v>
      </c>
      <c r="L141" s="355">
        <v>2500.35</v>
      </c>
      <c r="M141" s="355">
        <v>6.7512600000000003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434.2</v>
      </c>
      <c r="D142" s="356">
        <v>438.06666666666666</v>
      </c>
      <c r="E142" s="356">
        <v>427.13333333333333</v>
      </c>
      <c r="F142" s="356">
        <v>420.06666666666666</v>
      </c>
      <c r="G142" s="356">
        <v>409.13333333333333</v>
      </c>
      <c r="H142" s="356">
        <v>445.13333333333333</v>
      </c>
      <c r="I142" s="356">
        <v>456.06666666666661</v>
      </c>
      <c r="J142" s="356">
        <v>463.13333333333333</v>
      </c>
      <c r="K142" s="355">
        <v>449</v>
      </c>
      <c r="L142" s="355">
        <v>431</v>
      </c>
      <c r="M142" s="355">
        <v>1.48739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132.65</v>
      </c>
      <c r="D143" s="356">
        <v>133.21666666666667</v>
      </c>
      <c r="E143" s="356">
        <v>130.43333333333334</v>
      </c>
      <c r="F143" s="356">
        <v>128.21666666666667</v>
      </c>
      <c r="G143" s="356">
        <v>125.43333333333334</v>
      </c>
      <c r="H143" s="356">
        <v>135.43333333333334</v>
      </c>
      <c r="I143" s="356">
        <v>138.2166666666667</v>
      </c>
      <c r="J143" s="356">
        <v>140.43333333333334</v>
      </c>
      <c r="K143" s="355">
        <v>136</v>
      </c>
      <c r="L143" s="355">
        <v>131</v>
      </c>
      <c r="M143" s="355">
        <v>3.7538800000000001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384.1</v>
      </c>
      <c r="D144" s="356">
        <v>379.48333333333335</v>
      </c>
      <c r="E144" s="356">
        <v>370.9666666666667</v>
      </c>
      <c r="F144" s="356">
        <v>357.83333333333337</v>
      </c>
      <c r="G144" s="356">
        <v>349.31666666666672</v>
      </c>
      <c r="H144" s="356">
        <v>392.61666666666667</v>
      </c>
      <c r="I144" s="356">
        <v>401.13333333333333</v>
      </c>
      <c r="J144" s="356">
        <v>414.26666666666665</v>
      </c>
      <c r="K144" s="355">
        <v>388</v>
      </c>
      <c r="L144" s="355">
        <v>366.35</v>
      </c>
      <c r="M144" s="355">
        <v>2.2807300000000001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495.35</v>
      </c>
      <c r="D145" s="356">
        <v>495.38333333333338</v>
      </c>
      <c r="E145" s="356">
        <v>489.96666666666675</v>
      </c>
      <c r="F145" s="356">
        <v>484.58333333333337</v>
      </c>
      <c r="G145" s="356">
        <v>479.16666666666674</v>
      </c>
      <c r="H145" s="356">
        <v>500.76666666666677</v>
      </c>
      <c r="I145" s="356">
        <v>506.18333333333339</v>
      </c>
      <c r="J145" s="356">
        <v>511.56666666666678</v>
      </c>
      <c r="K145" s="355">
        <v>500.8</v>
      </c>
      <c r="L145" s="355">
        <v>490</v>
      </c>
      <c r="M145" s="355">
        <v>2.0786799999999999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1390.3</v>
      </c>
      <c r="D146" s="356">
        <v>1385.75</v>
      </c>
      <c r="E146" s="356">
        <v>1344.55</v>
      </c>
      <c r="F146" s="356">
        <v>1298.8</v>
      </c>
      <c r="G146" s="356">
        <v>1257.5999999999999</v>
      </c>
      <c r="H146" s="356">
        <v>1431.5</v>
      </c>
      <c r="I146" s="356">
        <v>1472.6999999999998</v>
      </c>
      <c r="J146" s="356">
        <v>1518.45</v>
      </c>
      <c r="K146" s="355">
        <v>1426.95</v>
      </c>
      <c r="L146" s="355">
        <v>1340</v>
      </c>
      <c r="M146" s="355">
        <v>1.2007099999999999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66.55</v>
      </c>
      <c r="D147" s="356">
        <v>66.75</v>
      </c>
      <c r="E147" s="356">
        <v>65.95</v>
      </c>
      <c r="F147" s="356">
        <v>65.350000000000009</v>
      </c>
      <c r="G147" s="356">
        <v>64.550000000000011</v>
      </c>
      <c r="H147" s="356">
        <v>67.349999999999994</v>
      </c>
      <c r="I147" s="356">
        <v>68.150000000000006</v>
      </c>
      <c r="J147" s="356">
        <v>68.749999999999986</v>
      </c>
      <c r="K147" s="355">
        <v>67.55</v>
      </c>
      <c r="L147" s="355">
        <v>66.150000000000006</v>
      </c>
      <c r="M147" s="355">
        <v>14.44693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168.1</v>
      </c>
      <c r="D148" s="356">
        <v>169.70000000000002</v>
      </c>
      <c r="E148" s="356">
        <v>165.05000000000004</v>
      </c>
      <c r="F148" s="356">
        <v>162.00000000000003</v>
      </c>
      <c r="G148" s="356">
        <v>157.35000000000005</v>
      </c>
      <c r="H148" s="356">
        <v>172.75000000000003</v>
      </c>
      <c r="I148" s="356">
        <v>177.4</v>
      </c>
      <c r="J148" s="356">
        <v>180.45000000000002</v>
      </c>
      <c r="K148" s="355">
        <v>174.35</v>
      </c>
      <c r="L148" s="355">
        <v>166.65</v>
      </c>
      <c r="M148" s="355">
        <v>2.5059399999999998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113.15</v>
      </c>
      <c r="D149" s="356">
        <v>114.2</v>
      </c>
      <c r="E149" s="356">
        <v>111.45</v>
      </c>
      <c r="F149" s="356">
        <v>109.75</v>
      </c>
      <c r="G149" s="356">
        <v>107</v>
      </c>
      <c r="H149" s="356">
        <v>115.9</v>
      </c>
      <c r="I149" s="356">
        <v>118.65</v>
      </c>
      <c r="J149" s="356">
        <v>120.35000000000001</v>
      </c>
      <c r="K149" s="355">
        <v>116.95</v>
      </c>
      <c r="L149" s="355">
        <v>112.5</v>
      </c>
      <c r="M149" s="355">
        <v>4.7439600000000004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54.1</v>
      </c>
      <c r="D150" s="356">
        <v>54.466666666666669</v>
      </c>
      <c r="E150" s="356">
        <v>53.38333333333334</v>
      </c>
      <c r="F150" s="356">
        <v>52.666666666666671</v>
      </c>
      <c r="G150" s="356">
        <v>51.583333333333343</v>
      </c>
      <c r="H150" s="356">
        <v>55.183333333333337</v>
      </c>
      <c r="I150" s="356">
        <v>56.266666666666666</v>
      </c>
      <c r="J150" s="356">
        <v>56.983333333333334</v>
      </c>
      <c r="K150" s="355">
        <v>55.55</v>
      </c>
      <c r="L150" s="355">
        <v>53.75</v>
      </c>
      <c r="M150" s="355">
        <v>3.3721700000000001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696</v>
      </c>
      <c r="D151" s="356">
        <v>691.19999999999993</v>
      </c>
      <c r="E151" s="356">
        <v>677.09999999999991</v>
      </c>
      <c r="F151" s="356">
        <v>658.19999999999993</v>
      </c>
      <c r="G151" s="356">
        <v>644.09999999999991</v>
      </c>
      <c r="H151" s="356">
        <v>710.09999999999991</v>
      </c>
      <c r="I151" s="356">
        <v>724.2</v>
      </c>
      <c r="J151" s="356">
        <v>743.09999999999991</v>
      </c>
      <c r="K151" s="355">
        <v>705.3</v>
      </c>
      <c r="L151" s="355">
        <v>672.3</v>
      </c>
      <c r="M151" s="355">
        <v>0.45376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1839.35</v>
      </c>
      <c r="D152" s="356">
        <v>1843.8999999999999</v>
      </c>
      <c r="E152" s="356">
        <v>1830.7999999999997</v>
      </c>
      <c r="F152" s="356">
        <v>1822.2499999999998</v>
      </c>
      <c r="G152" s="356">
        <v>1809.1499999999996</v>
      </c>
      <c r="H152" s="356">
        <v>1852.4499999999998</v>
      </c>
      <c r="I152" s="356">
        <v>1865.5499999999997</v>
      </c>
      <c r="J152" s="356">
        <v>1874.1</v>
      </c>
      <c r="K152" s="355">
        <v>1857</v>
      </c>
      <c r="L152" s="355">
        <v>1835.35</v>
      </c>
      <c r="M152" s="355">
        <v>8.1573700000000002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156.19999999999999</v>
      </c>
      <c r="D153" s="356">
        <v>157.9</v>
      </c>
      <c r="E153" s="356">
        <v>153.9</v>
      </c>
      <c r="F153" s="356">
        <v>151.6</v>
      </c>
      <c r="G153" s="356">
        <v>147.6</v>
      </c>
      <c r="H153" s="356">
        <v>160.20000000000002</v>
      </c>
      <c r="I153" s="356">
        <v>164.20000000000002</v>
      </c>
      <c r="J153" s="356">
        <v>166.50000000000003</v>
      </c>
      <c r="K153" s="355">
        <v>161.9</v>
      </c>
      <c r="L153" s="355">
        <v>155.6</v>
      </c>
      <c r="M153" s="355">
        <v>35.337609999999998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116.2</v>
      </c>
      <c r="D154" s="356">
        <v>118.84999999999998</v>
      </c>
      <c r="E154" s="356">
        <v>111.19999999999996</v>
      </c>
      <c r="F154" s="356">
        <v>106.19999999999997</v>
      </c>
      <c r="G154" s="356">
        <v>98.549999999999955</v>
      </c>
      <c r="H154" s="356">
        <v>123.84999999999997</v>
      </c>
      <c r="I154" s="356">
        <v>131.49999999999997</v>
      </c>
      <c r="J154" s="356">
        <v>136.49999999999997</v>
      </c>
      <c r="K154" s="355">
        <v>126.5</v>
      </c>
      <c r="L154" s="355">
        <v>113.85</v>
      </c>
      <c r="M154" s="355">
        <v>3.0798299999999998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304</v>
      </c>
      <c r="D155" s="356">
        <v>305.06666666666666</v>
      </c>
      <c r="E155" s="356">
        <v>298.63333333333333</v>
      </c>
      <c r="F155" s="356">
        <v>293.26666666666665</v>
      </c>
      <c r="G155" s="356">
        <v>286.83333333333331</v>
      </c>
      <c r="H155" s="356">
        <v>310.43333333333334</v>
      </c>
      <c r="I155" s="356">
        <v>316.86666666666662</v>
      </c>
      <c r="J155" s="356">
        <v>322.23333333333335</v>
      </c>
      <c r="K155" s="355">
        <v>311.5</v>
      </c>
      <c r="L155" s="355">
        <v>299.7</v>
      </c>
      <c r="M155" s="355">
        <v>7.2738300000000002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96.2</v>
      </c>
      <c r="D156" s="356">
        <v>97.366666666666674</v>
      </c>
      <c r="E156" s="356">
        <v>94.283333333333346</v>
      </c>
      <c r="F156" s="356">
        <v>92.366666666666674</v>
      </c>
      <c r="G156" s="356">
        <v>89.283333333333346</v>
      </c>
      <c r="H156" s="356">
        <v>99.283333333333346</v>
      </c>
      <c r="I156" s="356">
        <v>102.36666666666666</v>
      </c>
      <c r="J156" s="356">
        <v>104.28333333333335</v>
      </c>
      <c r="K156" s="355">
        <v>100.45</v>
      </c>
      <c r="L156" s="355">
        <v>95.45</v>
      </c>
      <c r="M156" s="355">
        <v>233.69758999999999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454.15</v>
      </c>
      <c r="D157" s="356">
        <v>457.06666666666666</v>
      </c>
      <c r="E157" s="356">
        <v>444.13333333333333</v>
      </c>
      <c r="F157" s="356">
        <v>434.11666666666667</v>
      </c>
      <c r="G157" s="356">
        <v>421.18333333333334</v>
      </c>
      <c r="H157" s="356">
        <v>467.08333333333331</v>
      </c>
      <c r="I157" s="356">
        <v>480.01666666666659</v>
      </c>
      <c r="J157" s="356">
        <v>490.0333333333333</v>
      </c>
      <c r="K157" s="355">
        <v>470</v>
      </c>
      <c r="L157" s="355">
        <v>447.05</v>
      </c>
      <c r="M157" s="355">
        <v>2.61721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3687.9</v>
      </c>
      <c r="D158" s="356">
        <v>3713.4333333333329</v>
      </c>
      <c r="E158" s="356">
        <v>3604.4666666666658</v>
      </c>
      <c r="F158" s="356">
        <v>3521.0333333333328</v>
      </c>
      <c r="G158" s="356">
        <v>3412.0666666666657</v>
      </c>
      <c r="H158" s="356">
        <v>3796.8666666666659</v>
      </c>
      <c r="I158" s="356">
        <v>3905.833333333333</v>
      </c>
      <c r="J158" s="356">
        <v>3989.266666666666</v>
      </c>
      <c r="K158" s="355">
        <v>3822.4</v>
      </c>
      <c r="L158" s="355">
        <v>3630</v>
      </c>
      <c r="M158" s="355">
        <v>0.28305999999999998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162.25</v>
      </c>
      <c r="D159" s="356">
        <v>163.66666666666666</v>
      </c>
      <c r="E159" s="356">
        <v>159.48333333333332</v>
      </c>
      <c r="F159" s="356">
        <v>156.71666666666667</v>
      </c>
      <c r="G159" s="356">
        <v>152.53333333333333</v>
      </c>
      <c r="H159" s="356">
        <v>166.43333333333331</v>
      </c>
      <c r="I159" s="356">
        <v>170.61666666666665</v>
      </c>
      <c r="J159" s="356">
        <v>173.3833333333333</v>
      </c>
      <c r="K159" s="355">
        <v>167.85</v>
      </c>
      <c r="L159" s="355">
        <v>160.9</v>
      </c>
      <c r="M159" s="355">
        <v>6.3354200000000001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2749.5</v>
      </c>
      <c r="D160" s="356">
        <v>2786.2999999999997</v>
      </c>
      <c r="E160" s="356">
        <v>2712.6999999999994</v>
      </c>
      <c r="F160" s="356">
        <v>2675.8999999999996</v>
      </c>
      <c r="G160" s="356">
        <v>2602.2999999999993</v>
      </c>
      <c r="H160" s="356">
        <v>2823.0999999999995</v>
      </c>
      <c r="I160" s="356">
        <v>2896.7</v>
      </c>
      <c r="J160" s="356">
        <v>2933.4999999999995</v>
      </c>
      <c r="K160" s="355">
        <v>2859.9</v>
      </c>
      <c r="L160" s="355">
        <v>2749.5</v>
      </c>
      <c r="M160" s="355">
        <v>0.61165999999999998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259</v>
      </c>
      <c r="D161" s="356">
        <v>259.83333333333331</v>
      </c>
      <c r="E161" s="356">
        <v>252.16666666666663</v>
      </c>
      <c r="F161" s="356">
        <v>245.33333333333331</v>
      </c>
      <c r="G161" s="356">
        <v>237.66666666666663</v>
      </c>
      <c r="H161" s="356">
        <v>266.66666666666663</v>
      </c>
      <c r="I161" s="356">
        <v>274.33333333333326</v>
      </c>
      <c r="J161" s="356">
        <v>281.16666666666663</v>
      </c>
      <c r="K161" s="355">
        <v>267.5</v>
      </c>
      <c r="L161" s="355">
        <v>253</v>
      </c>
      <c r="M161" s="355">
        <v>26.12884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45.15</v>
      </c>
      <c r="D162" s="356">
        <v>45.683333333333337</v>
      </c>
      <c r="E162" s="356">
        <v>44.466666666666676</v>
      </c>
      <c r="F162" s="356">
        <v>43.783333333333339</v>
      </c>
      <c r="G162" s="356">
        <v>42.566666666666677</v>
      </c>
      <c r="H162" s="356">
        <v>46.366666666666674</v>
      </c>
      <c r="I162" s="356">
        <v>47.583333333333343</v>
      </c>
      <c r="J162" s="356">
        <v>48.266666666666673</v>
      </c>
      <c r="K162" s="355">
        <v>46.9</v>
      </c>
      <c r="L162" s="355">
        <v>45</v>
      </c>
      <c r="M162" s="355">
        <v>15.888299999999999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138.19999999999999</v>
      </c>
      <c r="D163" s="356">
        <v>139.56666666666666</v>
      </c>
      <c r="E163" s="356">
        <v>136.13333333333333</v>
      </c>
      <c r="F163" s="356">
        <v>134.06666666666666</v>
      </c>
      <c r="G163" s="356">
        <v>130.63333333333333</v>
      </c>
      <c r="H163" s="356">
        <v>141.63333333333333</v>
      </c>
      <c r="I163" s="356">
        <v>145.06666666666666</v>
      </c>
      <c r="J163" s="356">
        <v>147.13333333333333</v>
      </c>
      <c r="K163" s="355">
        <v>143</v>
      </c>
      <c r="L163" s="355">
        <v>137.5</v>
      </c>
      <c r="M163" s="355">
        <v>39.986510000000003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178.05</v>
      </c>
      <c r="D164" s="356">
        <v>180.44999999999996</v>
      </c>
      <c r="E164" s="356">
        <v>174.54999999999993</v>
      </c>
      <c r="F164" s="356">
        <v>171.04999999999995</v>
      </c>
      <c r="G164" s="356">
        <v>165.14999999999992</v>
      </c>
      <c r="H164" s="356">
        <v>183.94999999999993</v>
      </c>
      <c r="I164" s="356">
        <v>189.84999999999997</v>
      </c>
      <c r="J164" s="356">
        <v>193.34999999999994</v>
      </c>
      <c r="K164" s="355">
        <v>186.35</v>
      </c>
      <c r="L164" s="355">
        <v>176.95</v>
      </c>
      <c r="M164" s="355">
        <v>4.6193600000000004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137.55000000000001</v>
      </c>
      <c r="D165" s="356">
        <v>138.18333333333334</v>
      </c>
      <c r="E165" s="356">
        <v>135.66666666666669</v>
      </c>
      <c r="F165" s="356">
        <v>133.78333333333336</v>
      </c>
      <c r="G165" s="356">
        <v>131.26666666666671</v>
      </c>
      <c r="H165" s="356">
        <v>140.06666666666666</v>
      </c>
      <c r="I165" s="356">
        <v>142.58333333333331</v>
      </c>
      <c r="J165" s="356">
        <v>144.46666666666664</v>
      </c>
      <c r="K165" s="355">
        <v>140.69999999999999</v>
      </c>
      <c r="L165" s="355">
        <v>136.30000000000001</v>
      </c>
      <c r="M165" s="355">
        <v>83.955200000000005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2818.85</v>
      </c>
      <c r="D166" s="356">
        <v>2806.2666666666664</v>
      </c>
      <c r="E166" s="356">
        <v>2762.583333333333</v>
      </c>
      <c r="F166" s="356">
        <v>2706.3166666666666</v>
      </c>
      <c r="G166" s="356">
        <v>2662.6333333333332</v>
      </c>
      <c r="H166" s="356">
        <v>2862.5333333333328</v>
      </c>
      <c r="I166" s="356">
        <v>2906.2166666666662</v>
      </c>
      <c r="J166" s="356">
        <v>2962.4833333333327</v>
      </c>
      <c r="K166" s="355">
        <v>2849.95</v>
      </c>
      <c r="L166" s="355">
        <v>2750</v>
      </c>
      <c r="M166" s="355">
        <v>0.40991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2975.85</v>
      </c>
      <c r="D167" s="356">
        <v>2965.1333333333332</v>
      </c>
      <c r="E167" s="356">
        <v>2917.1666666666665</v>
      </c>
      <c r="F167" s="356">
        <v>2858.4833333333331</v>
      </c>
      <c r="G167" s="356">
        <v>2810.5166666666664</v>
      </c>
      <c r="H167" s="356">
        <v>3023.8166666666666</v>
      </c>
      <c r="I167" s="356">
        <v>3071.7833333333338</v>
      </c>
      <c r="J167" s="356">
        <v>3130.4666666666667</v>
      </c>
      <c r="K167" s="355">
        <v>3013.1</v>
      </c>
      <c r="L167" s="355">
        <v>2906.45</v>
      </c>
      <c r="M167" s="355">
        <v>0.18895000000000001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311</v>
      </c>
      <c r="D168" s="356">
        <v>313.96666666666664</v>
      </c>
      <c r="E168" s="356">
        <v>302.2833333333333</v>
      </c>
      <c r="F168" s="356">
        <v>293.56666666666666</v>
      </c>
      <c r="G168" s="356">
        <v>281.88333333333333</v>
      </c>
      <c r="H168" s="356">
        <v>322.68333333333328</v>
      </c>
      <c r="I168" s="356">
        <v>334.36666666666656</v>
      </c>
      <c r="J168" s="356">
        <v>343.08333333333326</v>
      </c>
      <c r="K168" s="355">
        <v>325.64999999999998</v>
      </c>
      <c r="L168" s="355">
        <v>305.25</v>
      </c>
      <c r="M168" s="355">
        <v>10.074020000000001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131</v>
      </c>
      <c r="D169" s="356">
        <v>131.65</v>
      </c>
      <c r="E169" s="356">
        <v>129.4</v>
      </c>
      <c r="F169" s="356">
        <v>127.80000000000001</v>
      </c>
      <c r="G169" s="356">
        <v>125.55000000000001</v>
      </c>
      <c r="H169" s="356">
        <v>133.25</v>
      </c>
      <c r="I169" s="356">
        <v>135.5</v>
      </c>
      <c r="J169" s="356">
        <v>137.1</v>
      </c>
      <c r="K169" s="355">
        <v>133.9</v>
      </c>
      <c r="L169" s="355">
        <v>130.05000000000001</v>
      </c>
      <c r="M169" s="355">
        <v>3.64012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4977.6499999999996</v>
      </c>
      <c r="D170" s="356">
        <v>5016.1333333333332</v>
      </c>
      <c r="E170" s="356">
        <v>4926.5166666666664</v>
      </c>
      <c r="F170" s="356">
        <v>4875.3833333333332</v>
      </c>
      <c r="G170" s="356">
        <v>4785.7666666666664</v>
      </c>
      <c r="H170" s="356">
        <v>5067.2666666666664</v>
      </c>
      <c r="I170" s="356">
        <v>5156.8833333333332</v>
      </c>
      <c r="J170" s="356">
        <v>5208.0166666666664</v>
      </c>
      <c r="K170" s="355">
        <v>5105.75</v>
      </c>
      <c r="L170" s="355">
        <v>4965</v>
      </c>
      <c r="M170" s="355">
        <v>9.1630000000000003E-2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3507.5</v>
      </c>
      <c r="D171" s="356">
        <v>3510.8333333333335</v>
      </c>
      <c r="E171" s="356">
        <v>3446.666666666667</v>
      </c>
      <c r="F171" s="356">
        <v>3385.8333333333335</v>
      </c>
      <c r="G171" s="356">
        <v>3321.666666666667</v>
      </c>
      <c r="H171" s="356">
        <v>3571.666666666667</v>
      </c>
      <c r="I171" s="356">
        <v>3635.8333333333339</v>
      </c>
      <c r="J171" s="356">
        <v>3696.666666666667</v>
      </c>
      <c r="K171" s="355">
        <v>3575</v>
      </c>
      <c r="L171" s="355">
        <v>3450</v>
      </c>
      <c r="M171" s="355">
        <v>4.8109999999999999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1542.2</v>
      </c>
      <c r="D172" s="356">
        <v>1548.9833333333336</v>
      </c>
      <c r="E172" s="356">
        <v>1529.5666666666671</v>
      </c>
      <c r="F172" s="356">
        <v>1516.9333333333334</v>
      </c>
      <c r="G172" s="356">
        <v>1497.5166666666669</v>
      </c>
      <c r="H172" s="356">
        <v>1561.6166666666672</v>
      </c>
      <c r="I172" s="356">
        <v>1581.0333333333338</v>
      </c>
      <c r="J172" s="356">
        <v>1593.6666666666674</v>
      </c>
      <c r="K172" s="355">
        <v>1568.4</v>
      </c>
      <c r="L172" s="355">
        <v>1536.35</v>
      </c>
      <c r="M172" s="355">
        <v>0.59167000000000003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478.3</v>
      </c>
      <c r="D173" s="356">
        <v>482.76666666666665</v>
      </c>
      <c r="E173" s="356">
        <v>470.5333333333333</v>
      </c>
      <c r="F173" s="356">
        <v>462.76666666666665</v>
      </c>
      <c r="G173" s="356">
        <v>450.5333333333333</v>
      </c>
      <c r="H173" s="356">
        <v>490.5333333333333</v>
      </c>
      <c r="I173" s="356">
        <v>502.76666666666665</v>
      </c>
      <c r="J173" s="356">
        <v>510.5333333333333</v>
      </c>
      <c r="K173" s="355">
        <v>495</v>
      </c>
      <c r="L173" s="355">
        <v>475</v>
      </c>
      <c r="M173" s="355">
        <v>7.9818199999999999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4572.3500000000004</v>
      </c>
      <c r="D174" s="356">
        <v>4610.166666666667</v>
      </c>
      <c r="E174" s="356">
        <v>4495.4333333333343</v>
      </c>
      <c r="F174" s="356">
        <v>4418.5166666666673</v>
      </c>
      <c r="G174" s="356">
        <v>4303.7833333333347</v>
      </c>
      <c r="H174" s="356">
        <v>4687.0833333333339</v>
      </c>
      <c r="I174" s="356">
        <v>4801.8166666666657</v>
      </c>
      <c r="J174" s="356">
        <v>4878.7333333333336</v>
      </c>
      <c r="K174" s="355">
        <v>4724.8999999999996</v>
      </c>
      <c r="L174" s="355">
        <v>4533.25</v>
      </c>
      <c r="M174" s="355">
        <v>0.29762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39.200000000000003</v>
      </c>
      <c r="D175" s="356">
        <v>39.866666666666667</v>
      </c>
      <c r="E175" s="356">
        <v>38.333333333333336</v>
      </c>
      <c r="F175" s="356">
        <v>37.466666666666669</v>
      </c>
      <c r="G175" s="356">
        <v>35.933333333333337</v>
      </c>
      <c r="H175" s="356">
        <v>40.733333333333334</v>
      </c>
      <c r="I175" s="356">
        <v>42.266666666666666</v>
      </c>
      <c r="J175" s="356">
        <v>43.133333333333333</v>
      </c>
      <c r="K175" s="355">
        <v>41.4</v>
      </c>
      <c r="L175" s="355">
        <v>39</v>
      </c>
      <c r="M175" s="355">
        <v>220.10298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539.35</v>
      </c>
      <c r="D176" s="356">
        <v>546.44999999999993</v>
      </c>
      <c r="E176" s="356">
        <v>529.89999999999986</v>
      </c>
      <c r="F176" s="356">
        <v>520.44999999999993</v>
      </c>
      <c r="G176" s="356">
        <v>503.89999999999986</v>
      </c>
      <c r="H176" s="356">
        <v>555.89999999999986</v>
      </c>
      <c r="I176" s="356">
        <v>572.44999999999982</v>
      </c>
      <c r="J176" s="356">
        <v>581.89999999999986</v>
      </c>
      <c r="K176" s="355">
        <v>563</v>
      </c>
      <c r="L176" s="355">
        <v>537</v>
      </c>
      <c r="M176" s="355">
        <v>47.364019999999996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1055.6500000000001</v>
      </c>
      <c r="D177" s="356">
        <v>1063.8666666666668</v>
      </c>
      <c r="E177" s="356">
        <v>1042.7833333333335</v>
      </c>
      <c r="F177" s="356">
        <v>1029.9166666666667</v>
      </c>
      <c r="G177" s="356">
        <v>1008.8333333333335</v>
      </c>
      <c r="H177" s="356">
        <v>1076.7333333333336</v>
      </c>
      <c r="I177" s="356">
        <v>1097.8166666666666</v>
      </c>
      <c r="J177" s="356">
        <v>1110.6833333333336</v>
      </c>
      <c r="K177" s="355">
        <v>1084.95</v>
      </c>
      <c r="L177" s="355">
        <v>1051</v>
      </c>
      <c r="M177" s="355">
        <v>0.19494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492.25</v>
      </c>
      <c r="D178" s="356">
        <v>493.40000000000003</v>
      </c>
      <c r="E178" s="356">
        <v>486.80000000000007</v>
      </c>
      <c r="F178" s="356">
        <v>481.35</v>
      </c>
      <c r="G178" s="356">
        <v>474.75000000000006</v>
      </c>
      <c r="H178" s="356">
        <v>498.85000000000008</v>
      </c>
      <c r="I178" s="356">
        <v>505.4500000000001</v>
      </c>
      <c r="J178" s="356">
        <v>510.90000000000009</v>
      </c>
      <c r="K178" s="355">
        <v>500</v>
      </c>
      <c r="L178" s="355">
        <v>487.95</v>
      </c>
      <c r="M178" s="355">
        <v>0.70079999999999998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799.75</v>
      </c>
      <c r="D179" s="356">
        <v>804.83333333333337</v>
      </c>
      <c r="E179" s="356">
        <v>789.06666666666672</v>
      </c>
      <c r="F179" s="356">
        <v>778.38333333333333</v>
      </c>
      <c r="G179" s="356">
        <v>762.61666666666667</v>
      </c>
      <c r="H179" s="356">
        <v>815.51666666666677</v>
      </c>
      <c r="I179" s="356">
        <v>831.28333333333342</v>
      </c>
      <c r="J179" s="356">
        <v>841.96666666666681</v>
      </c>
      <c r="K179" s="355">
        <v>820.6</v>
      </c>
      <c r="L179" s="355">
        <v>794.15</v>
      </c>
      <c r="M179" s="355">
        <v>17.08417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540.20000000000005</v>
      </c>
      <c r="D180" s="356">
        <v>548.19999999999993</v>
      </c>
      <c r="E180" s="356">
        <v>527.39999999999986</v>
      </c>
      <c r="F180" s="356">
        <v>514.59999999999991</v>
      </c>
      <c r="G180" s="356">
        <v>493.79999999999984</v>
      </c>
      <c r="H180" s="356">
        <v>560.99999999999989</v>
      </c>
      <c r="I180" s="356">
        <v>581.79999999999984</v>
      </c>
      <c r="J180" s="356">
        <v>594.59999999999991</v>
      </c>
      <c r="K180" s="355">
        <v>569</v>
      </c>
      <c r="L180" s="355">
        <v>535.4</v>
      </c>
      <c r="M180" s="355">
        <v>0.89549000000000001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1472.2</v>
      </c>
      <c r="D181" s="356">
        <v>1493.7333333333333</v>
      </c>
      <c r="E181" s="356">
        <v>1437.4666666666667</v>
      </c>
      <c r="F181" s="356">
        <v>1402.7333333333333</v>
      </c>
      <c r="G181" s="356">
        <v>1346.4666666666667</v>
      </c>
      <c r="H181" s="356">
        <v>1528.4666666666667</v>
      </c>
      <c r="I181" s="356">
        <v>1584.7333333333336</v>
      </c>
      <c r="J181" s="356">
        <v>1619.4666666666667</v>
      </c>
      <c r="K181" s="355">
        <v>1550</v>
      </c>
      <c r="L181" s="355">
        <v>1459</v>
      </c>
      <c r="M181" s="355">
        <v>14.714029999999999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91.1</v>
      </c>
      <c r="D182" s="356">
        <v>91.316666666666663</v>
      </c>
      <c r="E182" s="356">
        <v>89.833333333333329</v>
      </c>
      <c r="F182" s="356">
        <v>88.566666666666663</v>
      </c>
      <c r="G182" s="356">
        <v>87.083333333333329</v>
      </c>
      <c r="H182" s="356">
        <v>92.583333333333329</v>
      </c>
      <c r="I182" s="356">
        <v>94.066666666666677</v>
      </c>
      <c r="J182" s="356">
        <v>95.333333333333329</v>
      </c>
      <c r="K182" s="355">
        <v>92.8</v>
      </c>
      <c r="L182" s="355">
        <v>90.05</v>
      </c>
      <c r="M182" s="355">
        <v>4.9009400000000003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302.5</v>
      </c>
      <c r="D183" s="356">
        <v>304.43333333333334</v>
      </c>
      <c r="E183" s="356">
        <v>298.06666666666666</v>
      </c>
      <c r="F183" s="356">
        <v>293.63333333333333</v>
      </c>
      <c r="G183" s="356">
        <v>287.26666666666665</v>
      </c>
      <c r="H183" s="356">
        <v>308.86666666666667</v>
      </c>
      <c r="I183" s="356">
        <v>315.23333333333335</v>
      </c>
      <c r="J183" s="356">
        <v>319.66666666666669</v>
      </c>
      <c r="K183" s="355">
        <v>310.8</v>
      </c>
      <c r="L183" s="355">
        <v>300</v>
      </c>
      <c r="M183" s="355">
        <v>8.9358599999999999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480.6</v>
      </c>
      <c r="D184" s="356">
        <v>488.88333333333338</v>
      </c>
      <c r="E184" s="356">
        <v>467.11666666666679</v>
      </c>
      <c r="F184" s="356">
        <v>453.63333333333338</v>
      </c>
      <c r="G184" s="356">
        <v>431.86666666666679</v>
      </c>
      <c r="H184" s="356">
        <v>502.36666666666679</v>
      </c>
      <c r="I184" s="356">
        <v>524.13333333333333</v>
      </c>
      <c r="J184" s="356">
        <v>537.61666666666679</v>
      </c>
      <c r="K184" s="355">
        <v>510.65</v>
      </c>
      <c r="L184" s="355">
        <v>475.4</v>
      </c>
      <c r="M184" s="355">
        <v>9.4246700000000008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1642.95</v>
      </c>
      <c r="D185" s="356">
        <v>1658.4000000000003</v>
      </c>
      <c r="E185" s="356">
        <v>1620.2000000000007</v>
      </c>
      <c r="F185" s="356">
        <v>1597.4500000000005</v>
      </c>
      <c r="G185" s="356">
        <v>1559.2500000000009</v>
      </c>
      <c r="H185" s="356">
        <v>1681.1500000000005</v>
      </c>
      <c r="I185" s="356">
        <v>1719.35</v>
      </c>
      <c r="J185" s="356">
        <v>1742.1000000000004</v>
      </c>
      <c r="K185" s="355">
        <v>1696.6</v>
      </c>
      <c r="L185" s="355">
        <v>1635.65</v>
      </c>
      <c r="M185" s="355">
        <v>8.2474100000000004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176.9</v>
      </c>
      <c r="D186" s="356">
        <v>180.36666666666667</v>
      </c>
      <c r="E186" s="356">
        <v>170.83333333333334</v>
      </c>
      <c r="F186" s="356">
        <v>164.76666666666668</v>
      </c>
      <c r="G186" s="356">
        <v>155.23333333333335</v>
      </c>
      <c r="H186" s="356">
        <v>186.43333333333334</v>
      </c>
      <c r="I186" s="356">
        <v>195.96666666666664</v>
      </c>
      <c r="J186" s="356">
        <v>202.03333333333333</v>
      </c>
      <c r="K186" s="355">
        <v>189.9</v>
      </c>
      <c r="L186" s="355">
        <v>174.3</v>
      </c>
      <c r="M186" s="355">
        <v>39.186999999999998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1673.1</v>
      </c>
      <c r="D187" s="356">
        <v>1653.0999999999997</v>
      </c>
      <c r="E187" s="356">
        <v>1611.0999999999995</v>
      </c>
      <c r="F187" s="356">
        <v>1549.0999999999997</v>
      </c>
      <c r="G187" s="356">
        <v>1507.0999999999995</v>
      </c>
      <c r="H187" s="356">
        <v>1715.0999999999995</v>
      </c>
      <c r="I187" s="356">
        <v>1757.1</v>
      </c>
      <c r="J187" s="356">
        <v>1819.0999999999995</v>
      </c>
      <c r="K187" s="355">
        <v>1695.1</v>
      </c>
      <c r="L187" s="355">
        <v>1591.1</v>
      </c>
      <c r="M187" s="355">
        <v>0.78705999999999998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122.45</v>
      </c>
      <c r="D188" s="356">
        <v>124.23333333333335</v>
      </c>
      <c r="E188" s="356">
        <v>120.06666666666669</v>
      </c>
      <c r="F188" s="356">
        <v>117.68333333333334</v>
      </c>
      <c r="G188" s="356">
        <v>113.51666666666668</v>
      </c>
      <c r="H188" s="356">
        <v>126.6166666666667</v>
      </c>
      <c r="I188" s="356">
        <v>130.78333333333336</v>
      </c>
      <c r="J188" s="356">
        <v>133.16666666666671</v>
      </c>
      <c r="K188" s="355">
        <v>128.4</v>
      </c>
      <c r="L188" s="355">
        <v>121.85</v>
      </c>
      <c r="M188" s="355">
        <v>13.1492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286.5</v>
      </c>
      <c r="D189" s="356">
        <v>289.2</v>
      </c>
      <c r="E189" s="356">
        <v>280.64999999999998</v>
      </c>
      <c r="F189" s="356">
        <v>274.8</v>
      </c>
      <c r="G189" s="356">
        <v>266.25</v>
      </c>
      <c r="H189" s="356">
        <v>295.04999999999995</v>
      </c>
      <c r="I189" s="356">
        <v>303.60000000000002</v>
      </c>
      <c r="J189" s="356">
        <v>309.44999999999993</v>
      </c>
      <c r="K189" s="355">
        <v>297.75</v>
      </c>
      <c r="L189" s="355">
        <v>283.35000000000002</v>
      </c>
      <c r="M189" s="355">
        <v>8.6244899999999998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688.85</v>
      </c>
      <c r="D190" s="356">
        <v>701.58333333333337</v>
      </c>
      <c r="E190" s="356">
        <v>667.36666666666679</v>
      </c>
      <c r="F190" s="356">
        <v>645.88333333333344</v>
      </c>
      <c r="G190" s="356">
        <v>611.66666666666686</v>
      </c>
      <c r="H190" s="356">
        <v>723.06666666666672</v>
      </c>
      <c r="I190" s="356">
        <v>757.28333333333319</v>
      </c>
      <c r="J190" s="356">
        <v>778.76666666666665</v>
      </c>
      <c r="K190" s="355">
        <v>735.8</v>
      </c>
      <c r="L190" s="355">
        <v>680.1</v>
      </c>
      <c r="M190" s="355">
        <v>4.2900299999999998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641.70000000000005</v>
      </c>
      <c r="D191" s="356">
        <v>633.7166666666667</v>
      </c>
      <c r="E191" s="356">
        <v>620.08333333333337</v>
      </c>
      <c r="F191" s="356">
        <v>598.4666666666667</v>
      </c>
      <c r="G191" s="356">
        <v>584.83333333333337</v>
      </c>
      <c r="H191" s="356">
        <v>655.33333333333337</v>
      </c>
      <c r="I191" s="356">
        <v>668.96666666666658</v>
      </c>
      <c r="J191" s="356">
        <v>690.58333333333337</v>
      </c>
      <c r="K191" s="355">
        <v>647.35</v>
      </c>
      <c r="L191" s="355">
        <v>612.1</v>
      </c>
      <c r="M191" s="355">
        <v>14.204980000000001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1332.85</v>
      </c>
      <c r="D192" s="356">
        <v>1341.2833333333333</v>
      </c>
      <c r="E192" s="356">
        <v>1317.6666666666665</v>
      </c>
      <c r="F192" s="356">
        <v>1302.4833333333331</v>
      </c>
      <c r="G192" s="356">
        <v>1278.8666666666663</v>
      </c>
      <c r="H192" s="356">
        <v>1356.4666666666667</v>
      </c>
      <c r="I192" s="356">
        <v>1380.0833333333335</v>
      </c>
      <c r="J192" s="356">
        <v>1395.2666666666669</v>
      </c>
      <c r="K192" s="355">
        <v>1364.9</v>
      </c>
      <c r="L192" s="355">
        <v>1326.1</v>
      </c>
      <c r="M192" s="355">
        <v>3.4725100000000002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1016.9</v>
      </c>
      <c r="D193" s="356">
        <v>1023.8333333333334</v>
      </c>
      <c r="E193" s="356">
        <v>1009.9666666666667</v>
      </c>
      <c r="F193" s="356">
        <v>1003.0333333333333</v>
      </c>
      <c r="G193" s="356">
        <v>989.16666666666663</v>
      </c>
      <c r="H193" s="356">
        <v>1030.7666666666669</v>
      </c>
      <c r="I193" s="356">
        <v>1044.6333333333332</v>
      </c>
      <c r="J193" s="356">
        <v>1051.5666666666668</v>
      </c>
      <c r="K193" s="355">
        <v>1037.7</v>
      </c>
      <c r="L193" s="355">
        <v>1016.9</v>
      </c>
      <c r="M193" s="355">
        <v>3.19495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20.05</v>
      </c>
      <c r="D194" s="356">
        <v>20.433333333333334</v>
      </c>
      <c r="E194" s="356">
        <v>19.466666666666669</v>
      </c>
      <c r="F194" s="356">
        <v>18.883333333333336</v>
      </c>
      <c r="G194" s="356">
        <v>17.916666666666671</v>
      </c>
      <c r="H194" s="356">
        <v>21.016666666666666</v>
      </c>
      <c r="I194" s="356">
        <v>21.983333333333327</v>
      </c>
      <c r="J194" s="356">
        <v>22.566666666666663</v>
      </c>
      <c r="K194" s="355">
        <v>21.4</v>
      </c>
      <c r="L194" s="355">
        <v>19.850000000000001</v>
      </c>
      <c r="M194" s="355">
        <v>78.111199999999997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1100.5</v>
      </c>
      <c r="D195" s="356">
        <v>1112.25</v>
      </c>
      <c r="E195" s="356">
        <v>1085.4000000000001</v>
      </c>
      <c r="F195" s="356">
        <v>1070.3000000000002</v>
      </c>
      <c r="G195" s="356">
        <v>1043.4500000000003</v>
      </c>
      <c r="H195" s="356">
        <v>1127.3499999999999</v>
      </c>
      <c r="I195" s="356">
        <v>1154.1999999999998</v>
      </c>
      <c r="J195" s="356">
        <v>1169.2999999999997</v>
      </c>
      <c r="K195" s="355">
        <v>1139.0999999999999</v>
      </c>
      <c r="L195" s="355">
        <v>1097.1500000000001</v>
      </c>
      <c r="M195" s="355">
        <v>0.22961000000000001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1156.05</v>
      </c>
      <c r="D196" s="356">
        <v>1154.2166666666667</v>
      </c>
      <c r="E196" s="356">
        <v>1143.4333333333334</v>
      </c>
      <c r="F196" s="356">
        <v>1130.8166666666666</v>
      </c>
      <c r="G196" s="356">
        <v>1120.0333333333333</v>
      </c>
      <c r="H196" s="356">
        <v>1166.8333333333335</v>
      </c>
      <c r="I196" s="356">
        <v>1177.6166666666668</v>
      </c>
      <c r="J196" s="356">
        <v>1190.2333333333336</v>
      </c>
      <c r="K196" s="355">
        <v>1165</v>
      </c>
      <c r="L196" s="355">
        <v>1141.5999999999999</v>
      </c>
      <c r="M196" s="355">
        <v>10.946210000000001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1146.45</v>
      </c>
      <c r="D197" s="356">
        <v>1148.1333333333334</v>
      </c>
      <c r="E197" s="356">
        <v>1131.916666666667</v>
      </c>
      <c r="F197" s="356">
        <v>1117.3833333333334</v>
      </c>
      <c r="G197" s="356">
        <v>1101.166666666667</v>
      </c>
      <c r="H197" s="356">
        <v>1162.666666666667</v>
      </c>
      <c r="I197" s="356">
        <v>1178.8833333333337</v>
      </c>
      <c r="J197" s="356">
        <v>1193.416666666667</v>
      </c>
      <c r="K197" s="355">
        <v>1164.3499999999999</v>
      </c>
      <c r="L197" s="355">
        <v>1133.5999999999999</v>
      </c>
      <c r="M197" s="355">
        <v>32.438130000000001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2296.8000000000002</v>
      </c>
      <c r="D198" s="356">
        <v>2325.6</v>
      </c>
      <c r="E198" s="356">
        <v>2261.1999999999998</v>
      </c>
      <c r="F198" s="356">
        <v>2225.6</v>
      </c>
      <c r="G198" s="356">
        <v>2161.1999999999998</v>
      </c>
      <c r="H198" s="356">
        <v>2361.1999999999998</v>
      </c>
      <c r="I198" s="356">
        <v>2425.6000000000004</v>
      </c>
      <c r="J198" s="356">
        <v>2461.1999999999998</v>
      </c>
      <c r="K198" s="355">
        <v>2390</v>
      </c>
      <c r="L198" s="355">
        <v>2290</v>
      </c>
      <c r="M198" s="355">
        <v>59.036969999999997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2172.35</v>
      </c>
      <c r="D199" s="356">
        <v>2163.9166666666665</v>
      </c>
      <c r="E199" s="356">
        <v>2143.4333333333329</v>
      </c>
      <c r="F199" s="356">
        <v>2114.5166666666664</v>
      </c>
      <c r="G199" s="356">
        <v>2094.0333333333328</v>
      </c>
      <c r="H199" s="356">
        <v>2192.833333333333</v>
      </c>
      <c r="I199" s="356">
        <v>2213.3166666666666</v>
      </c>
      <c r="J199" s="356">
        <v>2242.2333333333331</v>
      </c>
      <c r="K199" s="355">
        <v>2184.4</v>
      </c>
      <c r="L199" s="355">
        <v>2135</v>
      </c>
      <c r="M199" s="355">
        <v>4.59612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1473.7</v>
      </c>
      <c r="D200" s="356">
        <v>1480.8166666666666</v>
      </c>
      <c r="E200" s="356">
        <v>1462.1833333333332</v>
      </c>
      <c r="F200" s="356">
        <v>1450.6666666666665</v>
      </c>
      <c r="G200" s="356">
        <v>1432.0333333333331</v>
      </c>
      <c r="H200" s="356">
        <v>1492.3333333333333</v>
      </c>
      <c r="I200" s="356">
        <v>1510.9666666666665</v>
      </c>
      <c r="J200" s="356">
        <v>1522.4833333333333</v>
      </c>
      <c r="K200" s="355">
        <v>1499.45</v>
      </c>
      <c r="L200" s="355">
        <v>1469.3</v>
      </c>
      <c r="M200" s="355">
        <v>73.283100000000005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557.29999999999995</v>
      </c>
      <c r="D201" s="356">
        <v>567.36666666666667</v>
      </c>
      <c r="E201" s="356">
        <v>544.93333333333339</v>
      </c>
      <c r="F201" s="356">
        <v>532.56666666666672</v>
      </c>
      <c r="G201" s="356">
        <v>510.13333333333344</v>
      </c>
      <c r="H201" s="356">
        <v>579.73333333333335</v>
      </c>
      <c r="I201" s="356">
        <v>602.16666666666652</v>
      </c>
      <c r="J201" s="356">
        <v>614.5333333333333</v>
      </c>
      <c r="K201" s="355">
        <v>589.79999999999995</v>
      </c>
      <c r="L201" s="355">
        <v>555</v>
      </c>
      <c r="M201" s="355">
        <v>71.68038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1296</v>
      </c>
      <c r="D202" s="356">
        <v>1336.1833333333332</v>
      </c>
      <c r="E202" s="356">
        <v>1234.9166666666663</v>
      </c>
      <c r="F202" s="356">
        <v>1173.833333333333</v>
      </c>
      <c r="G202" s="356">
        <v>1072.5666666666662</v>
      </c>
      <c r="H202" s="356">
        <v>1397.2666666666664</v>
      </c>
      <c r="I202" s="356">
        <v>1498.5333333333333</v>
      </c>
      <c r="J202" s="356">
        <v>1559.6166666666666</v>
      </c>
      <c r="K202" s="355">
        <v>1437.45</v>
      </c>
      <c r="L202" s="355">
        <v>1275.0999999999999</v>
      </c>
      <c r="M202" s="355">
        <v>4.0849599999999997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204.9</v>
      </c>
      <c r="D203" s="356">
        <v>206.13333333333335</v>
      </c>
      <c r="E203" s="356">
        <v>200.81666666666672</v>
      </c>
      <c r="F203" s="356">
        <v>196.73333333333338</v>
      </c>
      <c r="G203" s="356">
        <v>191.41666666666674</v>
      </c>
      <c r="H203" s="356">
        <v>210.2166666666667</v>
      </c>
      <c r="I203" s="356">
        <v>215.53333333333336</v>
      </c>
      <c r="J203" s="356">
        <v>219.61666666666667</v>
      </c>
      <c r="K203" s="355">
        <v>211.45</v>
      </c>
      <c r="L203" s="355">
        <v>202.05</v>
      </c>
      <c r="M203" s="355">
        <v>1.5285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120.8</v>
      </c>
      <c r="D204" s="356">
        <v>122.03333333333335</v>
      </c>
      <c r="E204" s="356">
        <v>118.36666666666669</v>
      </c>
      <c r="F204" s="356">
        <v>115.93333333333334</v>
      </c>
      <c r="G204" s="356">
        <v>112.26666666666668</v>
      </c>
      <c r="H204" s="356">
        <v>124.4666666666667</v>
      </c>
      <c r="I204" s="356">
        <v>128.13333333333335</v>
      </c>
      <c r="J204" s="356">
        <v>130.56666666666672</v>
      </c>
      <c r="K204" s="355">
        <v>125.7</v>
      </c>
      <c r="L204" s="355">
        <v>119.6</v>
      </c>
      <c r="M204" s="355">
        <v>11.68459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2648.5</v>
      </c>
      <c r="D205" s="356">
        <v>2660.7999999999997</v>
      </c>
      <c r="E205" s="356">
        <v>2618.4499999999994</v>
      </c>
      <c r="F205" s="356">
        <v>2588.3999999999996</v>
      </c>
      <c r="G205" s="356">
        <v>2546.0499999999993</v>
      </c>
      <c r="H205" s="356">
        <v>2690.8499999999995</v>
      </c>
      <c r="I205" s="356">
        <v>2733.2</v>
      </c>
      <c r="J205" s="356">
        <v>2763.2499999999995</v>
      </c>
      <c r="K205" s="355">
        <v>2703.15</v>
      </c>
      <c r="L205" s="355">
        <v>2630.75</v>
      </c>
      <c r="M205" s="355">
        <v>5.76694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76.900000000000006</v>
      </c>
      <c r="D206" s="356">
        <v>77.466666666666669</v>
      </c>
      <c r="E206" s="356">
        <v>75.533333333333331</v>
      </c>
      <c r="F206" s="356">
        <v>74.166666666666657</v>
      </c>
      <c r="G206" s="356">
        <v>72.23333333333332</v>
      </c>
      <c r="H206" s="356">
        <v>78.833333333333343</v>
      </c>
      <c r="I206" s="356">
        <v>80.76666666666668</v>
      </c>
      <c r="J206" s="356">
        <v>82.133333333333354</v>
      </c>
      <c r="K206" s="355">
        <v>79.400000000000006</v>
      </c>
      <c r="L206" s="355">
        <v>76.099999999999994</v>
      </c>
      <c r="M206" s="355">
        <v>107.77354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2473.15</v>
      </c>
      <c r="D207" s="356">
        <v>2464.75</v>
      </c>
      <c r="E207" s="356">
        <v>2409.5</v>
      </c>
      <c r="F207" s="356">
        <v>2345.85</v>
      </c>
      <c r="G207" s="356">
        <v>2290.6</v>
      </c>
      <c r="H207" s="356">
        <v>2528.4</v>
      </c>
      <c r="I207" s="356">
        <v>2583.65</v>
      </c>
      <c r="J207" s="356">
        <v>2647.3</v>
      </c>
      <c r="K207" s="355">
        <v>2520</v>
      </c>
      <c r="L207" s="355">
        <v>2401.1</v>
      </c>
      <c r="M207" s="355">
        <v>0.77705999999999997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411.05</v>
      </c>
      <c r="D208" s="356">
        <v>407.36666666666673</v>
      </c>
      <c r="E208" s="356">
        <v>391.13333333333344</v>
      </c>
      <c r="F208" s="356">
        <v>371.2166666666667</v>
      </c>
      <c r="G208" s="356">
        <v>354.98333333333341</v>
      </c>
      <c r="H208" s="356">
        <v>427.28333333333347</v>
      </c>
      <c r="I208" s="356">
        <v>443.51666666666671</v>
      </c>
      <c r="J208" s="356">
        <v>463.43333333333351</v>
      </c>
      <c r="K208" s="355">
        <v>423.6</v>
      </c>
      <c r="L208" s="355">
        <v>387.45</v>
      </c>
      <c r="M208" s="355">
        <v>2.2938200000000002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521.25</v>
      </c>
      <c r="D209" s="356">
        <v>524.9666666666667</v>
      </c>
      <c r="E209" s="356">
        <v>515.98333333333335</v>
      </c>
      <c r="F209" s="356">
        <v>510.7166666666667</v>
      </c>
      <c r="G209" s="356">
        <v>501.73333333333335</v>
      </c>
      <c r="H209" s="356">
        <v>530.23333333333335</v>
      </c>
      <c r="I209" s="356">
        <v>539.2166666666667</v>
      </c>
      <c r="J209" s="356">
        <v>544.48333333333335</v>
      </c>
      <c r="K209" s="355">
        <v>533.95000000000005</v>
      </c>
      <c r="L209" s="355">
        <v>519.70000000000005</v>
      </c>
      <c r="M209" s="355">
        <v>49.951779999999999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126</v>
      </c>
      <c r="D210" s="356">
        <v>128.66666666666666</v>
      </c>
      <c r="E210" s="356">
        <v>122.5333333333333</v>
      </c>
      <c r="F210" s="356">
        <v>119.06666666666665</v>
      </c>
      <c r="G210" s="356">
        <v>112.93333333333329</v>
      </c>
      <c r="H210" s="356">
        <v>132.13333333333333</v>
      </c>
      <c r="I210" s="356">
        <v>138.26666666666671</v>
      </c>
      <c r="J210" s="356">
        <v>141.73333333333332</v>
      </c>
      <c r="K210" s="355">
        <v>134.80000000000001</v>
      </c>
      <c r="L210" s="355">
        <v>125.2</v>
      </c>
      <c r="M210" s="355">
        <v>98.698520000000002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289.75</v>
      </c>
      <c r="D211" s="356">
        <v>292.23333333333329</v>
      </c>
      <c r="E211" s="356">
        <v>285.66666666666657</v>
      </c>
      <c r="F211" s="356">
        <v>281.58333333333326</v>
      </c>
      <c r="G211" s="356">
        <v>275.01666666666654</v>
      </c>
      <c r="H211" s="356">
        <v>296.31666666666661</v>
      </c>
      <c r="I211" s="356">
        <v>302.88333333333333</v>
      </c>
      <c r="J211" s="356">
        <v>306.96666666666664</v>
      </c>
      <c r="K211" s="355">
        <v>298.8</v>
      </c>
      <c r="L211" s="355">
        <v>288.14999999999998</v>
      </c>
      <c r="M211" s="355">
        <v>19.235769999999999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2228.5500000000002</v>
      </c>
      <c r="D212" s="356">
        <v>2223.9333333333334</v>
      </c>
      <c r="E212" s="356">
        <v>2211.6166666666668</v>
      </c>
      <c r="F212" s="356">
        <v>2194.6833333333334</v>
      </c>
      <c r="G212" s="356">
        <v>2182.3666666666668</v>
      </c>
      <c r="H212" s="356">
        <v>2240.8666666666668</v>
      </c>
      <c r="I212" s="356">
        <v>2253.1833333333334</v>
      </c>
      <c r="J212" s="356">
        <v>2270.1166666666668</v>
      </c>
      <c r="K212" s="355">
        <v>2236.25</v>
      </c>
      <c r="L212" s="355">
        <v>2207</v>
      </c>
      <c r="M212" s="355">
        <v>16.615010000000002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313.7</v>
      </c>
      <c r="D213" s="356">
        <v>315.81666666666666</v>
      </c>
      <c r="E213" s="356">
        <v>307.88333333333333</v>
      </c>
      <c r="F213" s="356">
        <v>302.06666666666666</v>
      </c>
      <c r="G213" s="356">
        <v>294.13333333333333</v>
      </c>
      <c r="H213" s="356">
        <v>321.63333333333333</v>
      </c>
      <c r="I213" s="356">
        <v>329.56666666666661</v>
      </c>
      <c r="J213" s="356">
        <v>335.38333333333333</v>
      </c>
      <c r="K213" s="355">
        <v>323.75</v>
      </c>
      <c r="L213" s="355">
        <v>310</v>
      </c>
      <c r="M213" s="355">
        <v>5.1058399999999997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703.2</v>
      </c>
      <c r="D214" s="356">
        <v>702.06666666666661</v>
      </c>
      <c r="E214" s="356">
        <v>686.18333333333317</v>
      </c>
      <c r="F214" s="356">
        <v>669.16666666666652</v>
      </c>
      <c r="G214" s="356">
        <v>653.28333333333308</v>
      </c>
      <c r="H214" s="356">
        <v>719.08333333333326</v>
      </c>
      <c r="I214" s="356">
        <v>734.9666666666667</v>
      </c>
      <c r="J214" s="356">
        <v>751.98333333333335</v>
      </c>
      <c r="K214" s="355">
        <v>717.95</v>
      </c>
      <c r="L214" s="355">
        <v>685.05</v>
      </c>
      <c r="M214" s="355">
        <v>0.52644999999999997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41163.300000000003</v>
      </c>
      <c r="D215" s="356">
        <v>41421.049999999996</v>
      </c>
      <c r="E215" s="356">
        <v>40642.249999999993</v>
      </c>
      <c r="F215" s="356">
        <v>40121.199999999997</v>
      </c>
      <c r="G215" s="356">
        <v>39342.399999999994</v>
      </c>
      <c r="H215" s="356">
        <v>41942.099999999991</v>
      </c>
      <c r="I215" s="356">
        <v>42720.899999999994</v>
      </c>
      <c r="J215" s="356">
        <v>43241.94999999999</v>
      </c>
      <c r="K215" s="355">
        <v>42199.85</v>
      </c>
      <c r="L215" s="355">
        <v>40900</v>
      </c>
      <c r="M215" s="355">
        <v>0.18603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37.200000000000003</v>
      </c>
      <c r="D216" s="356">
        <v>37.566666666666663</v>
      </c>
      <c r="E216" s="356">
        <v>36.733333333333327</v>
      </c>
      <c r="F216" s="356">
        <v>36.266666666666666</v>
      </c>
      <c r="G216" s="356">
        <v>35.43333333333333</v>
      </c>
      <c r="H216" s="356">
        <v>38.033333333333324</v>
      </c>
      <c r="I216" s="356">
        <v>38.866666666666667</v>
      </c>
      <c r="J216" s="356">
        <v>39.333333333333321</v>
      </c>
      <c r="K216" s="355">
        <v>38.4</v>
      </c>
      <c r="L216" s="355">
        <v>37.1</v>
      </c>
      <c r="M216" s="355">
        <v>20.040890000000001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124.45</v>
      </c>
      <c r="D217" s="356">
        <v>127.78333333333335</v>
      </c>
      <c r="E217" s="356">
        <v>119.66666666666669</v>
      </c>
      <c r="F217" s="356">
        <v>114.88333333333334</v>
      </c>
      <c r="G217" s="356">
        <v>106.76666666666668</v>
      </c>
      <c r="H217" s="356">
        <v>132.56666666666669</v>
      </c>
      <c r="I217" s="356">
        <v>140.68333333333334</v>
      </c>
      <c r="J217" s="356">
        <v>145.4666666666667</v>
      </c>
      <c r="K217" s="355">
        <v>135.9</v>
      </c>
      <c r="L217" s="355">
        <v>123</v>
      </c>
      <c r="M217" s="355">
        <v>116.875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183.05</v>
      </c>
      <c r="D218" s="356">
        <v>186.53333333333333</v>
      </c>
      <c r="E218" s="356">
        <v>178.56666666666666</v>
      </c>
      <c r="F218" s="356">
        <v>174.08333333333334</v>
      </c>
      <c r="G218" s="356">
        <v>166.11666666666667</v>
      </c>
      <c r="H218" s="356">
        <v>191.01666666666665</v>
      </c>
      <c r="I218" s="356">
        <v>198.98333333333329</v>
      </c>
      <c r="J218" s="356">
        <v>203.46666666666664</v>
      </c>
      <c r="K218" s="355">
        <v>194.5</v>
      </c>
      <c r="L218" s="355">
        <v>182.05</v>
      </c>
      <c r="M218" s="355">
        <v>133.48047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753.7</v>
      </c>
      <c r="D219" s="356">
        <v>759.6</v>
      </c>
      <c r="E219" s="356">
        <v>745.25</v>
      </c>
      <c r="F219" s="356">
        <v>736.8</v>
      </c>
      <c r="G219" s="356">
        <v>722.44999999999993</v>
      </c>
      <c r="H219" s="356">
        <v>768.05000000000007</v>
      </c>
      <c r="I219" s="356">
        <v>782.4000000000002</v>
      </c>
      <c r="J219" s="356">
        <v>790.85000000000014</v>
      </c>
      <c r="K219" s="355">
        <v>773.95</v>
      </c>
      <c r="L219" s="355">
        <v>751.15</v>
      </c>
      <c r="M219" s="355">
        <v>161.70656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1285.75</v>
      </c>
      <c r="D220" s="356">
        <v>1297.95</v>
      </c>
      <c r="E220" s="356">
        <v>1268.0500000000002</v>
      </c>
      <c r="F220" s="356">
        <v>1250.3500000000001</v>
      </c>
      <c r="G220" s="356">
        <v>1220.4500000000003</v>
      </c>
      <c r="H220" s="356">
        <v>1315.65</v>
      </c>
      <c r="I220" s="356">
        <v>1345.5500000000002</v>
      </c>
      <c r="J220" s="356">
        <v>1363.25</v>
      </c>
      <c r="K220" s="355">
        <v>1327.85</v>
      </c>
      <c r="L220" s="355">
        <v>1280.25</v>
      </c>
      <c r="M220" s="355">
        <v>9.7004599999999996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502.6</v>
      </c>
      <c r="D221" s="356">
        <v>504.11666666666662</v>
      </c>
      <c r="E221" s="356">
        <v>498.08333333333326</v>
      </c>
      <c r="F221" s="356">
        <v>493.56666666666666</v>
      </c>
      <c r="G221" s="356">
        <v>487.5333333333333</v>
      </c>
      <c r="H221" s="356">
        <v>508.63333333333321</v>
      </c>
      <c r="I221" s="356">
        <v>514.66666666666663</v>
      </c>
      <c r="J221" s="356">
        <v>519.18333333333317</v>
      </c>
      <c r="K221" s="355">
        <v>510.15</v>
      </c>
      <c r="L221" s="355">
        <v>499.6</v>
      </c>
      <c r="M221" s="355">
        <v>15.702590000000001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192.95</v>
      </c>
      <c r="D222" s="356">
        <v>198.66666666666666</v>
      </c>
      <c r="E222" s="356">
        <v>185.38333333333333</v>
      </c>
      <c r="F222" s="356">
        <v>177.81666666666666</v>
      </c>
      <c r="G222" s="356">
        <v>164.53333333333333</v>
      </c>
      <c r="H222" s="356">
        <v>206.23333333333332</v>
      </c>
      <c r="I222" s="356">
        <v>219.51666666666668</v>
      </c>
      <c r="J222" s="356">
        <v>227.08333333333331</v>
      </c>
      <c r="K222" s="355">
        <v>211.95</v>
      </c>
      <c r="L222" s="355">
        <v>191.1</v>
      </c>
      <c r="M222" s="355">
        <v>5.0763400000000001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45.15</v>
      </c>
      <c r="D223" s="356">
        <v>45.666666666666664</v>
      </c>
      <c r="E223" s="356">
        <v>44.483333333333327</v>
      </c>
      <c r="F223" s="356">
        <v>43.816666666666663</v>
      </c>
      <c r="G223" s="356">
        <v>42.633333333333326</v>
      </c>
      <c r="H223" s="356">
        <v>46.333333333333329</v>
      </c>
      <c r="I223" s="356">
        <v>47.516666666666666</v>
      </c>
      <c r="J223" s="356">
        <v>48.18333333333333</v>
      </c>
      <c r="K223" s="355">
        <v>46.85</v>
      </c>
      <c r="L223" s="355">
        <v>45</v>
      </c>
      <c r="M223" s="355">
        <v>102.84218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10.15</v>
      </c>
      <c r="D224" s="356">
        <v>10.299999999999999</v>
      </c>
      <c r="E224" s="356">
        <v>9.9499999999999975</v>
      </c>
      <c r="F224" s="356">
        <v>9.7499999999999982</v>
      </c>
      <c r="G224" s="356">
        <v>9.3999999999999968</v>
      </c>
      <c r="H224" s="356">
        <v>10.499999999999998</v>
      </c>
      <c r="I224" s="356">
        <v>10.85</v>
      </c>
      <c r="J224" s="356">
        <v>11.049999999999999</v>
      </c>
      <c r="K224" s="355">
        <v>10.65</v>
      </c>
      <c r="L224" s="355">
        <v>10.1</v>
      </c>
      <c r="M224" s="355">
        <v>2163.3189699999998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60.15</v>
      </c>
      <c r="D225" s="356">
        <v>60.699999999999996</v>
      </c>
      <c r="E225" s="356">
        <v>58.949999999999989</v>
      </c>
      <c r="F225" s="356">
        <v>57.749999999999993</v>
      </c>
      <c r="G225" s="356">
        <v>55.999999999999986</v>
      </c>
      <c r="H225" s="356">
        <v>61.899999999999991</v>
      </c>
      <c r="I225" s="356">
        <v>63.650000000000006</v>
      </c>
      <c r="J225" s="356">
        <v>64.849999999999994</v>
      </c>
      <c r="K225" s="355">
        <v>62.45</v>
      </c>
      <c r="L225" s="355">
        <v>59.5</v>
      </c>
      <c r="M225" s="355">
        <v>133.06137000000001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43.8</v>
      </c>
      <c r="D226" s="356">
        <v>44.466666666666661</v>
      </c>
      <c r="E226" s="356">
        <v>42.883333333333326</v>
      </c>
      <c r="F226" s="356">
        <v>41.966666666666661</v>
      </c>
      <c r="G226" s="356">
        <v>40.383333333333326</v>
      </c>
      <c r="H226" s="356">
        <v>45.383333333333326</v>
      </c>
      <c r="I226" s="356">
        <v>46.966666666666654</v>
      </c>
      <c r="J226" s="356">
        <v>47.883333333333326</v>
      </c>
      <c r="K226" s="355">
        <v>46.05</v>
      </c>
      <c r="L226" s="355">
        <v>43.55</v>
      </c>
      <c r="M226" s="355">
        <v>359.04563999999999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210.65</v>
      </c>
      <c r="D227" s="356">
        <v>212.70000000000002</v>
      </c>
      <c r="E227" s="356">
        <v>207.95000000000005</v>
      </c>
      <c r="F227" s="356">
        <v>205.25000000000003</v>
      </c>
      <c r="G227" s="356">
        <v>200.50000000000006</v>
      </c>
      <c r="H227" s="356">
        <v>215.40000000000003</v>
      </c>
      <c r="I227" s="356">
        <v>220.14999999999998</v>
      </c>
      <c r="J227" s="356">
        <v>222.85000000000002</v>
      </c>
      <c r="K227" s="355">
        <v>217.45</v>
      </c>
      <c r="L227" s="355">
        <v>210</v>
      </c>
      <c r="M227" s="355">
        <v>99.0047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890.35</v>
      </c>
      <c r="D228" s="356">
        <v>894.11666666666667</v>
      </c>
      <c r="E228" s="356">
        <v>874.23333333333335</v>
      </c>
      <c r="F228" s="356">
        <v>858.11666666666667</v>
      </c>
      <c r="G228" s="356">
        <v>838.23333333333335</v>
      </c>
      <c r="H228" s="356">
        <v>910.23333333333335</v>
      </c>
      <c r="I228" s="356">
        <v>930.11666666666679</v>
      </c>
      <c r="J228" s="356">
        <v>946.23333333333335</v>
      </c>
      <c r="K228" s="355">
        <v>914</v>
      </c>
      <c r="L228" s="355">
        <v>878</v>
      </c>
      <c r="M228" s="355">
        <v>0.10131999999999999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380.65</v>
      </c>
      <c r="D229" s="356">
        <v>381.16666666666669</v>
      </c>
      <c r="E229" s="356">
        <v>371.03333333333336</v>
      </c>
      <c r="F229" s="356">
        <v>361.41666666666669</v>
      </c>
      <c r="G229" s="356">
        <v>351.28333333333336</v>
      </c>
      <c r="H229" s="356">
        <v>390.78333333333336</v>
      </c>
      <c r="I229" s="356">
        <v>400.91666666666669</v>
      </c>
      <c r="J229" s="356">
        <v>410.53333333333336</v>
      </c>
      <c r="K229" s="355">
        <v>391.3</v>
      </c>
      <c r="L229" s="355">
        <v>371.55</v>
      </c>
      <c r="M229" s="355">
        <v>30.020859999999999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314.2</v>
      </c>
      <c r="D230" s="356">
        <v>315</v>
      </c>
      <c r="E230" s="356">
        <v>307</v>
      </c>
      <c r="F230" s="356">
        <v>299.8</v>
      </c>
      <c r="G230" s="356">
        <v>291.8</v>
      </c>
      <c r="H230" s="356">
        <v>322.2</v>
      </c>
      <c r="I230" s="356">
        <v>330.2</v>
      </c>
      <c r="J230" s="356">
        <v>337.4</v>
      </c>
      <c r="K230" s="355">
        <v>323</v>
      </c>
      <c r="L230" s="355">
        <v>307.8</v>
      </c>
      <c r="M230" s="355">
        <v>6.7037699999999996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1542.6</v>
      </c>
      <c r="D231" s="356">
        <v>1559.0333333333331</v>
      </c>
      <c r="E231" s="356">
        <v>1488.5166666666662</v>
      </c>
      <c r="F231" s="356">
        <v>1434.4333333333332</v>
      </c>
      <c r="G231" s="356">
        <v>1363.9166666666663</v>
      </c>
      <c r="H231" s="356">
        <v>1613.1166666666661</v>
      </c>
      <c r="I231" s="356">
        <v>1683.633333333333</v>
      </c>
      <c r="J231" s="356">
        <v>1737.716666666666</v>
      </c>
      <c r="K231" s="355">
        <v>1629.55</v>
      </c>
      <c r="L231" s="355">
        <v>1504.95</v>
      </c>
      <c r="M231" s="355">
        <v>1.3870400000000001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195.1</v>
      </c>
      <c r="D232" s="356">
        <v>196.70000000000002</v>
      </c>
      <c r="E232" s="356">
        <v>191.40000000000003</v>
      </c>
      <c r="F232" s="356">
        <v>187.70000000000002</v>
      </c>
      <c r="G232" s="356">
        <v>182.40000000000003</v>
      </c>
      <c r="H232" s="356">
        <v>200.40000000000003</v>
      </c>
      <c r="I232" s="356">
        <v>205.70000000000005</v>
      </c>
      <c r="J232" s="356">
        <v>209.40000000000003</v>
      </c>
      <c r="K232" s="355">
        <v>202</v>
      </c>
      <c r="L232" s="355">
        <v>193</v>
      </c>
      <c r="M232" s="355">
        <v>57.144240000000003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197.6</v>
      </c>
      <c r="D233" s="356">
        <v>200.35</v>
      </c>
      <c r="E233" s="356">
        <v>193.1</v>
      </c>
      <c r="F233" s="356">
        <v>188.6</v>
      </c>
      <c r="G233" s="356">
        <v>181.35</v>
      </c>
      <c r="H233" s="356">
        <v>204.85</v>
      </c>
      <c r="I233" s="356">
        <v>212.1</v>
      </c>
      <c r="J233" s="356">
        <v>216.6</v>
      </c>
      <c r="K233" s="355">
        <v>207.6</v>
      </c>
      <c r="L233" s="355">
        <v>195.85</v>
      </c>
      <c r="M233" s="355">
        <v>51.047820000000002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5023.7</v>
      </c>
      <c r="D234" s="356">
        <v>4975.4666666666662</v>
      </c>
      <c r="E234" s="356">
        <v>4853.2333333333327</v>
      </c>
      <c r="F234" s="356">
        <v>4682.7666666666664</v>
      </c>
      <c r="G234" s="356">
        <v>4560.5333333333328</v>
      </c>
      <c r="H234" s="356">
        <v>5145.9333333333325</v>
      </c>
      <c r="I234" s="356">
        <v>5268.1666666666661</v>
      </c>
      <c r="J234" s="356">
        <v>5438.6333333333323</v>
      </c>
      <c r="K234" s="355">
        <v>5097.7</v>
      </c>
      <c r="L234" s="355">
        <v>4805</v>
      </c>
      <c r="M234" s="355">
        <v>1.5780799999999999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149</v>
      </c>
      <c r="D235" s="356">
        <v>148.18333333333334</v>
      </c>
      <c r="E235" s="356">
        <v>146.36666666666667</v>
      </c>
      <c r="F235" s="356">
        <v>143.73333333333335</v>
      </c>
      <c r="G235" s="356">
        <v>141.91666666666669</v>
      </c>
      <c r="H235" s="356">
        <v>150.81666666666666</v>
      </c>
      <c r="I235" s="356">
        <v>152.63333333333333</v>
      </c>
      <c r="J235" s="356">
        <v>155.26666666666665</v>
      </c>
      <c r="K235" s="355">
        <v>150</v>
      </c>
      <c r="L235" s="355">
        <v>145.55000000000001</v>
      </c>
      <c r="M235" s="355">
        <v>33.061190000000003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2092.3000000000002</v>
      </c>
      <c r="D236" s="356">
        <v>2134.5166666666669</v>
      </c>
      <c r="E236" s="356">
        <v>2040.5333333333338</v>
      </c>
      <c r="F236" s="356">
        <v>1988.7666666666669</v>
      </c>
      <c r="G236" s="356">
        <v>1894.7833333333338</v>
      </c>
      <c r="H236" s="356">
        <v>2186.2833333333338</v>
      </c>
      <c r="I236" s="356">
        <v>2280.2666666666664</v>
      </c>
      <c r="J236" s="356">
        <v>2332.0333333333338</v>
      </c>
      <c r="K236" s="355">
        <v>2228.5</v>
      </c>
      <c r="L236" s="355">
        <v>2082.75</v>
      </c>
      <c r="M236" s="355">
        <v>12.88158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1898</v>
      </c>
      <c r="D237" s="356">
        <v>1904.8333333333333</v>
      </c>
      <c r="E237" s="356">
        <v>1878.1666666666665</v>
      </c>
      <c r="F237" s="356">
        <v>1858.3333333333333</v>
      </c>
      <c r="G237" s="356">
        <v>1831.6666666666665</v>
      </c>
      <c r="H237" s="356">
        <v>1924.6666666666665</v>
      </c>
      <c r="I237" s="356">
        <v>1951.333333333333</v>
      </c>
      <c r="J237" s="356">
        <v>1971.1666666666665</v>
      </c>
      <c r="K237" s="355">
        <v>1931.5</v>
      </c>
      <c r="L237" s="355">
        <v>1885</v>
      </c>
      <c r="M237" s="355">
        <v>0.21482000000000001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362.55</v>
      </c>
      <c r="D238" s="356">
        <v>361.09999999999997</v>
      </c>
      <c r="E238" s="356">
        <v>356.74999999999994</v>
      </c>
      <c r="F238" s="356">
        <v>350.95</v>
      </c>
      <c r="G238" s="356">
        <v>346.59999999999997</v>
      </c>
      <c r="H238" s="356">
        <v>366.89999999999992</v>
      </c>
      <c r="I238" s="356">
        <v>371.24999999999994</v>
      </c>
      <c r="J238" s="356">
        <v>377.0499999999999</v>
      </c>
      <c r="K238" s="355">
        <v>365.45</v>
      </c>
      <c r="L238" s="355">
        <v>355.3</v>
      </c>
      <c r="M238" s="355">
        <v>0.96899999999999997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941.6</v>
      </c>
      <c r="D239" s="356">
        <v>947.86666666666679</v>
      </c>
      <c r="E239" s="356">
        <v>930.93333333333362</v>
      </c>
      <c r="F239" s="356">
        <v>920.26666666666688</v>
      </c>
      <c r="G239" s="356">
        <v>903.33333333333371</v>
      </c>
      <c r="H239" s="356">
        <v>958.53333333333353</v>
      </c>
      <c r="I239" s="356">
        <v>975.4666666666667</v>
      </c>
      <c r="J239" s="356">
        <v>986.13333333333344</v>
      </c>
      <c r="K239" s="355">
        <v>964.8</v>
      </c>
      <c r="L239" s="355">
        <v>937.2</v>
      </c>
      <c r="M239" s="355">
        <v>36.524189999999997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247.2</v>
      </c>
      <c r="D240" s="356">
        <v>248.9</v>
      </c>
      <c r="E240" s="356">
        <v>243.35000000000002</v>
      </c>
      <c r="F240" s="356">
        <v>239.50000000000003</v>
      </c>
      <c r="G240" s="356">
        <v>233.95000000000005</v>
      </c>
      <c r="H240" s="356">
        <v>252.75</v>
      </c>
      <c r="I240" s="356">
        <v>258.3</v>
      </c>
      <c r="J240" s="356">
        <v>262.14999999999998</v>
      </c>
      <c r="K240" s="355">
        <v>254.45</v>
      </c>
      <c r="L240" s="355">
        <v>245.05</v>
      </c>
      <c r="M240" s="355">
        <v>34.81353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40.950000000000003</v>
      </c>
      <c r="D241" s="356">
        <v>41.166666666666664</v>
      </c>
      <c r="E241" s="356">
        <v>40.333333333333329</v>
      </c>
      <c r="F241" s="356">
        <v>39.716666666666661</v>
      </c>
      <c r="G241" s="356">
        <v>38.883333333333326</v>
      </c>
      <c r="H241" s="356">
        <v>41.783333333333331</v>
      </c>
      <c r="I241" s="356">
        <v>42.61666666666666</v>
      </c>
      <c r="J241" s="356">
        <v>43.233333333333334</v>
      </c>
      <c r="K241" s="355">
        <v>42</v>
      </c>
      <c r="L241" s="355">
        <v>40.549999999999997</v>
      </c>
      <c r="M241" s="355">
        <v>24.991610000000001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1682.2</v>
      </c>
      <c r="D242" s="356">
        <v>1693</v>
      </c>
      <c r="E242" s="356">
        <v>1667.45</v>
      </c>
      <c r="F242" s="356">
        <v>1652.7</v>
      </c>
      <c r="G242" s="356">
        <v>1627.15</v>
      </c>
      <c r="H242" s="356">
        <v>1707.75</v>
      </c>
      <c r="I242" s="356">
        <v>1733.3000000000002</v>
      </c>
      <c r="J242" s="356">
        <v>1748.05</v>
      </c>
      <c r="K242" s="355">
        <v>1718.55</v>
      </c>
      <c r="L242" s="355">
        <v>1678.25</v>
      </c>
      <c r="M242" s="355">
        <v>74.596369999999993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1352.85</v>
      </c>
      <c r="D243" s="356">
        <v>1327.6166666666666</v>
      </c>
      <c r="E243" s="356">
        <v>1275.2333333333331</v>
      </c>
      <c r="F243" s="356">
        <v>1197.6166666666666</v>
      </c>
      <c r="G243" s="356">
        <v>1145.2333333333331</v>
      </c>
      <c r="H243" s="356">
        <v>1405.2333333333331</v>
      </c>
      <c r="I243" s="356">
        <v>1457.6166666666668</v>
      </c>
      <c r="J243" s="356">
        <v>1535.2333333333331</v>
      </c>
      <c r="K243" s="355">
        <v>1380</v>
      </c>
      <c r="L243" s="355">
        <v>1250</v>
      </c>
      <c r="M243" s="355">
        <v>0.2271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392.75</v>
      </c>
      <c r="D244" s="356">
        <v>396.25</v>
      </c>
      <c r="E244" s="356">
        <v>387.6</v>
      </c>
      <c r="F244" s="356">
        <v>382.45000000000005</v>
      </c>
      <c r="G244" s="356">
        <v>373.80000000000007</v>
      </c>
      <c r="H244" s="356">
        <v>401.4</v>
      </c>
      <c r="I244" s="356">
        <v>410.04999999999995</v>
      </c>
      <c r="J244" s="356">
        <v>415.19999999999993</v>
      </c>
      <c r="K244" s="355">
        <v>404.9</v>
      </c>
      <c r="L244" s="355">
        <v>391.1</v>
      </c>
      <c r="M244" s="355">
        <v>3.3016200000000002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655.25</v>
      </c>
      <c r="D245" s="356">
        <v>652.38333333333333</v>
      </c>
      <c r="E245" s="356">
        <v>630.76666666666665</v>
      </c>
      <c r="F245" s="356">
        <v>606.2833333333333</v>
      </c>
      <c r="G245" s="356">
        <v>584.66666666666663</v>
      </c>
      <c r="H245" s="356">
        <v>676.86666666666667</v>
      </c>
      <c r="I245" s="356">
        <v>698.48333333333323</v>
      </c>
      <c r="J245" s="356">
        <v>722.9666666666667</v>
      </c>
      <c r="K245" s="355">
        <v>674</v>
      </c>
      <c r="L245" s="355">
        <v>627.9</v>
      </c>
      <c r="M245" s="355">
        <v>6.5958699999999997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19.25</v>
      </c>
      <c r="D246" s="356">
        <v>19.466666666666669</v>
      </c>
      <c r="E246" s="356">
        <v>18.833333333333336</v>
      </c>
      <c r="F246" s="356">
        <v>18.416666666666668</v>
      </c>
      <c r="G246" s="356">
        <v>17.783333333333335</v>
      </c>
      <c r="H246" s="356">
        <v>19.883333333333336</v>
      </c>
      <c r="I246" s="356">
        <v>20.516666666666669</v>
      </c>
      <c r="J246" s="356">
        <v>20.933333333333337</v>
      </c>
      <c r="K246" s="355">
        <v>20.100000000000001</v>
      </c>
      <c r="L246" s="355">
        <v>19.05</v>
      </c>
      <c r="M246" s="355">
        <v>54.220550000000003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116.55</v>
      </c>
      <c r="D247" s="356">
        <v>117.90000000000002</v>
      </c>
      <c r="E247" s="356">
        <v>114.80000000000004</v>
      </c>
      <c r="F247" s="356">
        <v>113.05000000000003</v>
      </c>
      <c r="G247" s="356">
        <v>109.95000000000005</v>
      </c>
      <c r="H247" s="356">
        <v>119.65000000000003</v>
      </c>
      <c r="I247" s="356">
        <v>122.75000000000003</v>
      </c>
      <c r="J247" s="356">
        <v>124.50000000000003</v>
      </c>
      <c r="K247" s="355">
        <v>121</v>
      </c>
      <c r="L247" s="355">
        <v>116.15</v>
      </c>
      <c r="M247" s="355">
        <v>109.75847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384.95</v>
      </c>
      <c r="D248" s="356">
        <v>388.43333333333339</v>
      </c>
      <c r="E248" s="356">
        <v>376.61666666666679</v>
      </c>
      <c r="F248" s="356">
        <v>368.28333333333342</v>
      </c>
      <c r="G248" s="356">
        <v>356.46666666666681</v>
      </c>
      <c r="H248" s="356">
        <v>396.76666666666677</v>
      </c>
      <c r="I248" s="356">
        <v>408.58333333333337</v>
      </c>
      <c r="J248" s="356">
        <v>416.91666666666674</v>
      </c>
      <c r="K248" s="355">
        <v>400.25</v>
      </c>
      <c r="L248" s="355">
        <v>380.1</v>
      </c>
      <c r="M248" s="355">
        <v>1.8455699999999999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964.55</v>
      </c>
      <c r="D249" s="356">
        <v>966.88333333333333</v>
      </c>
      <c r="E249" s="356">
        <v>939.76666666666665</v>
      </c>
      <c r="F249" s="356">
        <v>914.98333333333335</v>
      </c>
      <c r="G249" s="356">
        <v>887.86666666666667</v>
      </c>
      <c r="H249" s="356">
        <v>991.66666666666663</v>
      </c>
      <c r="I249" s="356">
        <v>1018.7833333333332</v>
      </c>
      <c r="J249" s="356">
        <v>1043.5666666666666</v>
      </c>
      <c r="K249" s="355">
        <v>994</v>
      </c>
      <c r="L249" s="355">
        <v>942.1</v>
      </c>
      <c r="M249" s="355">
        <v>8.5102499999999992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272.95</v>
      </c>
      <c r="D250" s="356">
        <v>275.9666666666667</v>
      </c>
      <c r="E250" s="356">
        <v>269.93333333333339</v>
      </c>
      <c r="F250" s="356">
        <v>266.91666666666669</v>
      </c>
      <c r="G250" s="356">
        <v>260.88333333333338</v>
      </c>
      <c r="H250" s="356">
        <v>278.98333333333341</v>
      </c>
      <c r="I250" s="356">
        <v>285.01666666666671</v>
      </c>
      <c r="J250" s="356">
        <v>288.03333333333342</v>
      </c>
      <c r="K250" s="355">
        <v>282</v>
      </c>
      <c r="L250" s="355">
        <v>272.95</v>
      </c>
      <c r="M250" s="355">
        <v>15.94501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43.6</v>
      </c>
      <c r="D251" s="356">
        <v>43.800000000000004</v>
      </c>
      <c r="E251" s="356">
        <v>42.800000000000011</v>
      </c>
      <c r="F251" s="356">
        <v>42.000000000000007</v>
      </c>
      <c r="G251" s="356">
        <v>41.000000000000014</v>
      </c>
      <c r="H251" s="356">
        <v>44.600000000000009</v>
      </c>
      <c r="I251" s="356">
        <v>45.599999999999994</v>
      </c>
      <c r="J251" s="356">
        <v>46.400000000000006</v>
      </c>
      <c r="K251" s="355">
        <v>44.8</v>
      </c>
      <c r="L251" s="355">
        <v>43</v>
      </c>
      <c r="M251" s="355">
        <v>14.383749999999999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798.35</v>
      </c>
      <c r="D252" s="356">
        <v>803.55000000000007</v>
      </c>
      <c r="E252" s="356">
        <v>787.15000000000009</v>
      </c>
      <c r="F252" s="356">
        <v>775.95</v>
      </c>
      <c r="G252" s="356">
        <v>759.55000000000007</v>
      </c>
      <c r="H252" s="356">
        <v>814.75000000000011</v>
      </c>
      <c r="I252" s="356">
        <v>831.15</v>
      </c>
      <c r="J252" s="356">
        <v>842.35000000000014</v>
      </c>
      <c r="K252" s="355">
        <v>819.95</v>
      </c>
      <c r="L252" s="355">
        <v>792.35</v>
      </c>
      <c r="M252" s="355">
        <v>49.17765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22.1</v>
      </c>
      <c r="D253" s="356">
        <v>22.316666666666666</v>
      </c>
      <c r="E253" s="356">
        <v>21.783333333333331</v>
      </c>
      <c r="F253" s="356">
        <v>21.466666666666665</v>
      </c>
      <c r="G253" s="356">
        <v>20.93333333333333</v>
      </c>
      <c r="H253" s="356">
        <v>22.633333333333333</v>
      </c>
      <c r="I253" s="356">
        <v>23.166666666666671</v>
      </c>
      <c r="J253" s="356">
        <v>23.483333333333334</v>
      </c>
      <c r="K253" s="355">
        <v>22.85</v>
      </c>
      <c r="L253" s="355">
        <v>22</v>
      </c>
      <c r="M253" s="355">
        <v>118.87542000000001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723.55</v>
      </c>
      <c r="D254" s="356">
        <v>719.86666666666667</v>
      </c>
      <c r="E254" s="356">
        <v>709.93333333333339</v>
      </c>
      <c r="F254" s="356">
        <v>696.31666666666672</v>
      </c>
      <c r="G254" s="356">
        <v>686.38333333333344</v>
      </c>
      <c r="H254" s="356">
        <v>733.48333333333335</v>
      </c>
      <c r="I254" s="356">
        <v>743.41666666666652</v>
      </c>
      <c r="J254" s="356">
        <v>757.0333333333333</v>
      </c>
      <c r="K254" s="355">
        <v>729.8</v>
      </c>
      <c r="L254" s="355">
        <v>706.25</v>
      </c>
      <c r="M254" s="355">
        <v>8.7696500000000004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219.45</v>
      </c>
      <c r="D255" s="356">
        <v>221.31666666666669</v>
      </c>
      <c r="E255" s="356">
        <v>216.63333333333338</v>
      </c>
      <c r="F255" s="356">
        <v>213.81666666666669</v>
      </c>
      <c r="G255" s="356">
        <v>209.13333333333338</v>
      </c>
      <c r="H255" s="356">
        <v>224.13333333333338</v>
      </c>
      <c r="I255" s="356">
        <v>228.81666666666672</v>
      </c>
      <c r="J255" s="356">
        <v>231.63333333333338</v>
      </c>
      <c r="K255" s="355">
        <v>226</v>
      </c>
      <c r="L255" s="355">
        <v>218.5</v>
      </c>
      <c r="M255" s="355">
        <v>227.45228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110.1</v>
      </c>
      <c r="D256" s="356">
        <v>110.56666666666666</v>
      </c>
      <c r="E256" s="356">
        <v>109.53333333333333</v>
      </c>
      <c r="F256" s="356">
        <v>108.96666666666667</v>
      </c>
      <c r="G256" s="356">
        <v>107.93333333333334</v>
      </c>
      <c r="H256" s="356">
        <v>111.13333333333333</v>
      </c>
      <c r="I256" s="356">
        <v>112.16666666666666</v>
      </c>
      <c r="J256" s="356">
        <v>112.73333333333332</v>
      </c>
      <c r="K256" s="355">
        <v>111.6</v>
      </c>
      <c r="L256" s="355">
        <v>110</v>
      </c>
      <c r="M256" s="355">
        <v>1.8045100000000001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101.5</v>
      </c>
      <c r="D257" s="356">
        <v>100.33333333333333</v>
      </c>
      <c r="E257" s="356">
        <v>96.166666666666657</v>
      </c>
      <c r="F257" s="356">
        <v>90.833333333333329</v>
      </c>
      <c r="G257" s="356">
        <v>86.666666666666657</v>
      </c>
      <c r="H257" s="356">
        <v>105.66666666666666</v>
      </c>
      <c r="I257" s="356">
        <v>109.83333333333331</v>
      </c>
      <c r="J257" s="356">
        <v>115.16666666666666</v>
      </c>
      <c r="K257" s="355">
        <v>104.5</v>
      </c>
      <c r="L257" s="355">
        <v>95</v>
      </c>
      <c r="M257" s="355">
        <v>14.07207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1641.9</v>
      </c>
      <c r="D258" s="356">
        <v>1673.1833333333334</v>
      </c>
      <c r="E258" s="356">
        <v>1548.6166666666668</v>
      </c>
      <c r="F258" s="356">
        <v>1455.3333333333335</v>
      </c>
      <c r="G258" s="356">
        <v>1330.7666666666669</v>
      </c>
      <c r="H258" s="356">
        <v>1766.4666666666667</v>
      </c>
      <c r="I258" s="356">
        <v>1891.0333333333333</v>
      </c>
      <c r="J258" s="356">
        <v>1984.3166666666666</v>
      </c>
      <c r="K258" s="355">
        <v>1797.75</v>
      </c>
      <c r="L258" s="355">
        <v>1579.9</v>
      </c>
      <c r="M258" s="355">
        <v>1.5712600000000001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1847.65</v>
      </c>
      <c r="D259" s="356">
        <v>1833.8833333333332</v>
      </c>
      <c r="E259" s="356">
        <v>1768.7666666666664</v>
      </c>
      <c r="F259" s="356">
        <v>1689.8833333333332</v>
      </c>
      <c r="G259" s="356">
        <v>1624.7666666666664</v>
      </c>
      <c r="H259" s="356">
        <v>1912.7666666666664</v>
      </c>
      <c r="I259" s="356">
        <v>1977.8833333333332</v>
      </c>
      <c r="J259" s="356">
        <v>2056.7666666666664</v>
      </c>
      <c r="K259" s="355">
        <v>1899</v>
      </c>
      <c r="L259" s="355">
        <v>1755</v>
      </c>
      <c r="M259" s="355">
        <v>0.49542000000000003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95.45</v>
      </c>
      <c r="D260" s="356">
        <v>96.283333333333346</v>
      </c>
      <c r="E260" s="356">
        <v>94.166666666666686</v>
      </c>
      <c r="F260" s="356">
        <v>92.88333333333334</v>
      </c>
      <c r="G260" s="356">
        <v>90.76666666666668</v>
      </c>
      <c r="H260" s="356">
        <v>97.566666666666691</v>
      </c>
      <c r="I260" s="356">
        <v>99.683333333333337</v>
      </c>
      <c r="J260" s="356">
        <v>100.9666666666667</v>
      </c>
      <c r="K260" s="355">
        <v>98.4</v>
      </c>
      <c r="L260" s="355">
        <v>95</v>
      </c>
      <c r="M260" s="355">
        <v>11.06005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407.65</v>
      </c>
      <c r="D261" s="356">
        <v>413.05</v>
      </c>
      <c r="E261" s="356">
        <v>397.1</v>
      </c>
      <c r="F261" s="356">
        <v>386.55</v>
      </c>
      <c r="G261" s="356">
        <v>370.6</v>
      </c>
      <c r="H261" s="356">
        <v>423.6</v>
      </c>
      <c r="I261" s="356">
        <v>439.54999999999995</v>
      </c>
      <c r="J261" s="356">
        <v>450.1</v>
      </c>
      <c r="K261" s="355">
        <v>429</v>
      </c>
      <c r="L261" s="355">
        <v>402.5</v>
      </c>
      <c r="M261" s="355">
        <v>89.079899999999995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3063</v>
      </c>
      <c r="D262" s="356">
        <v>3092.4666666666667</v>
      </c>
      <c r="E262" s="356">
        <v>3010.5333333333333</v>
      </c>
      <c r="F262" s="356">
        <v>2958.0666666666666</v>
      </c>
      <c r="G262" s="356">
        <v>2876.1333333333332</v>
      </c>
      <c r="H262" s="356">
        <v>3144.9333333333334</v>
      </c>
      <c r="I262" s="356">
        <v>3226.8666666666668</v>
      </c>
      <c r="J262" s="356">
        <v>3279.3333333333335</v>
      </c>
      <c r="K262" s="355">
        <v>3174.4</v>
      </c>
      <c r="L262" s="355">
        <v>3040</v>
      </c>
      <c r="M262" s="355">
        <v>1.3534600000000001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489.15</v>
      </c>
      <c r="D263" s="356">
        <v>495.66666666666669</v>
      </c>
      <c r="E263" s="356">
        <v>479.73333333333335</v>
      </c>
      <c r="F263" s="356">
        <v>470.31666666666666</v>
      </c>
      <c r="G263" s="356">
        <v>454.38333333333333</v>
      </c>
      <c r="H263" s="356">
        <v>505.08333333333337</v>
      </c>
      <c r="I263" s="356">
        <v>521.01666666666665</v>
      </c>
      <c r="J263" s="356">
        <v>530.43333333333339</v>
      </c>
      <c r="K263" s="355">
        <v>511.6</v>
      </c>
      <c r="L263" s="355">
        <v>486.25</v>
      </c>
      <c r="M263" s="355">
        <v>1.77593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218.8</v>
      </c>
      <c r="D264" s="356">
        <v>220.58333333333334</v>
      </c>
      <c r="E264" s="356">
        <v>213.41666666666669</v>
      </c>
      <c r="F264" s="356">
        <v>208.03333333333333</v>
      </c>
      <c r="G264" s="356">
        <v>200.86666666666667</v>
      </c>
      <c r="H264" s="356">
        <v>225.9666666666667</v>
      </c>
      <c r="I264" s="356">
        <v>233.13333333333338</v>
      </c>
      <c r="J264" s="356">
        <v>238.51666666666671</v>
      </c>
      <c r="K264" s="355">
        <v>227.75</v>
      </c>
      <c r="L264" s="355">
        <v>215.2</v>
      </c>
      <c r="M264" s="355">
        <v>5.6435399999999998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117.25</v>
      </c>
      <c r="D265" s="356">
        <v>118.71666666666665</v>
      </c>
      <c r="E265" s="356">
        <v>115.5333333333333</v>
      </c>
      <c r="F265" s="356">
        <v>113.81666666666665</v>
      </c>
      <c r="G265" s="356">
        <v>110.6333333333333</v>
      </c>
      <c r="H265" s="356">
        <v>120.43333333333331</v>
      </c>
      <c r="I265" s="356">
        <v>123.61666666666667</v>
      </c>
      <c r="J265" s="356">
        <v>125.33333333333331</v>
      </c>
      <c r="K265" s="355">
        <v>121.9</v>
      </c>
      <c r="L265" s="355">
        <v>117</v>
      </c>
      <c r="M265" s="355">
        <v>4.9990100000000002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67.599999999999994</v>
      </c>
      <c r="D266" s="356">
        <v>68.3</v>
      </c>
      <c r="E266" s="356">
        <v>66.449999999999989</v>
      </c>
      <c r="F266" s="356">
        <v>65.3</v>
      </c>
      <c r="G266" s="356">
        <v>63.449999999999989</v>
      </c>
      <c r="H266" s="356">
        <v>69.449999999999989</v>
      </c>
      <c r="I266" s="356">
        <v>71.299999999999983</v>
      </c>
      <c r="J266" s="356">
        <v>72.449999999999989</v>
      </c>
      <c r="K266" s="355">
        <v>70.150000000000006</v>
      </c>
      <c r="L266" s="355">
        <v>67.150000000000006</v>
      </c>
      <c r="M266" s="355">
        <v>6.3425000000000002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191.7</v>
      </c>
      <c r="D267" s="356">
        <v>195.56666666666669</v>
      </c>
      <c r="E267" s="356">
        <v>186.13333333333338</v>
      </c>
      <c r="F267" s="356">
        <v>180.56666666666669</v>
      </c>
      <c r="G267" s="356">
        <v>171.13333333333338</v>
      </c>
      <c r="H267" s="356">
        <v>201.13333333333338</v>
      </c>
      <c r="I267" s="356">
        <v>210.56666666666672</v>
      </c>
      <c r="J267" s="356">
        <v>216.13333333333338</v>
      </c>
      <c r="K267" s="355">
        <v>205</v>
      </c>
      <c r="L267" s="355">
        <v>190</v>
      </c>
      <c r="M267" s="355">
        <v>11.19232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375</v>
      </c>
      <c r="D268" s="356">
        <v>381.65000000000003</v>
      </c>
      <c r="E268" s="356">
        <v>365.35000000000008</v>
      </c>
      <c r="F268" s="356">
        <v>355.70000000000005</v>
      </c>
      <c r="G268" s="356">
        <v>339.40000000000009</v>
      </c>
      <c r="H268" s="356">
        <v>391.30000000000007</v>
      </c>
      <c r="I268" s="356">
        <v>407.6</v>
      </c>
      <c r="J268" s="356">
        <v>417.25000000000006</v>
      </c>
      <c r="K268" s="355">
        <v>397.95</v>
      </c>
      <c r="L268" s="355">
        <v>372</v>
      </c>
      <c r="M268" s="355">
        <v>1.70929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324.35000000000002</v>
      </c>
      <c r="D269" s="356">
        <v>328.86666666666667</v>
      </c>
      <c r="E269" s="356">
        <v>319.73333333333335</v>
      </c>
      <c r="F269" s="356">
        <v>315.11666666666667</v>
      </c>
      <c r="G269" s="356">
        <v>305.98333333333335</v>
      </c>
      <c r="H269" s="356">
        <v>333.48333333333335</v>
      </c>
      <c r="I269" s="356">
        <v>342.61666666666667</v>
      </c>
      <c r="J269" s="356">
        <v>347.23333333333335</v>
      </c>
      <c r="K269" s="355">
        <v>338</v>
      </c>
      <c r="L269" s="355">
        <v>324.25</v>
      </c>
      <c r="M269" s="355">
        <v>4.5232099999999997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626.54999999999995</v>
      </c>
      <c r="D270" s="356">
        <v>631.94999999999993</v>
      </c>
      <c r="E270" s="356">
        <v>598.89999999999986</v>
      </c>
      <c r="F270" s="356">
        <v>571.24999999999989</v>
      </c>
      <c r="G270" s="356">
        <v>538.19999999999982</v>
      </c>
      <c r="H270" s="356">
        <v>659.59999999999991</v>
      </c>
      <c r="I270" s="356">
        <v>692.64999999999986</v>
      </c>
      <c r="J270" s="356">
        <v>720.3</v>
      </c>
      <c r="K270" s="355">
        <v>665</v>
      </c>
      <c r="L270" s="355">
        <v>604.29999999999995</v>
      </c>
      <c r="M270" s="355">
        <v>64.915760000000006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2947.7</v>
      </c>
      <c r="D271" s="356">
        <v>2952.3166666666671</v>
      </c>
      <c r="E271" s="356">
        <v>2885.6333333333341</v>
      </c>
      <c r="F271" s="356">
        <v>2823.5666666666671</v>
      </c>
      <c r="G271" s="356">
        <v>2756.8833333333341</v>
      </c>
      <c r="H271" s="356">
        <v>3014.3833333333341</v>
      </c>
      <c r="I271" s="356">
        <v>3081.0666666666675</v>
      </c>
      <c r="J271" s="356">
        <v>3143.1333333333341</v>
      </c>
      <c r="K271" s="355">
        <v>3019</v>
      </c>
      <c r="L271" s="355">
        <v>2890.25</v>
      </c>
      <c r="M271" s="355">
        <v>12.12832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526.35</v>
      </c>
      <c r="D272" s="356">
        <v>529.81666666666672</v>
      </c>
      <c r="E272" s="356">
        <v>517.53333333333342</v>
      </c>
      <c r="F272" s="356">
        <v>508.7166666666667</v>
      </c>
      <c r="G272" s="356">
        <v>496.43333333333339</v>
      </c>
      <c r="H272" s="356">
        <v>538.63333333333344</v>
      </c>
      <c r="I272" s="356">
        <v>550.91666666666674</v>
      </c>
      <c r="J272" s="356">
        <v>559.73333333333346</v>
      </c>
      <c r="K272" s="355">
        <v>542.1</v>
      </c>
      <c r="L272" s="355">
        <v>521</v>
      </c>
      <c r="M272" s="355">
        <v>5.2235399999999998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457.4</v>
      </c>
      <c r="D273" s="356">
        <v>464.05</v>
      </c>
      <c r="E273" s="356">
        <v>448.35</v>
      </c>
      <c r="F273" s="356">
        <v>439.3</v>
      </c>
      <c r="G273" s="356">
        <v>423.6</v>
      </c>
      <c r="H273" s="356">
        <v>473.1</v>
      </c>
      <c r="I273" s="356">
        <v>488.79999999999995</v>
      </c>
      <c r="J273" s="356">
        <v>497.85</v>
      </c>
      <c r="K273" s="355">
        <v>479.75</v>
      </c>
      <c r="L273" s="355">
        <v>455</v>
      </c>
      <c r="M273" s="355">
        <v>2.3205300000000002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792.75</v>
      </c>
      <c r="D274" s="356">
        <v>802.98333333333323</v>
      </c>
      <c r="E274" s="356">
        <v>772.36666666666645</v>
      </c>
      <c r="F274" s="356">
        <v>751.98333333333323</v>
      </c>
      <c r="G274" s="356">
        <v>721.36666666666645</v>
      </c>
      <c r="H274" s="356">
        <v>823.36666666666645</v>
      </c>
      <c r="I274" s="356">
        <v>853.98333333333323</v>
      </c>
      <c r="J274" s="356">
        <v>874.36666666666645</v>
      </c>
      <c r="K274" s="355">
        <v>833.6</v>
      </c>
      <c r="L274" s="355">
        <v>782.6</v>
      </c>
      <c r="M274" s="355">
        <v>4.3713800000000003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135.65</v>
      </c>
      <c r="D275" s="356">
        <v>136.21666666666667</v>
      </c>
      <c r="E275" s="356">
        <v>134.53333333333333</v>
      </c>
      <c r="F275" s="356">
        <v>133.41666666666666</v>
      </c>
      <c r="G275" s="356">
        <v>131.73333333333332</v>
      </c>
      <c r="H275" s="356">
        <v>137.33333333333334</v>
      </c>
      <c r="I275" s="356">
        <v>139.01666666666668</v>
      </c>
      <c r="J275" s="356">
        <v>140.13333333333335</v>
      </c>
      <c r="K275" s="355">
        <v>137.9</v>
      </c>
      <c r="L275" s="355">
        <v>135.1</v>
      </c>
      <c r="M275" s="355">
        <v>2.1745299999999999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1246.1500000000001</v>
      </c>
      <c r="D276" s="356">
        <v>1240.0666666666666</v>
      </c>
      <c r="E276" s="356">
        <v>1221.1333333333332</v>
      </c>
      <c r="F276" s="356">
        <v>1196.1166666666666</v>
      </c>
      <c r="G276" s="356">
        <v>1177.1833333333332</v>
      </c>
      <c r="H276" s="356">
        <v>1265.0833333333333</v>
      </c>
      <c r="I276" s="356">
        <v>1284.0166666666667</v>
      </c>
      <c r="J276" s="356">
        <v>1309.0333333333333</v>
      </c>
      <c r="K276" s="355">
        <v>1259</v>
      </c>
      <c r="L276" s="355">
        <v>1215.05</v>
      </c>
      <c r="M276" s="355">
        <v>1.20899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377.05</v>
      </c>
      <c r="D277" s="356">
        <v>378.25</v>
      </c>
      <c r="E277" s="356">
        <v>370.85</v>
      </c>
      <c r="F277" s="356">
        <v>364.65000000000003</v>
      </c>
      <c r="G277" s="356">
        <v>357.25000000000006</v>
      </c>
      <c r="H277" s="356">
        <v>384.45</v>
      </c>
      <c r="I277" s="356">
        <v>391.84999999999997</v>
      </c>
      <c r="J277" s="356">
        <v>398.04999999999995</v>
      </c>
      <c r="K277" s="355">
        <v>385.65</v>
      </c>
      <c r="L277" s="355">
        <v>372.05</v>
      </c>
      <c r="M277" s="355">
        <v>1.04775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62.75</v>
      </c>
      <c r="D278" s="356">
        <v>63.033333333333331</v>
      </c>
      <c r="E278" s="356">
        <v>62.216666666666661</v>
      </c>
      <c r="F278" s="356">
        <v>61.68333333333333</v>
      </c>
      <c r="G278" s="356">
        <v>60.86666666666666</v>
      </c>
      <c r="H278" s="356">
        <v>63.566666666666663</v>
      </c>
      <c r="I278" s="356">
        <v>64.383333333333326</v>
      </c>
      <c r="J278" s="356">
        <v>64.916666666666657</v>
      </c>
      <c r="K278" s="355">
        <v>63.85</v>
      </c>
      <c r="L278" s="355">
        <v>62.5</v>
      </c>
      <c r="M278" s="355">
        <v>8.3349799999999998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486.95</v>
      </c>
      <c r="D279" s="356">
        <v>486.15000000000003</v>
      </c>
      <c r="E279" s="356">
        <v>471.30000000000007</v>
      </c>
      <c r="F279" s="356">
        <v>455.65000000000003</v>
      </c>
      <c r="G279" s="356">
        <v>440.80000000000007</v>
      </c>
      <c r="H279" s="356">
        <v>501.80000000000007</v>
      </c>
      <c r="I279" s="356">
        <v>516.65000000000009</v>
      </c>
      <c r="J279" s="356">
        <v>532.30000000000007</v>
      </c>
      <c r="K279" s="355">
        <v>501</v>
      </c>
      <c r="L279" s="355">
        <v>470.5</v>
      </c>
      <c r="M279" s="355">
        <v>2.2019500000000001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51.6</v>
      </c>
      <c r="D280" s="356">
        <v>51.933333333333337</v>
      </c>
      <c r="E280" s="356">
        <v>50.666666666666671</v>
      </c>
      <c r="F280" s="356">
        <v>49.733333333333334</v>
      </c>
      <c r="G280" s="356">
        <v>48.466666666666669</v>
      </c>
      <c r="H280" s="356">
        <v>52.866666666666674</v>
      </c>
      <c r="I280" s="356">
        <v>54.13333333333334</v>
      </c>
      <c r="J280" s="356">
        <v>55.066666666666677</v>
      </c>
      <c r="K280" s="355">
        <v>53.2</v>
      </c>
      <c r="L280" s="355">
        <v>51</v>
      </c>
      <c r="M280" s="355">
        <v>35.276899999999998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485.25</v>
      </c>
      <c r="D281" s="356">
        <v>490.48333333333335</v>
      </c>
      <c r="E281" s="356">
        <v>474.61666666666667</v>
      </c>
      <c r="F281" s="356">
        <v>463.98333333333335</v>
      </c>
      <c r="G281" s="356">
        <v>448.11666666666667</v>
      </c>
      <c r="H281" s="356">
        <v>501.11666666666667</v>
      </c>
      <c r="I281" s="356">
        <v>516.98333333333335</v>
      </c>
      <c r="J281" s="356">
        <v>527.61666666666667</v>
      </c>
      <c r="K281" s="355">
        <v>506.35</v>
      </c>
      <c r="L281" s="355">
        <v>479.85</v>
      </c>
      <c r="M281" s="355">
        <v>1.61738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1005.85</v>
      </c>
      <c r="D282" s="356">
        <v>991</v>
      </c>
      <c r="E282" s="356">
        <v>967.3</v>
      </c>
      <c r="F282" s="356">
        <v>928.75</v>
      </c>
      <c r="G282" s="356">
        <v>905.05</v>
      </c>
      <c r="H282" s="356">
        <v>1029.55</v>
      </c>
      <c r="I282" s="356">
        <v>1053.25</v>
      </c>
      <c r="J282" s="356">
        <v>1091.8</v>
      </c>
      <c r="K282" s="355">
        <v>1014.7</v>
      </c>
      <c r="L282" s="355">
        <v>952.45</v>
      </c>
      <c r="M282" s="355">
        <v>2.8251300000000001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303.85000000000002</v>
      </c>
      <c r="D283" s="356">
        <v>303.76666666666665</v>
      </c>
      <c r="E283" s="356">
        <v>295.08333333333331</v>
      </c>
      <c r="F283" s="356">
        <v>286.31666666666666</v>
      </c>
      <c r="G283" s="356">
        <v>277.63333333333333</v>
      </c>
      <c r="H283" s="356">
        <v>312.5333333333333</v>
      </c>
      <c r="I283" s="356">
        <v>321.2166666666667</v>
      </c>
      <c r="J283" s="356">
        <v>329.98333333333329</v>
      </c>
      <c r="K283" s="355">
        <v>312.45</v>
      </c>
      <c r="L283" s="355">
        <v>295</v>
      </c>
      <c r="M283" s="355">
        <v>9.3951200000000004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1746.85</v>
      </c>
      <c r="D284" s="356">
        <v>1769.55</v>
      </c>
      <c r="E284" s="356">
        <v>1715.25</v>
      </c>
      <c r="F284" s="356">
        <v>1683.65</v>
      </c>
      <c r="G284" s="356">
        <v>1629.3500000000001</v>
      </c>
      <c r="H284" s="356">
        <v>1801.1499999999999</v>
      </c>
      <c r="I284" s="356">
        <v>1855.4499999999996</v>
      </c>
      <c r="J284" s="356">
        <v>1887.0499999999997</v>
      </c>
      <c r="K284" s="355">
        <v>1823.85</v>
      </c>
      <c r="L284" s="355">
        <v>1737.95</v>
      </c>
      <c r="M284" s="355">
        <v>30.26821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539.75</v>
      </c>
      <c r="D285" s="356">
        <v>547.43333333333328</v>
      </c>
      <c r="E285" s="356">
        <v>529.36666666666656</v>
      </c>
      <c r="F285" s="356">
        <v>518.98333333333323</v>
      </c>
      <c r="G285" s="356">
        <v>500.91666666666652</v>
      </c>
      <c r="H285" s="356">
        <v>557.81666666666661</v>
      </c>
      <c r="I285" s="356">
        <v>575.88333333333344</v>
      </c>
      <c r="J285" s="356">
        <v>586.26666666666665</v>
      </c>
      <c r="K285" s="355">
        <v>565.5</v>
      </c>
      <c r="L285" s="355">
        <v>537.04999999999995</v>
      </c>
      <c r="M285" s="355">
        <v>22.038620000000002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638.75</v>
      </c>
      <c r="D286" s="356">
        <v>631.48333333333335</v>
      </c>
      <c r="E286" s="356">
        <v>618.9666666666667</v>
      </c>
      <c r="F286" s="356">
        <v>599.18333333333339</v>
      </c>
      <c r="G286" s="356">
        <v>586.66666666666674</v>
      </c>
      <c r="H286" s="356">
        <v>651.26666666666665</v>
      </c>
      <c r="I286" s="356">
        <v>663.7833333333333</v>
      </c>
      <c r="J286" s="356">
        <v>683.56666666666661</v>
      </c>
      <c r="K286" s="355">
        <v>644</v>
      </c>
      <c r="L286" s="355">
        <v>611.70000000000005</v>
      </c>
      <c r="M286" s="355">
        <v>5.9737299999999998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200.7</v>
      </c>
      <c r="D287" s="356">
        <v>204.25</v>
      </c>
      <c r="E287" s="356">
        <v>194.5</v>
      </c>
      <c r="F287" s="356">
        <v>188.3</v>
      </c>
      <c r="G287" s="356">
        <v>178.55</v>
      </c>
      <c r="H287" s="356">
        <v>210.45</v>
      </c>
      <c r="I287" s="356">
        <v>220.2</v>
      </c>
      <c r="J287" s="356">
        <v>226.39999999999998</v>
      </c>
      <c r="K287" s="355">
        <v>214</v>
      </c>
      <c r="L287" s="355">
        <v>198.05</v>
      </c>
      <c r="M287" s="355">
        <v>21.669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1089.8</v>
      </c>
      <c r="D288" s="356">
        <v>1098.95</v>
      </c>
      <c r="E288" s="356">
        <v>1072.8500000000001</v>
      </c>
      <c r="F288" s="356">
        <v>1055.9000000000001</v>
      </c>
      <c r="G288" s="356">
        <v>1029.8000000000002</v>
      </c>
      <c r="H288" s="356">
        <v>1115.9000000000001</v>
      </c>
      <c r="I288" s="356">
        <v>1142</v>
      </c>
      <c r="J288" s="356">
        <v>1158.95</v>
      </c>
      <c r="K288" s="355">
        <v>1125.05</v>
      </c>
      <c r="L288" s="355">
        <v>1082</v>
      </c>
      <c r="M288" s="355">
        <v>0.14704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512.65</v>
      </c>
      <c r="D289" s="356">
        <v>511.11666666666673</v>
      </c>
      <c r="E289" s="356">
        <v>500.23333333333346</v>
      </c>
      <c r="F289" s="356">
        <v>487.81666666666672</v>
      </c>
      <c r="G289" s="356">
        <v>476.93333333333345</v>
      </c>
      <c r="H289" s="356">
        <v>523.53333333333353</v>
      </c>
      <c r="I289" s="356">
        <v>534.41666666666674</v>
      </c>
      <c r="J289" s="356">
        <v>546.83333333333348</v>
      </c>
      <c r="K289" s="355">
        <v>522</v>
      </c>
      <c r="L289" s="355">
        <v>498.7</v>
      </c>
      <c r="M289" s="355">
        <v>1.8686499999999999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70.5</v>
      </c>
      <c r="D290" s="356">
        <v>71.233333333333334</v>
      </c>
      <c r="E290" s="356">
        <v>69.466666666666669</v>
      </c>
      <c r="F290" s="356">
        <v>68.433333333333337</v>
      </c>
      <c r="G290" s="356">
        <v>66.666666666666671</v>
      </c>
      <c r="H290" s="356">
        <v>72.266666666666666</v>
      </c>
      <c r="I290" s="356">
        <v>74.033333333333346</v>
      </c>
      <c r="J290" s="356">
        <v>75.066666666666663</v>
      </c>
      <c r="K290" s="355">
        <v>73</v>
      </c>
      <c r="L290" s="355">
        <v>70.2</v>
      </c>
      <c r="M290" s="355">
        <v>75.998519999999999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2698.85</v>
      </c>
      <c r="D291" s="356">
        <v>2726.8833333333332</v>
      </c>
      <c r="E291" s="356">
        <v>2646.1166666666663</v>
      </c>
      <c r="F291" s="356">
        <v>2593.3833333333332</v>
      </c>
      <c r="G291" s="356">
        <v>2512.6166666666663</v>
      </c>
      <c r="H291" s="356">
        <v>2779.6166666666663</v>
      </c>
      <c r="I291" s="356">
        <v>2860.3833333333328</v>
      </c>
      <c r="J291" s="356">
        <v>2913.1166666666663</v>
      </c>
      <c r="K291" s="355">
        <v>2807.65</v>
      </c>
      <c r="L291" s="355">
        <v>2674.15</v>
      </c>
      <c r="M291" s="355">
        <v>2.8624299999999998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349.75</v>
      </c>
      <c r="D292" s="356">
        <v>355.39999999999992</v>
      </c>
      <c r="E292" s="356">
        <v>336.99999999999983</v>
      </c>
      <c r="F292" s="356">
        <v>324.24999999999989</v>
      </c>
      <c r="G292" s="356">
        <v>305.8499999999998</v>
      </c>
      <c r="H292" s="356">
        <v>368.14999999999986</v>
      </c>
      <c r="I292" s="356">
        <v>386.54999999999995</v>
      </c>
      <c r="J292" s="356">
        <v>399.2999999999999</v>
      </c>
      <c r="K292" s="355">
        <v>373.8</v>
      </c>
      <c r="L292" s="355">
        <v>342.65</v>
      </c>
      <c r="M292" s="355">
        <v>2.6865299999999999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528.35</v>
      </c>
      <c r="D293" s="356">
        <v>536.86666666666667</v>
      </c>
      <c r="E293" s="356">
        <v>515.33333333333337</v>
      </c>
      <c r="F293" s="356">
        <v>502.31666666666672</v>
      </c>
      <c r="G293" s="356">
        <v>480.78333333333342</v>
      </c>
      <c r="H293" s="356">
        <v>549.88333333333333</v>
      </c>
      <c r="I293" s="356">
        <v>571.41666666666663</v>
      </c>
      <c r="J293" s="356">
        <v>584.43333333333328</v>
      </c>
      <c r="K293" s="355">
        <v>558.4</v>
      </c>
      <c r="L293" s="355">
        <v>523.85</v>
      </c>
      <c r="M293" s="355">
        <v>33.548929999999999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10710.85</v>
      </c>
      <c r="D294" s="356">
        <v>10723.616666666667</v>
      </c>
      <c r="E294" s="356">
        <v>10487.233333333334</v>
      </c>
      <c r="F294" s="356">
        <v>10263.616666666667</v>
      </c>
      <c r="G294" s="356">
        <v>10027.233333333334</v>
      </c>
      <c r="H294" s="356">
        <v>10947.233333333334</v>
      </c>
      <c r="I294" s="356">
        <v>11183.616666666669</v>
      </c>
      <c r="J294" s="356">
        <v>11407.233333333334</v>
      </c>
      <c r="K294" s="355">
        <v>10960</v>
      </c>
      <c r="L294" s="355">
        <v>10500</v>
      </c>
      <c r="M294" s="355">
        <v>0.17025999999999999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47.2</v>
      </c>
      <c r="D295" s="356">
        <v>48.016666666666673</v>
      </c>
      <c r="E295" s="356">
        <v>45.833333333333343</v>
      </c>
      <c r="F295" s="356">
        <v>44.466666666666669</v>
      </c>
      <c r="G295" s="356">
        <v>42.283333333333339</v>
      </c>
      <c r="H295" s="356">
        <v>49.383333333333347</v>
      </c>
      <c r="I295" s="356">
        <v>51.56666666666667</v>
      </c>
      <c r="J295" s="356">
        <v>52.933333333333351</v>
      </c>
      <c r="K295" s="355">
        <v>50.2</v>
      </c>
      <c r="L295" s="355">
        <v>46.65</v>
      </c>
      <c r="M295" s="355">
        <v>72.093829999999997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358.6</v>
      </c>
      <c r="D296" s="356">
        <v>365.7833333333333</v>
      </c>
      <c r="E296" s="356">
        <v>349.56666666666661</v>
      </c>
      <c r="F296" s="356">
        <v>340.5333333333333</v>
      </c>
      <c r="G296" s="356">
        <v>324.31666666666661</v>
      </c>
      <c r="H296" s="356">
        <v>374.81666666666661</v>
      </c>
      <c r="I296" s="356">
        <v>391.0333333333333</v>
      </c>
      <c r="J296" s="356">
        <v>400.06666666666661</v>
      </c>
      <c r="K296" s="355">
        <v>382</v>
      </c>
      <c r="L296" s="355">
        <v>356.75</v>
      </c>
      <c r="M296" s="355">
        <v>93.231139999999996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2581.1999999999998</v>
      </c>
      <c r="D297" s="356">
        <v>2572.9333333333329</v>
      </c>
      <c r="E297" s="356">
        <v>2539.516666666666</v>
      </c>
      <c r="F297" s="356">
        <v>2497.833333333333</v>
      </c>
      <c r="G297" s="356">
        <v>2464.4166666666661</v>
      </c>
      <c r="H297" s="356">
        <v>2614.6166666666659</v>
      </c>
      <c r="I297" s="356">
        <v>2648.0333333333328</v>
      </c>
      <c r="J297" s="356">
        <v>2689.7166666666658</v>
      </c>
      <c r="K297" s="355">
        <v>2606.35</v>
      </c>
      <c r="L297" s="355">
        <v>2531.25</v>
      </c>
      <c r="M297" s="355">
        <v>0.68023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1223.05</v>
      </c>
      <c r="D298" s="356">
        <v>1233.0833333333333</v>
      </c>
      <c r="E298" s="356">
        <v>1206.7666666666664</v>
      </c>
      <c r="F298" s="356">
        <v>1190.4833333333331</v>
      </c>
      <c r="G298" s="356">
        <v>1164.1666666666663</v>
      </c>
      <c r="H298" s="356">
        <v>1249.3666666666666</v>
      </c>
      <c r="I298" s="356">
        <v>1275.6833333333336</v>
      </c>
      <c r="J298" s="356">
        <v>1291.9666666666667</v>
      </c>
      <c r="K298" s="355">
        <v>1259.4000000000001</v>
      </c>
      <c r="L298" s="355">
        <v>1216.8</v>
      </c>
      <c r="M298" s="355">
        <v>1.02637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1799</v>
      </c>
      <c r="D299" s="356">
        <v>1813.6499999999999</v>
      </c>
      <c r="E299" s="356">
        <v>1780.3499999999997</v>
      </c>
      <c r="F299" s="356">
        <v>1761.6999999999998</v>
      </c>
      <c r="G299" s="356">
        <v>1728.3999999999996</v>
      </c>
      <c r="H299" s="356">
        <v>1832.2999999999997</v>
      </c>
      <c r="I299" s="356">
        <v>1865.6</v>
      </c>
      <c r="J299" s="356">
        <v>1884.2499999999998</v>
      </c>
      <c r="K299" s="355">
        <v>1846.95</v>
      </c>
      <c r="L299" s="355">
        <v>1795</v>
      </c>
      <c r="M299" s="355">
        <v>22.901990000000001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5885.35</v>
      </c>
      <c r="D300" s="356">
        <v>5849.3500000000013</v>
      </c>
      <c r="E300" s="356">
        <v>5706.1000000000022</v>
      </c>
      <c r="F300" s="356">
        <v>5526.8500000000013</v>
      </c>
      <c r="G300" s="356">
        <v>5383.6000000000022</v>
      </c>
      <c r="H300" s="356">
        <v>6028.6000000000022</v>
      </c>
      <c r="I300" s="356">
        <v>6171.85</v>
      </c>
      <c r="J300" s="356">
        <v>6351.1000000000022</v>
      </c>
      <c r="K300" s="355">
        <v>5992.6</v>
      </c>
      <c r="L300" s="355">
        <v>5670.1</v>
      </c>
      <c r="M300" s="355">
        <v>3.9415499999999999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4423.2</v>
      </c>
      <c r="D301" s="356">
        <v>4398.333333333333</v>
      </c>
      <c r="E301" s="356">
        <v>4283.8666666666659</v>
      </c>
      <c r="F301" s="356">
        <v>4144.5333333333328</v>
      </c>
      <c r="G301" s="356">
        <v>4030.0666666666657</v>
      </c>
      <c r="H301" s="356">
        <v>4537.6666666666661</v>
      </c>
      <c r="I301" s="356">
        <v>4652.1333333333332</v>
      </c>
      <c r="J301" s="356">
        <v>4791.4666666666662</v>
      </c>
      <c r="K301" s="355">
        <v>4512.8</v>
      </c>
      <c r="L301" s="355">
        <v>4259</v>
      </c>
      <c r="M301" s="355">
        <v>4.3280200000000004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761.35</v>
      </c>
      <c r="D302" s="356">
        <v>770.35</v>
      </c>
      <c r="E302" s="356">
        <v>749</v>
      </c>
      <c r="F302" s="356">
        <v>736.65</v>
      </c>
      <c r="G302" s="356">
        <v>715.3</v>
      </c>
      <c r="H302" s="356">
        <v>782.7</v>
      </c>
      <c r="I302" s="356">
        <v>804.05000000000018</v>
      </c>
      <c r="J302" s="356">
        <v>816.40000000000009</v>
      </c>
      <c r="K302" s="355">
        <v>791.7</v>
      </c>
      <c r="L302" s="355">
        <v>758</v>
      </c>
      <c r="M302" s="355">
        <v>28.496420000000001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2726.3</v>
      </c>
      <c r="D303" s="356">
        <v>2749.6333333333332</v>
      </c>
      <c r="E303" s="356">
        <v>2667.5666666666666</v>
      </c>
      <c r="F303" s="356">
        <v>2608.8333333333335</v>
      </c>
      <c r="G303" s="356">
        <v>2526.7666666666669</v>
      </c>
      <c r="H303" s="356">
        <v>2808.3666666666663</v>
      </c>
      <c r="I303" s="356">
        <v>2890.4333333333329</v>
      </c>
      <c r="J303" s="356">
        <v>2949.1666666666661</v>
      </c>
      <c r="K303" s="355">
        <v>2831.7</v>
      </c>
      <c r="L303" s="355">
        <v>2690.9</v>
      </c>
      <c r="M303" s="355">
        <v>0.40251999999999999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422.1</v>
      </c>
      <c r="D304" s="356">
        <v>426.23333333333335</v>
      </c>
      <c r="E304" s="356">
        <v>410.86666666666667</v>
      </c>
      <c r="F304" s="356">
        <v>399.63333333333333</v>
      </c>
      <c r="G304" s="356">
        <v>384.26666666666665</v>
      </c>
      <c r="H304" s="356">
        <v>437.4666666666667</v>
      </c>
      <c r="I304" s="356">
        <v>452.83333333333337</v>
      </c>
      <c r="J304" s="356">
        <v>464.06666666666672</v>
      </c>
      <c r="K304" s="355">
        <v>441.6</v>
      </c>
      <c r="L304" s="355">
        <v>415</v>
      </c>
      <c r="M304" s="355">
        <v>11.30419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825.05</v>
      </c>
      <c r="D305" s="356">
        <v>817.04999999999984</v>
      </c>
      <c r="E305" s="356">
        <v>788.6999999999997</v>
      </c>
      <c r="F305" s="356">
        <v>752.34999999999991</v>
      </c>
      <c r="G305" s="356">
        <v>723.99999999999977</v>
      </c>
      <c r="H305" s="356">
        <v>853.39999999999964</v>
      </c>
      <c r="I305" s="356">
        <v>881.74999999999977</v>
      </c>
      <c r="J305" s="356">
        <v>918.09999999999957</v>
      </c>
      <c r="K305" s="355">
        <v>845.4</v>
      </c>
      <c r="L305" s="355">
        <v>780.7</v>
      </c>
      <c r="M305" s="355">
        <v>42.021650000000001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149.65</v>
      </c>
      <c r="D306" s="356">
        <v>150.18333333333334</v>
      </c>
      <c r="E306" s="356">
        <v>147.46666666666667</v>
      </c>
      <c r="F306" s="356">
        <v>145.28333333333333</v>
      </c>
      <c r="G306" s="356">
        <v>142.56666666666666</v>
      </c>
      <c r="H306" s="356">
        <v>152.36666666666667</v>
      </c>
      <c r="I306" s="356">
        <v>155.08333333333337</v>
      </c>
      <c r="J306" s="356">
        <v>157.26666666666668</v>
      </c>
      <c r="K306" s="355">
        <v>152.9</v>
      </c>
      <c r="L306" s="355">
        <v>148</v>
      </c>
      <c r="M306" s="355">
        <v>78.427859999999995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19</v>
      </c>
      <c r="D307" s="356">
        <v>19.133333333333336</v>
      </c>
      <c r="E307" s="356">
        <v>18.666666666666671</v>
      </c>
      <c r="F307" s="356">
        <v>18.333333333333336</v>
      </c>
      <c r="G307" s="356">
        <v>17.866666666666671</v>
      </c>
      <c r="H307" s="356">
        <v>19.466666666666672</v>
      </c>
      <c r="I307" s="356">
        <v>19.933333333333334</v>
      </c>
      <c r="J307" s="356">
        <v>20.266666666666673</v>
      </c>
      <c r="K307" s="355">
        <v>19.600000000000001</v>
      </c>
      <c r="L307" s="355">
        <v>18.8</v>
      </c>
      <c r="M307" s="355">
        <v>39.04992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204.5</v>
      </c>
      <c r="D308" s="356">
        <v>201.95000000000002</v>
      </c>
      <c r="E308" s="356">
        <v>193.90000000000003</v>
      </c>
      <c r="F308" s="356">
        <v>183.3</v>
      </c>
      <c r="G308" s="356">
        <v>175.25000000000003</v>
      </c>
      <c r="H308" s="356">
        <v>212.55000000000004</v>
      </c>
      <c r="I308" s="356">
        <v>220.60000000000005</v>
      </c>
      <c r="J308" s="356">
        <v>231.20000000000005</v>
      </c>
      <c r="K308" s="355">
        <v>210</v>
      </c>
      <c r="L308" s="355">
        <v>191.35</v>
      </c>
      <c r="M308" s="355">
        <v>2.6663999999999999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426.1</v>
      </c>
      <c r="D309" s="356">
        <v>440.06666666666666</v>
      </c>
      <c r="E309" s="356">
        <v>391.13333333333333</v>
      </c>
      <c r="F309" s="356">
        <v>356.16666666666669</v>
      </c>
      <c r="G309" s="356">
        <v>307.23333333333335</v>
      </c>
      <c r="H309" s="356">
        <v>475.0333333333333</v>
      </c>
      <c r="I309" s="356">
        <v>523.96666666666658</v>
      </c>
      <c r="J309" s="356">
        <v>558.93333333333328</v>
      </c>
      <c r="K309" s="355">
        <v>489</v>
      </c>
      <c r="L309" s="355">
        <v>405.1</v>
      </c>
      <c r="M309" s="355">
        <v>6.8300099999999997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142.9</v>
      </c>
      <c r="D310" s="356">
        <v>145.53333333333333</v>
      </c>
      <c r="E310" s="356">
        <v>139.56666666666666</v>
      </c>
      <c r="F310" s="356">
        <v>136.23333333333332</v>
      </c>
      <c r="G310" s="356">
        <v>130.26666666666665</v>
      </c>
      <c r="H310" s="356">
        <v>148.86666666666667</v>
      </c>
      <c r="I310" s="356">
        <v>154.83333333333331</v>
      </c>
      <c r="J310" s="356">
        <v>158.16666666666669</v>
      </c>
      <c r="K310" s="355">
        <v>151.5</v>
      </c>
      <c r="L310" s="355">
        <v>142.19999999999999</v>
      </c>
      <c r="M310" s="355">
        <v>82.57911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489.8</v>
      </c>
      <c r="D311" s="356">
        <v>491.60000000000008</v>
      </c>
      <c r="E311" s="356">
        <v>484.80000000000018</v>
      </c>
      <c r="F311" s="356">
        <v>479.80000000000013</v>
      </c>
      <c r="G311" s="356">
        <v>473.00000000000023</v>
      </c>
      <c r="H311" s="356">
        <v>496.60000000000014</v>
      </c>
      <c r="I311" s="356">
        <v>503.4</v>
      </c>
      <c r="J311" s="356">
        <v>508.40000000000009</v>
      </c>
      <c r="K311" s="355">
        <v>498.4</v>
      </c>
      <c r="L311" s="355">
        <v>486.6</v>
      </c>
      <c r="M311" s="355">
        <v>10.011939999999999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8366.4</v>
      </c>
      <c r="D312" s="356">
        <v>8435.4833333333318</v>
      </c>
      <c r="E312" s="356">
        <v>8255.9166666666642</v>
      </c>
      <c r="F312" s="356">
        <v>8145.4333333333325</v>
      </c>
      <c r="G312" s="356">
        <v>7965.866666666665</v>
      </c>
      <c r="H312" s="356">
        <v>8545.9666666666635</v>
      </c>
      <c r="I312" s="356">
        <v>8725.5333333333328</v>
      </c>
      <c r="J312" s="356">
        <v>8836.0166666666628</v>
      </c>
      <c r="K312" s="355">
        <v>8615.0499999999993</v>
      </c>
      <c r="L312" s="355">
        <v>8325</v>
      </c>
      <c r="M312" s="355">
        <v>9.9553999999999991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2549.35</v>
      </c>
      <c r="D313" s="356">
        <v>2569.7833333333333</v>
      </c>
      <c r="E313" s="356">
        <v>2479.5666666666666</v>
      </c>
      <c r="F313" s="356">
        <v>2409.7833333333333</v>
      </c>
      <c r="G313" s="356">
        <v>2319.5666666666666</v>
      </c>
      <c r="H313" s="356">
        <v>2639.5666666666666</v>
      </c>
      <c r="I313" s="356">
        <v>2729.7833333333328</v>
      </c>
      <c r="J313" s="356">
        <v>2799.5666666666666</v>
      </c>
      <c r="K313" s="355">
        <v>2660</v>
      </c>
      <c r="L313" s="355">
        <v>2500</v>
      </c>
      <c r="M313" s="355">
        <v>0.86304000000000003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362.6</v>
      </c>
      <c r="D314" s="356">
        <v>362.33333333333331</v>
      </c>
      <c r="E314" s="356">
        <v>352.26666666666665</v>
      </c>
      <c r="F314" s="356">
        <v>341.93333333333334</v>
      </c>
      <c r="G314" s="356">
        <v>331.86666666666667</v>
      </c>
      <c r="H314" s="356">
        <v>372.66666666666663</v>
      </c>
      <c r="I314" s="356">
        <v>382.73333333333335</v>
      </c>
      <c r="J314" s="356">
        <v>393.06666666666661</v>
      </c>
      <c r="K314" s="355">
        <v>372.4</v>
      </c>
      <c r="L314" s="355">
        <v>352</v>
      </c>
      <c r="M314" s="355">
        <v>16.419309999999999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255.4</v>
      </c>
      <c r="D315" s="356">
        <v>259.43333333333334</v>
      </c>
      <c r="E315" s="356">
        <v>250.9666666666667</v>
      </c>
      <c r="F315" s="356">
        <v>246.53333333333336</v>
      </c>
      <c r="G315" s="356">
        <v>238.06666666666672</v>
      </c>
      <c r="H315" s="356">
        <v>263.86666666666667</v>
      </c>
      <c r="I315" s="356">
        <v>272.33333333333326</v>
      </c>
      <c r="J315" s="356">
        <v>276.76666666666665</v>
      </c>
      <c r="K315" s="355">
        <v>267.89999999999998</v>
      </c>
      <c r="L315" s="355">
        <v>255</v>
      </c>
      <c r="M315" s="355">
        <v>3.6069100000000001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813.6</v>
      </c>
      <c r="D316" s="356">
        <v>818.81666666666661</v>
      </c>
      <c r="E316" s="356">
        <v>802.83333333333326</v>
      </c>
      <c r="F316" s="356">
        <v>792.06666666666661</v>
      </c>
      <c r="G316" s="356">
        <v>776.08333333333326</v>
      </c>
      <c r="H316" s="356">
        <v>829.58333333333326</v>
      </c>
      <c r="I316" s="356">
        <v>845.56666666666661</v>
      </c>
      <c r="J316" s="356">
        <v>856.33333333333326</v>
      </c>
      <c r="K316" s="355">
        <v>834.8</v>
      </c>
      <c r="L316" s="355">
        <v>808.05</v>
      </c>
      <c r="M316" s="355">
        <v>14.79218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1373.45</v>
      </c>
      <c r="D317" s="356">
        <v>1383.5</v>
      </c>
      <c r="E317" s="356">
        <v>1352</v>
      </c>
      <c r="F317" s="356">
        <v>1330.55</v>
      </c>
      <c r="G317" s="356">
        <v>1299.05</v>
      </c>
      <c r="H317" s="356">
        <v>1404.95</v>
      </c>
      <c r="I317" s="356">
        <v>1436.45</v>
      </c>
      <c r="J317" s="356">
        <v>1457.9</v>
      </c>
      <c r="K317" s="355">
        <v>1415</v>
      </c>
      <c r="L317" s="355">
        <v>1362.05</v>
      </c>
      <c r="M317" s="355">
        <v>3.8614299999999999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2051.3000000000002</v>
      </c>
      <c r="D318" s="356">
        <v>2095.9500000000003</v>
      </c>
      <c r="E318" s="356">
        <v>1893.9500000000007</v>
      </c>
      <c r="F318" s="356">
        <v>1736.6000000000004</v>
      </c>
      <c r="G318" s="356">
        <v>1534.6000000000008</v>
      </c>
      <c r="H318" s="356">
        <v>2253.3000000000006</v>
      </c>
      <c r="I318" s="356">
        <v>2455.2999999999997</v>
      </c>
      <c r="J318" s="356">
        <v>2612.6500000000005</v>
      </c>
      <c r="K318" s="355">
        <v>2297.9499999999998</v>
      </c>
      <c r="L318" s="355">
        <v>1938.6</v>
      </c>
      <c r="M318" s="355">
        <v>20.35126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826.5</v>
      </c>
      <c r="D319" s="356">
        <v>832.35</v>
      </c>
      <c r="E319" s="356">
        <v>812.25</v>
      </c>
      <c r="F319" s="356">
        <v>798</v>
      </c>
      <c r="G319" s="356">
        <v>777.9</v>
      </c>
      <c r="H319" s="356">
        <v>846.6</v>
      </c>
      <c r="I319" s="356">
        <v>866.70000000000016</v>
      </c>
      <c r="J319" s="356">
        <v>880.95</v>
      </c>
      <c r="K319" s="355">
        <v>852.45</v>
      </c>
      <c r="L319" s="355">
        <v>818.1</v>
      </c>
      <c r="M319" s="355">
        <v>3.9150900000000002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786.15</v>
      </c>
      <c r="D320" s="356">
        <v>785.18333333333339</v>
      </c>
      <c r="E320" s="356">
        <v>764.61666666666679</v>
      </c>
      <c r="F320" s="356">
        <v>743.08333333333337</v>
      </c>
      <c r="G320" s="356">
        <v>722.51666666666677</v>
      </c>
      <c r="H320" s="356">
        <v>806.71666666666681</v>
      </c>
      <c r="I320" s="356">
        <v>827.28333333333342</v>
      </c>
      <c r="J320" s="356">
        <v>848.81666666666683</v>
      </c>
      <c r="K320" s="355">
        <v>805.75</v>
      </c>
      <c r="L320" s="355">
        <v>763.65</v>
      </c>
      <c r="M320" s="355">
        <v>7.3331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198.05</v>
      </c>
      <c r="D321" s="356">
        <v>199.71666666666667</v>
      </c>
      <c r="E321" s="356">
        <v>195.43333333333334</v>
      </c>
      <c r="F321" s="356">
        <v>192.81666666666666</v>
      </c>
      <c r="G321" s="356">
        <v>188.53333333333333</v>
      </c>
      <c r="H321" s="356">
        <v>202.33333333333334</v>
      </c>
      <c r="I321" s="356">
        <v>206.6166666666667</v>
      </c>
      <c r="J321" s="356">
        <v>209.23333333333335</v>
      </c>
      <c r="K321" s="355">
        <v>204</v>
      </c>
      <c r="L321" s="355">
        <v>197.1</v>
      </c>
      <c r="M321" s="355">
        <v>2.07403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178.85</v>
      </c>
      <c r="D322" s="356">
        <v>179.9</v>
      </c>
      <c r="E322" s="356">
        <v>176.95000000000002</v>
      </c>
      <c r="F322" s="356">
        <v>175.05</v>
      </c>
      <c r="G322" s="356">
        <v>172.10000000000002</v>
      </c>
      <c r="H322" s="356">
        <v>181.8</v>
      </c>
      <c r="I322" s="356">
        <v>184.75</v>
      </c>
      <c r="J322" s="356">
        <v>186.65</v>
      </c>
      <c r="K322" s="355">
        <v>182.85</v>
      </c>
      <c r="L322" s="355">
        <v>178</v>
      </c>
      <c r="M322" s="355">
        <v>2.1740599999999999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181.35</v>
      </c>
      <c r="D323" s="356">
        <v>183.13333333333333</v>
      </c>
      <c r="E323" s="356">
        <v>174.41666666666666</v>
      </c>
      <c r="F323" s="356">
        <v>167.48333333333332</v>
      </c>
      <c r="G323" s="356">
        <v>158.76666666666665</v>
      </c>
      <c r="H323" s="356">
        <v>190.06666666666666</v>
      </c>
      <c r="I323" s="356">
        <v>198.78333333333336</v>
      </c>
      <c r="J323" s="356">
        <v>205.71666666666667</v>
      </c>
      <c r="K323" s="355">
        <v>191.85</v>
      </c>
      <c r="L323" s="355">
        <v>176.2</v>
      </c>
      <c r="M323" s="355">
        <v>6.8385100000000003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962.4</v>
      </c>
      <c r="D324" s="356">
        <v>959.35</v>
      </c>
      <c r="E324" s="356">
        <v>934.05000000000007</v>
      </c>
      <c r="F324" s="356">
        <v>905.7</v>
      </c>
      <c r="G324" s="356">
        <v>880.40000000000009</v>
      </c>
      <c r="H324" s="356">
        <v>987.7</v>
      </c>
      <c r="I324" s="356">
        <v>1013</v>
      </c>
      <c r="J324" s="356">
        <v>1041.3499999999999</v>
      </c>
      <c r="K324" s="355">
        <v>984.65</v>
      </c>
      <c r="L324" s="355">
        <v>931</v>
      </c>
      <c r="M324" s="355">
        <v>6.31494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3776.45</v>
      </c>
      <c r="D325" s="356">
        <v>3756.0666666666671</v>
      </c>
      <c r="E325" s="356">
        <v>3676.1833333333343</v>
      </c>
      <c r="F325" s="356">
        <v>3575.9166666666674</v>
      </c>
      <c r="G325" s="356">
        <v>3496.0333333333347</v>
      </c>
      <c r="H325" s="356">
        <v>3856.3333333333339</v>
      </c>
      <c r="I325" s="356">
        <v>3936.2166666666662</v>
      </c>
      <c r="J325" s="356">
        <v>4036.4833333333336</v>
      </c>
      <c r="K325" s="355">
        <v>3835.95</v>
      </c>
      <c r="L325" s="355">
        <v>3655.8</v>
      </c>
      <c r="M325" s="355">
        <v>6.6293600000000001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47.05</v>
      </c>
      <c r="D326" s="356">
        <v>47.716666666666669</v>
      </c>
      <c r="E326" s="356">
        <v>45.833333333333336</v>
      </c>
      <c r="F326" s="356">
        <v>44.616666666666667</v>
      </c>
      <c r="G326" s="356">
        <v>42.733333333333334</v>
      </c>
      <c r="H326" s="356">
        <v>48.933333333333337</v>
      </c>
      <c r="I326" s="356">
        <v>50.816666666666663</v>
      </c>
      <c r="J326" s="356">
        <v>52.033333333333339</v>
      </c>
      <c r="K326" s="355">
        <v>49.6</v>
      </c>
      <c r="L326" s="355">
        <v>46.5</v>
      </c>
      <c r="M326" s="355">
        <v>43.336849999999998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176.05</v>
      </c>
      <c r="D327" s="356">
        <v>178.65</v>
      </c>
      <c r="E327" s="356">
        <v>172.4</v>
      </c>
      <c r="F327" s="356">
        <v>168.75</v>
      </c>
      <c r="G327" s="356">
        <v>162.5</v>
      </c>
      <c r="H327" s="356">
        <v>182.3</v>
      </c>
      <c r="I327" s="356">
        <v>188.55</v>
      </c>
      <c r="J327" s="356">
        <v>192.20000000000002</v>
      </c>
      <c r="K327" s="355">
        <v>184.9</v>
      </c>
      <c r="L327" s="355">
        <v>175</v>
      </c>
      <c r="M327" s="355">
        <v>8.2726799999999994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901.2</v>
      </c>
      <c r="D328" s="356">
        <v>890.73333333333323</v>
      </c>
      <c r="E328" s="356">
        <v>872.66666666666652</v>
      </c>
      <c r="F328" s="356">
        <v>844.13333333333333</v>
      </c>
      <c r="G328" s="356">
        <v>826.06666666666661</v>
      </c>
      <c r="H328" s="356">
        <v>919.26666666666642</v>
      </c>
      <c r="I328" s="356">
        <v>937.33333333333326</v>
      </c>
      <c r="J328" s="356">
        <v>965.86666666666633</v>
      </c>
      <c r="K328" s="355">
        <v>908.8</v>
      </c>
      <c r="L328" s="355">
        <v>862.2</v>
      </c>
      <c r="M328" s="355">
        <v>1.7754700000000001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2899.95</v>
      </c>
      <c r="D329" s="356">
        <v>2923.8666666666668</v>
      </c>
      <c r="E329" s="356">
        <v>2859.0833333333335</v>
      </c>
      <c r="F329" s="356">
        <v>2818.2166666666667</v>
      </c>
      <c r="G329" s="356">
        <v>2753.4333333333334</v>
      </c>
      <c r="H329" s="356">
        <v>2964.7333333333336</v>
      </c>
      <c r="I329" s="356">
        <v>3029.5166666666664</v>
      </c>
      <c r="J329" s="356">
        <v>3070.3833333333337</v>
      </c>
      <c r="K329" s="355">
        <v>2988.65</v>
      </c>
      <c r="L329" s="355">
        <v>2883</v>
      </c>
      <c r="M329" s="355">
        <v>4.7583299999999999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65929</v>
      </c>
      <c r="D330" s="356">
        <v>66501</v>
      </c>
      <c r="E330" s="356">
        <v>65136</v>
      </c>
      <c r="F330" s="356">
        <v>64343</v>
      </c>
      <c r="G330" s="356">
        <v>62978</v>
      </c>
      <c r="H330" s="356">
        <v>67294</v>
      </c>
      <c r="I330" s="356">
        <v>68659</v>
      </c>
      <c r="J330" s="356">
        <v>69452</v>
      </c>
      <c r="K330" s="355">
        <v>67866</v>
      </c>
      <c r="L330" s="355">
        <v>65708</v>
      </c>
      <c r="M330" s="355">
        <v>0.18628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41.95</v>
      </c>
      <c r="D331" s="356">
        <v>42.816666666666663</v>
      </c>
      <c r="E331" s="356">
        <v>40.233333333333327</v>
      </c>
      <c r="F331" s="356">
        <v>38.516666666666666</v>
      </c>
      <c r="G331" s="356">
        <v>35.93333333333333</v>
      </c>
      <c r="H331" s="356">
        <v>44.533333333333324</v>
      </c>
      <c r="I331" s="356">
        <v>47.116666666666667</v>
      </c>
      <c r="J331" s="356">
        <v>48.833333333333321</v>
      </c>
      <c r="K331" s="355">
        <v>45.4</v>
      </c>
      <c r="L331" s="355">
        <v>41.1</v>
      </c>
      <c r="M331" s="355">
        <v>16.92371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1355.2</v>
      </c>
      <c r="D332" s="356">
        <v>1366.3833333333332</v>
      </c>
      <c r="E332" s="356">
        <v>1338.8166666666664</v>
      </c>
      <c r="F332" s="356">
        <v>1322.4333333333332</v>
      </c>
      <c r="G332" s="356">
        <v>1294.8666666666663</v>
      </c>
      <c r="H332" s="356">
        <v>1382.7666666666664</v>
      </c>
      <c r="I332" s="356">
        <v>1410.333333333333</v>
      </c>
      <c r="J332" s="356">
        <v>1426.7166666666665</v>
      </c>
      <c r="K332" s="355">
        <v>1393.95</v>
      </c>
      <c r="L332" s="355">
        <v>1350</v>
      </c>
      <c r="M332" s="355">
        <v>21.117349999999998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318</v>
      </c>
      <c r="D333" s="356">
        <v>318.61666666666662</v>
      </c>
      <c r="E333" s="356">
        <v>314.43333333333322</v>
      </c>
      <c r="F333" s="356">
        <v>310.86666666666662</v>
      </c>
      <c r="G333" s="356">
        <v>306.68333333333322</v>
      </c>
      <c r="H333" s="356">
        <v>322.18333333333322</v>
      </c>
      <c r="I333" s="356">
        <v>326.36666666666662</v>
      </c>
      <c r="J333" s="356">
        <v>329.93333333333322</v>
      </c>
      <c r="K333" s="355">
        <v>322.8</v>
      </c>
      <c r="L333" s="355">
        <v>315.05</v>
      </c>
      <c r="M333" s="355">
        <v>8.6179000000000006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917.4</v>
      </c>
      <c r="D334" s="356">
        <v>914.78333333333342</v>
      </c>
      <c r="E334" s="356">
        <v>900.56666666666683</v>
      </c>
      <c r="F334" s="356">
        <v>883.73333333333346</v>
      </c>
      <c r="G334" s="356">
        <v>869.51666666666688</v>
      </c>
      <c r="H334" s="356">
        <v>931.61666666666679</v>
      </c>
      <c r="I334" s="356">
        <v>945.83333333333326</v>
      </c>
      <c r="J334" s="356">
        <v>962.66666666666674</v>
      </c>
      <c r="K334" s="355">
        <v>929</v>
      </c>
      <c r="L334" s="355">
        <v>897.95</v>
      </c>
      <c r="M334" s="355">
        <v>1.8628400000000001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119.3</v>
      </c>
      <c r="D335" s="356">
        <v>120.51666666666667</v>
      </c>
      <c r="E335" s="356">
        <v>117.58333333333333</v>
      </c>
      <c r="F335" s="356">
        <v>115.86666666666666</v>
      </c>
      <c r="G335" s="356">
        <v>112.93333333333332</v>
      </c>
      <c r="H335" s="356">
        <v>122.23333333333333</v>
      </c>
      <c r="I335" s="356">
        <v>125.16666666666667</v>
      </c>
      <c r="J335" s="356">
        <v>126.88333333333334</v>
      </c>
      <c r="K335" s="355">
        <v>123.45</v>
      </c>
      <c r="L335" s="355">
        <v>118.8</v>
      </c>
      <c r="M335" s="355">
        <v>240.8015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4511.3999999999996</v>
      </c>
      <c r="D336" s="356">
        <v>4461.05</v>
      </c>
      <c r="E336" s="356">
        <v>4352.8500000000004</v>
      </c>
      <c r="F336" s="356">
        <v>4194.3</v>
      </c>
      <c r="G336" s="356">
        <v>4086.1000000000004</v>
      </c>
      <c r="H336" s="356">
        <v>4619.6000000000004</v>
      </c>
      <c r="I336" s="356">
        <v>4727.7999999999993</v>
      </c>
      <c r="J336" s="356">
        <v>4886.3500000000004</v>
      </c>
      <c r="K336" s="355">
        <v>4569.25</v>
      </c>
      <c r="L336" s="355">
        <v>4302.5</v>
      </c>
      <c r="M336" s="355">
        <v>3.8119700000000001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3714.1</v>
      </c>
      <c r="D337" s="356">
        <v>3762.4666666666672</v>
      </c>
      <c r="E337" s="356">
        <v>3652.4333333333343</v>
      </c>
      <c r="F337" s="356">
        <v>3590.7666666666673</v>
      </c>
      <c r="G337" s="356">
        <v>3480.7333333333345</v>
      </c>
      <c r="H337" s="356">
        <v>3824.1333333333341</v>
      </c>
      <c r="I337" s="356">
        <v>3934.166666666667</v>
      </c>
      <c r="J337" s="356">
        <v>3995.8333333333339</v>
      </c>
      <c r="K337" s="355">
        <v>3872.5</v>
      </c>
      <c r="L337" s="355">
        <v>3700.8</v>
      </c>
      <c r="M337" s="355">
        <v>1.17289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1884.05</v>
      </c>
      <c r="D338" s="356">
        <v>1894.45</v>
      </c>
      <c r="E338" s="356">
        <v>1810.9</v>
      </c>
      <c r="F338" s="356">
        <v>1737.75</v>
      </c>
      <c r="G338" s="356">
        <v>1654.2</v>
      </c>
      <c r="H338" s="356">
        <v>1967.6000000000001</v>
      </c>
      <c r="I338" s="356">
        <v>2051.1499999999996</v>
      </c>
      <c r="J338" s="356">
        <v>2124.3000000000002</v>
      </c>
      <c r="K338" s="355">
        <v>1978</v>
      </c>
      <c r="L338" s="355">
        <v>1821.3</v>
      </c>
      <c r="M338" s="355">
        <v>1.01972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42.3</v>
      </c>
      <c r="D339" s="356">
        <v>42.883333333333333</v>
      </c>
      <c r="E339" s="356">
        <v>41.266666666666666</v>
      </c>
      <c r="F339" s="356">
        <v>40.233333333333334</v>
      </c>
      <c r="G339" s="356">
        <v>38.616666666666667</v>
      </c>
      <c r="H339" s="356">
        <v>43.916666666666664</v>
      </c>
      <c r="I339" s="356">
        <v>45.533333333333324</v>
      </c>
      <c r="J339" s="356">
        <v>46.566666666666663</v>
      </c>
      <c r="K339" s="355">
        <v>44.5</v>
      </c>
      <c r="L339" s="355">
        <v>41.85</v>
      </c>
      <c r="M339" s="355">
        <v>58.845910000000003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67</v>
      </c>
      <c r="D340" s="356">
        <v>67.616666666666674</v>
      </c>
      <c r="E340" s="356">
        <v>65.333333333333343</v>
      </c>
      <c r="F340" s="356">
        <v>63.666666666666671</v>
      </c>
      <c r="G340" s="356">
        <v>61.38333333333334</v>
      </c>
      <c r="H340" s="356">
        <v>69.283333333333346</v>
      </c>
      <c r="I340" s="356">
        <v>71.566666666666677</v>
      </c>
      <c r="J340" s="356">
        <v>73.233333333333348</v>
      </c>
      <c r="K340" s="355">
        <v>69.900000000000006</v>
      </c>
      <c r="L340" s="355">
        <v>65.95</v>
      </c>
      <c r="M340" s="355">
        <v>43.581159999999997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546.70000000000005</v>
      </c>
      <c r="D341" s="356">
        <v>551.51666666666677</v>
      </c>
      <c r="E341" s="356">
        <v>533.68333333333351</v>
      </c>
      <c r="F341" s="356">
        <v>520.66666666666674</v>
      </c>
      <c r="G341" s="356">
        <v>502.83333333333348</v>
      </c>
      <c r="H341" s="356">
        <v>564.53333333333353</v>
      </c>
      <c r="I341" s="356">
        <v>582.36666666666679</v>
      </c>
      <c r="J341" s="356">
        <v>595.38333333333355</v>
      </c>
      <c r="K341" s="355">
        <v>569.35</v>
      </c>
      <c r="L341" s="355">
        <v>538.5</v>
      </c>
      <c r="M341" s="355">
        <v>0.32052999999999998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17670.25</v>
      </c>
      <c r="D342" s="356">
        <v>17633.433333333334</v>
      </c>
      <c r="E342" s="356">
        <v>17466.616666666669</v>
      </c>
      <c r="F342" s="356">
        <v>17262.983333333334</v>
      </c>
      <c r="G342" s="356">
        <v>17096.166666666668</v>
      </c>
      <c r="H342" s="356">
        <v>17837.066666666669</v>
      </c>
      <c r="I342" s="356">
        <v>18003.883333333335</v>
      </c>
      <c r="J342" s="356">
        <v>18207.51666666667</v>
      </c>
      <c r="K342" s="355">
        <v>17800.25</v>
      </c>
      <c r="L342" s="355">
        <v>17429.8</v>
      </c>
      <c r="M342" s="355">
        <v>0.42917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86.9</v>
      </c>
      <c r="D343" s="356">
        <v>88.25</v>
      </c>
      <c r="E343" s="356">
        <v>85.55</v>
      </c>
      <c r="F343" s="356">
        <v>84.2</v>
      </c>
      <c r="G343" s="356">
        <v>81.5</v>
      </c>
      <c r="H343" s="356">
        <v>89.6</v>
      </c>
      <c r="I343" s="356">
        <v>92.299999999999983</v>
      </c>
      <c r="J343" s="356">
        <v>93.649999999999991</v>
      </c>
      <c r="K343" s="355">
        <v>90.95</v>
      </c>
      <c r="L343" s="355">
        <v>86.9</v>
      </c>
      <c r="M343" s="355">
        <v>12.11722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50.35</v>
      </c>
      <c r="D344" s="356">
        <v>51.216666666666669</v>
      </c>
      <c r="E344" s="356">
        <v>49.13333333333334</v>
      </c>
      <c r="F344" s="356">
        <v>47.916666666666671</v>
      </c>
      <c r="G344" s="356">
        <v>45.833333333333343</v>
      </c>
      <c r="H344" s="356">
        <v>52.433333333333337</v>
      </c>
      <c r="I344" s="356">
        <v>54.516666666666666</v>
      </c>
      <c r="J344" s="356">
        <v>55.733333333333334</v>
      </c>
      <c r="K344" s="355">
        <v>53.3</v>
      </c>
      <c r="L344" s="355">
        <v>50</v>
      </c>
      <c r="M344" s="355">
        <v>6.2357500000000003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644.5</v>
      </c>
      <c r="D345" s="356">
        <v>644.44999999999993</v>
      </c>
      <c r="E345" s="356">
        <v>630.04999999999984</v>
      </c>
      <c r="F345" s="356">
        <v>615.59999999999991</v>
      </c>
      <c r="G345" s="356">
        <v>601.19999999999982</v>
      </c>
      <c r="H345" s="356">
        <v>658.89999999999986</v>
      </c>
      <c r="I345" s="356">
        <v>673.3</v>
      </c>
      <c r="J345" s="356">
        <v>687.74999999999989</v>
      </c>
      <c r="K345" s="355">
        <v>658.85</v>
      </c>
      <c r="L345" s="355">
        <v>630</v>
      </c>
      <c r="M345" s="355">
        <v>2.45173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29.45</v>
      </c>
      <c r="D346" s="356">
        <v>29.333333333333332</v>
      </c>
      <c r="E346" s="356">
        <v>28.816666666666663</v>
      </c>
      <c r="F346" s="356">
        <v>28.18333333333333</v>
      </c>
      <c r="G346" s="356">
        <v>27.666666666666661</v>
      </c>
      <c r="H346" s="356">
        <v>29.966666666666665</v>
      </c>
      <c r="I346" s="356">
        <v>30.483333333333338</v>
      </c>
      <c r="J346" s="356">
        <v>31.116666666666667</v>
      </c>
      <c r="K346" s="355">
        <v>29.85</v>
      </c>
      <c r="L346" s="355">
        <v>28.7</v>
      </c>
      <c r="M346" s="355">
        <v>54.79007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132.6</v>
      </c>
      <c r="D347" s="356">
        <v>133.31666666666666</v>
      </c>
      <c r="E347" s="356">
        <v>131.28333333333333</v>
      </c>
      <c r="F347" s="356">
        <v>129.96666666666667</v>
      </c>
      <c r="G347" s="356">
        <v>127.93333333333334</v>
      </c>
      <c r="H347" s="356">
        <v>134.63333333333333</v>
      </c>
      <c r="I347" s="356">
        <v>136.66666666666663</v>
      </c>
      <c r="J347" s="356">
        <v>137.98333333333332</v>
      </c>
      <c r="K347" s="355">
        <v>135.35</v>
      </c>
      <c r="L347" s="355">
        <v>132</v>
      </c>
      <c r="M347" s="355">
        <v>1.46519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2219.6999999999998</v>
      </c>
      <c r="D348" s="356">
        <v>2209.6499999999996</v>
      </c>
      <c r="E348" s="356">
        <v>2170.4499999999994</v>
      </c>
      <c r="F348" s="356">
        <v>2121.1999999999998</v>
      </c>
      <c r="G348" s="356">
        <v>2081.9999999999995</v>
      </c>
      <c r="H348" s="356">
        <v>2258.8999999999992</v>
      </c>
      <c r="I348" s="356">
        <v>2298.1</v>
      </c>
      <c r="J348" s="356">
        <v>2347.349999999999</v>
      </c>
      <c r="K348" s="355">
        <v>2248.85</v>
      </c>
      <c r="L348" s="355">
        <v>2160.4</v>
      </c>
      <c r="M348" s="355">
        <v>3.8980000000000001E-2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70.599999999999994</v>
      </c>
      <c r="D349" s="356">
        <v>71.7</v>
      </c>
      <c r="E349" s="356">
        <v>68</v>
      </c>
      <c r="F349" s="356">
        <v>65.399999999999991</v>
      </c>
      <c r="G349" s="356">
        <v>61.699999999999989</v>
      </c>
      <c r="H349" s="356">
        <v>74.300000000000011</v>
      </c>
      <c r="I349" s="356">
        <v>78.000000000000028</v>
      </c>
      <c r="J349" s="356">
        <v>80.600000000000023</v>
      </c>
      <c r="K349" s="355">
        <v>75.400000000000006</v>
      </c>
      <c r="L349" s="355">
        <v>69.099999999999994</v>
      </c>
      <c r="M349" s="355">
        <v>59.52205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152.75</v>
      </c>
      <c r="D350" s="356">
        <v>154.01666666666668</v>
      </c>
      <c r="E350" s="356">
        <v>150.73333333333335</v>
      </c>
      <c r="F350" s="356">
        <v>148.71666666666667</v>
      </c>
      <c r="G350" s="356">
        <v>145.43333333333334</v>
      </c>
      <c r="H350" s="356">
        <v>156.03333333333336</v>
      </c>
      <c r="I350" s="356">
        <v>159.31666666666672</v>
      </c>
      <c r="J350" s="356">
        <v>161.33333333333337</v>
      </c>
      <c r="K350" s="355">
        <v>157.30000000000001</v>
      </c>
      <c r="L350" s="355">
        <v>152</v>
      </c>
      <c r="M350" s="355">
        <v>133.14770999999999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207.15</v>
      </c>
      <c r="D351" s="356">
        <v>210.93333333333331</v>
      </c>
      <c r="E351" s="356">
        <v>201.51666666666662</v>
      </c>
      <c r="F351" s="356">
        <v>195.88333333333333</v>
      </c>
      <c r="G351" s="356">
        <v>186.46666666666664</v>
      </c>
      <c r="H351" s="356">
        <v>216.56666666666661</v>
      </c>
      <c r="I351" s="356">
        <v>225.98333333333329</v>
      </c>
      <c r="J351" s="356">
        <v>231.61666666666659</v>
      </c>
      <c r="K351" s="355">
        <v>220.35</v>
      </c>
      <c r="L351" s="355">
        <v>205.3</v>
      </c>
      <c r="M351" s="355">
        <v>6.4407399999999999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132.5</v>
      </c>
      <c r="D352" s="356">
        <v>133.58333333333334</v>
      </c>
      <c r="E352" s="356">
        <v>130.7166666666667</v>
      </c>
      <c r="F352" s="356">
        <v>128.93333333333337</v>
      </c>
      <c r="G352" s="356">
        <v>126.06666666666672</v>
      </c>
      <c r="H352" s="356">
        <v>135.36666666666667</v>
      </c>
      <c r="I352" s="356">
        <v>138.23333333333329</v>
      </c>
      <c r="J352" s="356">
        <v>140.01666666666665</v>
      </c>
      <c r="K352" s="355">
        <v>136.44999999999999</v>
      </c>
      <c r="L352" s="355">
        <v>131.80000000000001</v>
      </c>
      <c r="M352" s="355">
        <v>77.050719999999998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866.45</v>
      </c>
      <c r="D353" s="356">
        <v>876.66666666666663</v>
      </c>
      <c r="E353" s="356">
        <v>850.7833333333333</v>
      </c>
      <c r="F353" s="356">
        <v>835.11666666666667</v>
      </c>
      <c r="G353" s="356">
        <v>809.23333333333335</v>
      </c>
      <c r="H353" s="356">
        <v>892.33333333333326</v>
      </c>
      <c r="I353" s="356">
        <v>918.2166666666667</v>
      </c>
      <c r="J353" s="356">
        <v>933.88333333333321</v>
      </c>
      <c r="K353" s="355">
        <v>902.55</v>
      </c>
      <c r="L353" s="355">
        <v>861</v>
      </c>
      <c r="M353" s="355">
        <v>13.20077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3520.4</v>
      </c>
      <c r="D354" s="356">
        <v>3557.75</v>
      </c>
      <c r="E354" s="356">
        <v>3467.65</v>
      </c>
      <c r="F354" s="356">
        <v>3414.9</v>
      </c>
      <c r="G354" s="356">
        <v>3324.8</v>
      </c>
      <c r="H354" s="356">
        <v>3610.5</v>
      </c>
      <c r="I354" s="356">
        <v>3700.6000000000004</v>
      </c>
      <c r="J354" s="356">
        <v>3753.35</v>
      </c>
      <c r="K354" s="355">
        <v>3647.85</v>
      </c>
      <c r="L354" s="355">
        <v>3505</v>
      </c>
      <c r="M354" s="355">
        <v>0.74736000000000002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225.75</v>
      </c>
      <c r="D355" s="356">
        <v>228.81666666666669</v>
      </c>
      <c r="E355" s="356">
        <v>221.93333333333339</v>
      </c>
      <c r="F355" s="356">
        <v>218.1166666666667</v>
      </c>
      <c r="G355" s="356">
        <v>211.23333333333341</v>
      </c>
      <c r="H355" s="356">
        <v>232.63333333333338</v>
      </c>
      <c r="I355" s="356">
        <v>239.51666666666665</v>
      </c>
      <c r="J355" s="356">
        <v>243.33333333333337</v>
      </c>
      <c r="K355" s="355">
        <v>235.7</v>
      </c>
      <c r="L355" s="355">
        <v>225</v>
      </c>
      <c r="M355" s="355">
        <v>18.60877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166.2</v>
      </c>
      <c r="D356" s="356">
        <v>169.24999999999997</v>
      </c>
      <c r="E356" s="356">
        <v>162.14999999999995</v>
      </c>
      <c r="F356" s="356">
        <v>158.09999999999997</v>
      </c>
      <c r="G356" s="356">
        <v>150.99999999999994</v>
      </c>
      <c r="H356" s="356">
        <v>173.29999999999995</v>
      </c>
      <c r="I356" s="356">
        <v>180.39999999999998</v>
      </c>
      <c r="J356" s="356">
        <v>184.44999999999996</v>
      </c>
      <c r="K356" s="355">
        <v>176.35</v>
      </c>
      <c r="L356" s="355">
        <v>165.2</v>
      </c>
      <c r="M356" s="355">
        <v>446.04163999999997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326.25</v>
      </c>
      <c r="D357" s="356">
        <v>326.84999999999997</v>
      </c>
      <c r="E357" s="356">
        <v>323.44999999999993</v>
      </c>
      <c r="F357" s="356">
        <v>320.64999999999998</v>
      </c>
      <c r="G357" s="356">
        <v>317.24999999999994</v>
      </c>
      <c r="H357" s="356">
        <v>329.64999999999992</v>
      </c>
      <c r="I357" s="356">
        <v>333.0499999999999</v>
      </c>
      <c r="J357" s="356">
        <v>335.84999999999991</v>
      </c>
      <c r="K357" s="355">
        <v>330.25</v>
      </c>
      <c r="L357" s="355">
        <v>324.05</v>
      </c>
      <c r="M357" s="355">
        <v>1.77102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39129.300000000003</v>
      </c>
      <c r="D358" s="356">
        <v>39308</v>
      </c>
      <c r="E358" s="356">
        <v>38766</v>
      </c>
      <c r="F358" s="356">
        <v>38402.699999999997</v>
      </c>
      <c r="G358" s="356">
        <v>37860.699999999997</v>
      </c>
      <c r="H358" s="356">
        <v>39671.300000000003</v>
      </c>
      <c r="I358" s="356">
        <v>40213.300000000003</v>
      </c>
      <c r="J358" s="356">
        <v>40576.600000000006</v>
      </c>
      <c r="K358" s="355">
        <v>39850</v>
      </c>
      <c r="L358" s="355">
        <v>38944.699999999997</v>
      </c>
      <c r="M358" s="355">
        <v>0.19164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2255.4</v>
      </c>
      <c r="D359" s="356">
        <v>2287.2333333333331</v>
      </c>
      <c r="E359" s="356">
        <v>2204.4666666666662</v>
      </c>
      <c r="F359" s="356">
        <v>2153.5333333333333</v>
      </c>
      <c r="G359" s="356">
        <v>2070.7666666666664</v>
      </c>
      <c r="H359" s="356">
        <v>2338.1666666666661</v>
      </c>
      <c r="I359" s="356">
        <v>2420.9333333333334</v>
      </c>
      <c r="J359" s="356">
        <v>2471.8666666666659</v>
      </c>
      <c r="K359" s="355">
        <v>2370</v>
      </c>
      <c r="L359" s="355">
        <v>2236.3000000000002</v>
      </c>
      <c r="M359" s="355">
        <v>7.06806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3943.9</v>
      </c>
      <c r="D360" s="356">
        <v>4002.1</v>
      </c>
      <c r="E360" s="356">
        <v>3843.8</v>
      </c>
      <c r="F360" s="356">
        <v>3743.7000000000003</v>
      </c>
      <c r="G360" s="356">
        <v>3585.4000000000005</v>
      </c>
      <c r="H360" s="356">
        <v>4102.2</v>
      </c>
      <c r="I360" s="356">
        <v>4260.5</v>
      </c>
      <c r="J360" s="356">
        <v>4360.5999999999995</v>
      </c>
      <c r="K360" s="355">
        <v>4160.3999999999996</v>
      </c>
      <c r="L360" s="355">
        <v>3902</v>
      </c>
      <c r="M360" s="355">
        <v>4.0556099999999997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216.05</v>
      </c>
      <c r="D361" s="356">
        <v>218.70000000000002</v>
      </c>
      <c r="E361" s="356">
        <v>212.50000000000003</v>
      </c>
      <c r="F361" s="356">
        <v>208.95000000000002</v>
      </c>
      <c r="G361" s="356">
        <v>202.75000000000003</v>
      </c>
      <c r="H361" s="356">
        <v>222.25000000000003</v>
      </c>
      <c r="I361" s="356">
        <v>228.45000000000002</v>
      </c>
      <c r="J361" s="356">
        <v>232.00000000000003</v>
      </c>
      <c r="K361" s="355">
        <v>224.9</v>
      </c>
      <c r="L361" s="355">
        <v>215.15</v>
      </c>
      <c r="M361" s="355">
        <v>24.459990000000001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117.2</v>
      </c>
      <c r="D362" s="356">
        <v>118.43333333333334</v>
      </c>
      <c r="E362" s="356">
        <v>115.46666666666667</v>
      </c>
      <c r="F362" s="356">
        <v>113.73333333333333</v>
      </c>
      <c r="G362" s="356">
        <v>110.76666666666667</v>
      </c>
      <c r="H362" s="356">
        <v>120.16666666666667</v>
      </c>
      <c r="I362" s="356">
        <v>123.13333333333334</v>
      </c>
      <c r="J362" s="356">
        <v>124.86666666666667</v>
      </c>
      <c r="K362" s="355">
        <v>121.4</v>
      </c>
      <c r="L362" s="355">
        <v>116.7</v>
      </c>
      <c r="M362" s="355">
        <v>90.132710000000003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4313.7</v>
      </c>
      <c r="D363" s="356">
        <v>4346.3499999999995</v>
      </c>
      <c r="E363" s="356">
        <v>4267.3499999999985</v>
      </c>
      <c r="F363" s="356">
        <v>4220.9999999999991</v>
      </c>
      <c r="G363" s="356">
        <v>4141.9999999999982</v>
      </c>
      <c r="H363" s="356">
        <v>4392.6999999999989</v>
      </c>
      <c r="I363" s="356">
        <v>4471.7000000000007</v>
      </c>
      <c r="J363" s="356">
        <v>4518.0499999999993</v>
      </c>
      <c r="K363" s="355">
        <v>4425.3500000000004</v>
      </c>
      <c r="L363" s="355">
        <v>4300</v>
      </c>
      <c r="M363" s="355">
        <v>0.33204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15375.75</v>
      </c>
      <c r="D364" s="356">
        <v>15380.450000000003</v>
      </c>
      <c r="E364" s="356">
        <v>15065.250000000005</v>
      </c>
      <c r="F364" s="356">
        <v>14754.750000000004</v>
      </c>
      <c r="G364" s="356">
        <v>14439.550000000007</v>
      </c>
      <c r="H364" s="356">
        <v>15690.950000000004</v>
      </c>
      <c r="I364" s="356">
        <v>16006.150000000001</v>
      </c>
      <c r="J364" s="356">
        <v>16316.650000000003</v>
      </c>
      <c r="K364" s="355">
        <v>15695.65</v>
      </c>
      <c r="L364" s="355">
        <v>15069.95</v>
      </c>
      <c r="M364" s="355">
        <v>0.10264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4850.05</v>
      </c>
      <c r="D365" s="356">
        <v>4854.4000000000005</v>
      </c>
      <c r="E365" s="356">
        <v>4790.6500000000015</v>
      </c>
      <c r="F365" s="356">
        <v>4731.2500000000009</v>
      </c>
      <c r="G365" s="356">
        <v>4667.5000000000018</v>
      </c>
      <c r="H365" s="356">
        <v>4913.8000000000011</v>
      </c>
      <c r="I365" s="356">
        <v>4977.5499999999993</v>
      </c>
      <c r="J365" s="356">
        <v>5036.9500000000007</v>
      </c>
      <c r="K365" s="355">
        <v>4918.1499999999996</v>
      </c>
      <c r="L365" s="355">
        <v>4795</v>
      </c>
      <c r="M365" s="355">
        <v>0.14002000000000001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931.4</v>
      </c>
      <c r="D367" s="356">
        <v>937.01666666666677</v>
      </c>
      <c r="E367" s="356">
        <v>908.78333333333353</v>
      </c>
      <c r="F367" s="356">
        <v>886.16666666666674</v>
      </c>
      <c r="G367" s="356">
        <v>857.93333333333351</v>
      </c>
      <c r="H367" s="356">
        <v>959.63333333333355</v>
      </c>
      <c r="I367" s="356">
        <v>987.8666666666669</v>
      </c>
      <c r="J367" s="356">
        <v>1010.4833333333336</v>
      </c>
      <c r="K367" s="355">
        <v>965.25</v>
      </c>
      <c r="L367" s="355">
        <v>914.4</v>
      </c>
      <c r="M367" s="355">
        <v>2.0453399999999999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2388.5500000000002</v>
      </c>
      <c r="D368" s="356">
        <v>2390.1833333333329</v>
      </c>
      <c r="E368" s="356">
        <v>2363.766666666666</v>
      </c>
      <c r="F368" s="356">
        <v>2338.9833333333331</v>
      </c>
      <c r="G368" s="356">
        <v>2312.5666666666662</v>
      </c>
      <c r="H368" s="356">
        <v>2414.9666666666658</v>
      </c>
      <c r="I368" s="356">
        <v>2441.3833333333328</v>
      </c>
      <c r="J368" s="356">
        <v>2466.1666666666656</v>
      </c>
      <c r="K368" s="355">
        <v>2416.6</v>
      </c>
      <c r="L368" s="355">
        <v>2365.4</v>
      </c>
      <c r="M368" s="355">
        <v>4.2229000000000001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2540.9499999999998</v>
      </c>
      <c r="D369" s="356">
        <v>2524.75</v>
      </c>
      <c r="E369" s="356">
        <v>2476.1999999999998</v>
      </c>
      <c r="F369" s="356">
        <v>2411.4499999999998</v>
      </c>
      <c r="G369" s="356">
        <v>2362.8999999999996</v>
      </c>
      <c r="H369" s="356">
        <v>2589.5</v>
      </c>
      <c r="I369" s="356">
        <v>2638.05</v>
      </c>
      <c r="J369" s="356">
        <v>2702.8</v>
      </c>
      <c r="K369" s="355">
        <v>2573.3000000000002</v>
      </c>
      <c r="L369" s="355">
        <v>2460</v>
      </c>
      <c r="M369" s="355">
        <v>4.6441100000000004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37.1</v>
      </c>
      <c r="D370" s="356">
        <v>37.5</v>
      </c>
      <c r="E370" s="356">
        <v>36.6</v>
      </c>
      <c r="F370" s="356">
        <v>36.1</v>
      </c>
      <c r="G370" s="356">
        <v>35.200000000000003</v>
      </c>
      <c r="H370" s="356">
        <v>38</v>
      </c>
      <c r="I370" s="356">
        <v>38.900000000000006</v>
      </c>
      <c r="J370" s="356">
        <v>39.4</v>
      </c>
      <c r="K370" s="355">
        <v>38.4</v>
      </c>
      <c r="L370" s="355">
        <v>37</v>
      </c>
      <c r="M370" s="355">
        <v>688.21969999999999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394.15</v>
      </c>
      <c r="D371" s="356">
        <v>399.21666666666664</v>
      </c>
      <c r="E371" s="356">
        <v>385.48333333333329</v>
      </c>
      <c r="F371" s="356">
        <v>376.81666666666666</v>
      </c>
      <c r="G371" s="356">
        <v>363.08333333333331</v>
      </c>
      <c r="H371" s="356">
        <v>407.88333333333327</v>
      </c>
      <c r="I371" s="356">
        <v>421.61666666666662</v>
      </c>
      <c r="J371" s="356">
        <v>430.28333333333325</v>
      </c>
      <c r="K371" s="355">
        <v>412.95</v>
      </c>
      <c r="L371" s="355">
        <v>390.55</v>
      </c>
      <c r="M371" s="355">
        <v>2.3079399999999999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275.5</v>
      </c>
      <c r="D372" s="356">
        <v>273.96666666666664</v>
      </c>
      <c r="E372" s="356">
        <v>269.93333333333328</v>
      </c>
      <c r="F372" s="356">
        <v>264.36666666666662</v>
      </c>
      <c r="G372" s="356">
        <v>260.33333333333326</v>
      </c>
      <c r="H372" s="356">
        <v>279.5333333333333</v>
      </c>
      <c r="I372" s="356">
        <v>283.56666666666672</v>
      </c>
      <c r="J372" s="356">
        <v>289.13333333333333</v>
      </c>
      <c r="K372" s="355">
        <v>278</v>
      </c>
      <c r="L372" s="355">
        <v>268.39999999999998</v>
      </c>
      <c r="M372" s="355">
        <v>6.0829000000000004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2290.15</v>
      </c>
      <c r="D373" s="356">
        <v>2296.0666666666671</v>
      </c>
      <c r="E373" s="356">
        <v>2247.0833333333339</v>
      </c>
      <c r="F373" s="356">
        <v>2204.0166666666669</v>
      </c>
      <c r="G373" s="356">
        <v>2155.0333333333338</v>
      </c>
      <c r="H373" s="356">
        <v>2339.1333333333341</v>
      </c>
      <c r="I373" s="356">
        <v>2388.1166666666668</v>
      </c>
      <c r="J373" s="356">
        <v>2431.1833333333343</v>
      </c>
      <c r="K373" s="355">
        <v>2345.0500000000002</v>
      </c>
      <c r="L373" s="355">
        <v>2253</v>
      </c>
      <c r="M373" s="355">
        <v>4.5621299999999998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767.4</v>
      </c>
      <c r="D374" s="356">
        <v>757.80000000000007</v>
      </c>
      <c r="E374" s="356">
        <v>735.60000000000014</v>
      </c>
      <c r="F374" s="356">
        <v>703.80000000000007</v>
      </c>
      <c r="G374" s="356">
        <v>681.60000000000014</v>
      </c>
      <c r="H374" s="356">
        <v>789.60000000000014</v>
      </c>
      <c r="I374" s="356">
        <v>811.80000000000018</v>
      </c>
      <c r="J374" s="356">
        <v>843.60000000000014</v>
      </c>
      <c r="K374" s="355">
        <v>780</v>
      </c>
      <c r="L374" s="355">
        <v>726</v>
      </c>
      <c r="M374" s="355">
        <v>0.89890999999999999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2038.65</v>
      </c>
      <c r="D375" s="356">
        <v>2063.5833333333335</v>
      </c>
      <c r="E375" s="356">
        <v>1986.166666666667</v>
      </c>
      <c r="F375" s="356">
        <v>1933.6833333333334</v>
      </c>
      <c r="G375" s="356">
        <v>1856.2666666666669</v>
      </c>
      <c r="H375" s="356">
        <v>2116.0666666666671</v>
      </c>
      <c r="I375" s="356">
        <v>2193.483333333334</v>
      </c>
      <c r="J375" s="356">
        <v>2245.9666666666672</v>
      </c>
      <c r="K375" s="355">
        <v>2141</v>
      </c>
      <c r="L375" s="355">
        <v>2011.1</v>
      </c>
      <c r="M375" s="355">
        <v>3.33867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242.85</v>
      </c>
      <c r="D376" s="356">
        <v>246.93333333333331</v>
      </c>
      <c r="E376" s="356">
        <v>235.91666666666663</v>
      </c>
      <c r="F376" s="356">
        <v>228.98333333333332</v>
      </c>
      <c r="G376" s="356">
        <v>217.96666666666664</v>
      </c>
      <c r="H376" s="356">
        <v>253.86666666666662</v>
      </c>
      <c r="I376" s="356">
        <v>264.88333333333333</v>
      </c>
      <c r="J376" s="356">
        <v>271.81666666666661</v>
      </c>
      <c r="K376" s="355">
        <v>257.95</v>
      </c>
      <c r="L376" s="355">
        <v>240</v>
      </c>
      <c r="M376" s="355">
        <v>40.581270000000004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201.85</v>
      </c>
      <c r="D377" s="356">
        <v>203.35</v>
      </c>
      <c r="E377" s="356">
        <v>199.75</v>
      </c>
      <c r="F377" s="356">
        <v>197.65</v>
      </c>
      <c r="G377" s="356">
        <v>194.05</v>
      </c>
      <c r="H377" s="356">
        <v>205.45</v>
      </c>
      <c r="I377" s="356">
        <v>209.04999999999995</v>
      </c>
      <c r="J377" s="356">
        <v>211.14999999999998</v>
      </c>
      <c r="K377" s="355">
        <v>206.95</v>
      </c>
      <c r="L377" s="355">
        <v>201.25</v>
      </c>
      <c r="M377" s="355">
        <v>90.820319999999995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2830.5</v>
      </c>
      <c r="D378" s="356">
        <v>2832.0499999999997</v>
      </c>
      <c r="E378" s="356">
        <v>2724.0999999999995</v>
      </c>
      <c r="F378" s="356">
        <v>2617.6999999999998</v>
      </c>
      <c r="G378" s="356">
        <v>2509.7499999999995</v>
      </c>
      <c r="H378" s="356">
        <v>2938.4499999999994</v>
      </c>
      <c r="I378" s="356">
        <v>3046.3999999999992</v>
      </c>
      <c r="J378" s="356">
        <v>3152.7999999999993</v>
      </c>
      <c r="K378" s="355">
        <v>2940</v>
      </c>
      <c r="L378" s="355">
        <v>2725.65</v>
      </c>
      <c r="M378" s="355">
        <v>0.67366999999999999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349.85</v>
      </c>
      <c r="D379" s="356">
        <v>359.2166666666667</v>
      </c>
      <c r="E379" s="356">
        <v>338.43333333333339</v>
      </c>
      <c r="F379" s="356">
        <v>327.01666666666671</v>
      </c>
      <c r="G379" s="356">
        <v>306.23333333333341</v>
      </c>
      <c r="H379" s="356">
        <v>370.63333333333338</v>
      </c>
      <c r="I379" s="356">
        <v>391.41666666666669</v>
      </c>
      <c r="J379" s="356">
        <v>402.83333333333337</v>
      </c>
      <c r="K379" s="355">
        <v>380</v>
      </c>
      <c r="L379" s="355">
        <v>347.8</v>
      </c>
      <c r="M379" s="355">
        <v>18.068259999999999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436.95</v>
      </c>
      <c r="D380" s="356">
        <v>439.75</v>
      </c>
      <c r="E380" s="356">
        <v>429.5</v>
      </c>
      <c r="F380" s="356">
        <v>422.05</v>
      </c>
      <c r="G380" s="356">
        <v>411.8</v>
      </c>
      <c r="H380" s="356">
        <v>447.2</v>
      </c>
      <c r="I380" s="356">
        <v>457.45</v>
      </c>
      <c r="J380" s="356">
        <v>464.9</v>
      </c>
      <c r="K380" s="355">
        <v>450</v>
      </c>
      <c r="L380" s="355">
        <v>432.3</v>
      </c>
      <c r="M380" s="355">
        <v>6.0939100000000002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660.3</v>
      </c>
      <c r="D381" s="356">
        <v>663.76666666666665</v>
      </c>
      <c r="E381" s="356">
        <v>652.5333333333333</v>
      </c>
      <c r="F381" s="356">
        <v>644.76666666666665</v>
      </c>
      <c r="G381" s="356">
        <v>633.5333333333333</v>
      </c>
      <c r="H381" s="356">
        <v>671.5333333333333</v>
      </c>
      <c r="I381" s="356">
        <v>682.76666666666665</v>
      </c>
      <c r="J381" s="356">
        <v>690.5333333333333</v>
      </c>
      <c r="K381" s="355">
        <v>675</v>
      </c>
      <c r="L381" s="355">
        <v>656</v>
      </c>
      <c r="M381" s="355">
        <v>1.8370200000000001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118.3</v>
      </c>
      <c r="D382" s="356">
        <v>120.39999999999999</v>
      </c>
      <c r="E382" s="356">
        <v>115.39999999999998</v>
      </c>
      <c r="F382" s="356">
        <v>112.49999999999999</v>
      </c>
      <c r="G382" s="356">
        <v>107.49999999999997</v>
      </c>
      <c r="H382" s="356">
        <v>123.29999999999998</v>
      </c>
      <c r="I382" s="356">
        <v>128.30000000000001</v>
      </c>
      <c r="J382" s="356">
        <v>131.19999999999999</v>
      </c>
      <c r="K382" s="355">
        <v>125.4</v>
      </c>
      <c r="L382" s="355">
        <v>117.5</v>
      </c>
      <c r="M382" s="355">
        <v>6.4724199999999996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1597.55</v>
      </c>
      <c r="D383" s="356">
        <v>1602.8</v>
      </c>
      <c r="E383" s="356">
        <v>1570.6</v>
      </c>
      <c r="F383" s="356">
        <v>1543.6499999999999</v>
      </c>
      <c r="G383" s="356">
        <v>1511.4499999999998</v>
      </c>
      <c r="H383" s="356">
        <v>1629.75</v>
      </c>
      <c r="I383" s="356">
        <v>1661.9500000000003</v>
      </c>
      <c r="J383" s="356">
        <v>1688.9</v>
      </c>
      <c r="K383" s="355">
        <v>1635</v>
      </c>
      <c r="L383" s="355">
        <v>1575.85</v>
      </c>
      <c r="M383" s="355">
        <v>7.9050399999999996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582.79999999999995</v>
      </c>
      <c r="D384" s="356">
        <v>591.55000000000007</v>
      </c>
      <c r="E384" s="356">
        <v>549.25000000000011</v>
      </c>
      <c r="F384" s="356">
        <v>515.70000000000005</v>
      </c>
      <c r="G384" s="356">
        <v>473.40000000000009</v>
      </c>
      <c r="H384" s="356">
        <v>625.10000000000014</v>
      </c>
      <c r="I384" s="356">
        <v>667.40000000000009</v>
      </c>
      <c r="J384" s="356">
        <v>700.95000000000016</v>
      </c>
      <c r="K384" s="355">
        <v>633.85</v>
      </c>
      <c r="L384" s="355">
        <v>558</v>
      </c>
      <c r="M384" s="355">
        <v>13.95567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921.35</v>
      </c>
      <c r="D385" s="356">
        <v>925.79999999999984</v>
      </c>
      <c r="E385" s="356">
        <v>901.09999999999968</v>
      </c>
      <c r="F385" s="356">
        <v>880.8499999999998</v>
      </c>
      <c r="G385" s="356">
        <v>856.14999999999964</v>
      </c>
      <c r="H385" s="356">
        <v>946.04999999999973</v>
      </c>
      <c r="I385" s="356">
        <v>970.74999999999977</v>
      </c>
      <c r="J385" s="356">
        <v>990.99999999999977</v>
      </c>
      <c r="K385" s="355">
        <v>950.5</v>
      </c>
      <c r="L385" s="355">
        <v>905.55</v>
      </c>
      <c r="M385" s="355">
        <v>5.7587099999999998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106.65</v>
      </c>
      <c r="D386" s="356">
        <v>102.21666666666665</v>
      </c>
      <c r="E386" s="356">
        <v>93.633333333333312</v>
      </c>
      <c r="F386" s="356">
        <v>80.61666666666666</v>
      </c>
      <c r="G386" s="356">
        <v>72.033333333333317</v>
      </c>
      <c r="H386" s="356">
        <v>115.23333333333331</v>
      </c>
      <c r="I386" s="356">
        <v>123.81666666666665</v>
      </c>
      <c r="J386" s="356">
        <v>136.83333333333331</v>
      </c>
      <c r="K386" s="355">
        <v>110.8</v>
      </c>
      <c r="L386" s="355">
        <v>89.2</v>
      </c>
      <c r="M386" s="355">
        <v>10.0923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216.35</v>
      </c>
      <c r="D387" s="356">
        <v>219.63333333333333</v>
      </c>
      <c r="E387" s="356">
        <v>209.71666666666664</v>
      </c>
      <c r="F387" s="356">
        <v>203.08333333333331</v>
      </c>
      <c r="G387" s="356">
        <v>193.16666666666663</v>
      </c>
      <c r="H387" s="356">
        <v>226.26666666666665</v>
      </c>
      <c r="I387" s="356">
        <v>236.18333333333334</v>
      </c>
      <c r="J387" s="356">
        <v>242.81666666666666</v>
      </c>
      <c r="K387" s="355">
        <v>229.55</v>
      </c>
      <c r="L387" s="355">
        <v>213</v>
      </c>
      <c r="M387" s="355">
        <v>29.818829999999998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819.3</v>
      </c>
      <c r="D388" s="356">
        <v>839.43333333333339</v>
      </c>
      <c r="E388" s="356">
        <v>794.86666666666679</v>
      </c>
      <c r="F388" s="356">
        <v>770.43333333333339</v>
      </c>
      <c r="G388" s="356">
        <v>725.86666666666679</v>
      </c>
      <c r="H388" s="356">
        <v>863.86666666666679</v>
      </c>
      <c r="I388" s="356">
        <v>908.43333333333339</v>
      </c>
      <c r="J388" s="356">
        <v>932.86666666666679</v>
      </c>
      <c r="K388" s="355">
        <v>884</v>
      </c>
      <c r="L388" s="355">
        <v>815</v>
      </c>
      <c r="M388" s="355">
        <v>1.1051599999999999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243.85</v>
      </c>
      <c r="D389" s="356">
        <v>245.54999999999998</v>
      </c>
      <c r="E389" s="356">
        <v>241.29999999999995</v>
      </c>
      <c r="F389" s="356">
        <v>238.74999999999997</v>
      </c>
      <c r="G389" s="356">
        <v>234.49999999999994</v>
      </c>
      <c r="H389" s="356">
        <v>248.09999999999997</v>
      </c>
      <c r="I389" s="356">
        <v>252.35000000000002</v>
      </c>
      <c r="J389" s="356">
        <v>254.89999999999998</v>
      </c>
      <c r="K389" s="355">
        <v>249.8</v>
      </c>
      <c r="L389" s="355">
        <v>243</v>
      </c>
      <c r="M389" s="355">
        <v>2.7801100000000001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836.5</v>
      </c>
      <c r="D390" s="356">
        <v>843.96666666666658</v>
      </c>
      <c r="E390" s="356">
        <v>825.58333333333314</v>
      </c>
      <c r="F390" s="356">
        <v>814.66666666666652</v>
      </c>
      <c r="G390" s="356">
        <v>796.28333333333308</v>
      </c>
      <c r="H390" s="356">
        <v>854.88333333333321</v>
      </c>
      <c r="I390" s="356">
        <v>873.26666666666665</v>
      </c>
      <c r="J390" s="356">
        <v>884.18333333333328</v>
      </c>
      <c r="K390" s="355">
        <v>862.35</v>
      </c>
      <c r="L390" s="355">
        <v>833.05</v>
      </c>
      <c r="M390" s="355">
        <v>1.5569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2106.65</v>
      </c>
      <c r="D391" s="356">
        <v>2103.1</v>
      </c>
      <c r="E391" s="356">
        <v>2061.1999999999998</v>
      </c>
      <c r="F391" s="356">
        <v>2015.75</v>
      </c>
      <c r="G391" s="356">
        <v>1973.85</v>
      </c>
      <c r="H391" s="356">
        <v>2148.5499999999997</v>
      </c>
      <c r="I391" s="356">
        <v>2190.4500000000003</v>
      </c>
      <c r="J391" s="356">
        <v>2235.8999999999996</v>
      </c>
      <c r="K391" s="355">
        <v>2145</v>
      </c>
      <c r="L391" s="355">
        <v>2057.65</v>
      </c>
      <c r="M391" s="355">
        <v>9.5579999999999998E-2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135.25</v>
      </c>
      <c r="D392" s="356">
        <v>136.88333333333333</v>
      </c>
      <c r="E392" s="356">
        <v>132.86666666666665</v>
      </c>
      <c r="F392" s="356">
        <v>130.48333333333332</v>
      </c>
      <c r="G392" s="356">
        <v>126.46666666666664</v>
      </c>
      <c r="H392" s="356">
        <v>139.26666666666665</v>
      </c>
      <c r="I392" s="356">
        <v>143.2833333333333</v>
      </c>
      <c r="J392" s="356">
        <v>145.66666666666666</v>
      </c>
      <c r="K392" s="355">
        <v>140.9</v>
      </c>
      <c r="L392" s="355">
        <v>134.5</v>
      </c>
      <c r="M392" s="355">
        <v>133.38417000000001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74.75</v>
      </c>
      <c r="D393" s="356">
        <v>75.883333333333326</v>
      </c>
      <c r="E393" s="356">
        <v>72.916666666666657</v>
      </c>
      <c r="F393" s="356">
        <v>71.083333333333329</v>
      </c>
      <c r="G393" s="356">
        <v>68.11666666666666</v>
      </c>
      <c r="H393" s="356">
        <v>77.716666666666654</v>
      </c>
      <c r="I393" s="356">
        <v>80.683333333333323</v>
      </c>
      <c r="J393" s="356">
        <v>82.516666666666652</v>
      </c>
      <c r="K393" s="355">
        <v>78.849999999999994</v>
      </c>
      <c r="L393" s="355">
        <v>74.05</v>
      </c>
      <c r="M393" s="355">
        <v>30.95692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133.75</v>
      </c>
      <c r="D394" s="356">
        <v>134.85</v>
      </c>
      <c r="E394" s="356">
        <v>132</v>
      </c>
      <c r="F394" s="356">
        <v>130.25</v>
      </c>
      <c r="G394" s="356">
        <v>127.4</v>
      </c>
      <c r="H394" s="356">
        <v>136.6</v>
      </c>
      <c r="I394" s="356">
        <v>139.44999999999996</v>
      </c>
      <c r="J394" s="356">
        <v>141.19999999999999</v>
      </c>
      <c r="K394" s="355">
        <v>137.69999999999999</v>
      </c>
      <c r="L394" s="355">
        <v>133.1</v>
      </c>
      <c r="M394" s="355">
        <v>66.6922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162.25</v>
      </c>
      <c r="D395" s="356">
        <v>163.9</v>
      </c>
      <c r="E395" s="356">
        <v>159.4</v>
      </c>
      <c r="F395" s="356">
        <v>156.55000000000001</v>
      </c>
      <c r="G395" s="356">
        <v>152.05000000000001</v>
      </c>
      <c r="H395" s="356">
        <v>166.75</v>
      </c>
      <c r="I395" s="356">
        <v>171.25</v>
      </c>
      <c r="J395" s="356">
        <v>174.1</v>
      </c>
      <c r="K395" s="355">
        <v>168.4</v>
      </c>
      <c r="L395" s="355">
        <v>161.05000000000001</v>
      </c>
      <c r="M395" s="355">
        <v>51.389380000000003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1266.3</v>
      </c>
      <c r="D396" s="356">
        <v>1266.3166666666666</v>
      </c>
      <c r="E396" s="356">
        <v>1245.0333333333333</v>
      </c>
      <c r="F396" s="356">
        <v>1223.7666666666667</v>
      </c>
      <c r="G396" s="356">
        <v>1202.4833333333333</v>
      </c>
      <c r="H396" s="356">
        <v>1287.5833333333333</v>
      </c>
      <c r="I396" s="356">
        <v>1308.8666666666666</v>
      </c>
      <c r="J396" s="356">
        <v>1330.1333333333332</v>
      </c>
      <c r="K396" s="355">
        <v>1287.5999999999999</v>
      </c>
      <c r="L396" s="355">
        <v>1245.05</v>
      </c>
      <c r="M396" s="355">
        <v>1.39998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2338.5500000000002</v>
      </c>
      <c r="D397" s="356">
        <v>2335.5</v>
      </c>
      <c r="E397" s="356">
        <v>2316.0500000000002</v>
      </c>
      <c r="F397" s="356">
        <v>2293.5500000000002</v>
      </c>
      <c r="G397" s="356">
        <v>2274.1000000000004</v>
      </c>
      <c r="H397" s="356">
        <v>2358</v>
      </c>
      <c r="I397" s="356">
        <v>2377.4499999999998</v>
      </c>
      <c r="J397" s="356">
        <v>2399.9499999999998</v>
      </c>
      <c r="K397" s="355">
        <v>2354.9499999999998</v>
      </c>
      <c r="L397" s="355">
        <v>2313</v>
      </c>
      <c r="M397" s="355">
        <v>49.471089999999997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494</v>
      </c>
      <c r="D398" s="356">
        <v>488.0333333333333</v>
      </c>
      <c r="E398" s="356">
        <v>462.06666666666661</v>
      </c>
      <c r="F398" s="356">
        <v>430.13333333333333</v>
      </c>
      <c r="G398" s="356">
        <v>404.16666666666663</v>
      </c>
      <c r="H398" s="356">
        <v>519.96666666666658</v>
      </c>
      <c r="I398" s="356">
        <v>545.93333333333328</v>
      </c>
      <c r="J398" s="356">
        <v>577.86666666666656</v>
      </c>
      <c r="K398" s="355">
        <v>514</v>
      </c>
      <c r="L398" s="355">
        <v>456.1</v>
      </c>
      <c r="M398" s="355">
        <v>15.48827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256.10000000000002</v>
      </c>
      <c r="D399" s="356">
        <v>255.78333333333333</v>
      </c>
      <c r="E399" s="356">
        <v>252.66666666666669</v>
      </c>
      <c r="F399" s="356">
        <v>249.23333333333335</v>
      </c>
      <c r="G399" s="356">
        <v>246.1166666666667</v>
      </c>
      <c r="H399" s="356">
        <v>259.2166666666667</v>
      </c>
      <c r="I399" s="356">
        <v>262.33333333333326</v>
      </c>
      <c r="J399" s="356">
        <v>265.76666666666665</v>
      </c>
      <c r="K399" s="355">
        <v>258.89999999999998</v>
      </c>
      <c r="L399" s="355">
        <v>252.35</v>
      </c>
      <c r="M399" s="355">
        <v>1.2741199999999999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1131.5</v>
      </c>
      <c r="D400" s="356">
        <v>1120.3166666666666</v>
      </c>
      <c r="E400" s="356">
        <v>1101.1833333333332</v>
      </c>
      <c r="F400" s="356">
        <v>1070.8666666666666</v>
      </c>
      <c r="G400" s="356">
        <v>1051.7333333333331</v>
      </c>
      <c r="H400" s="356">
        <v>1150.6333333333332</v>
      </c>
      <c r="I400" s="356">
        <v>1169.7666666666664</v>
      </c>
      <c r="J400" s="356">
        <v>1200.0833333333333</v>
      </c>
      <c r="K400" s="355">
        <v>1139.45</v>
      </c>
      <c r="L400" s="355">
        <v>1090</v>
      </c>
      <c r="M400" s="355">
        <v>0.46650000000000003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1590.5</v>
      </c>
      <c r="D401" s="356">
        <v>1607</v>
      </c>
      <c r="E401" s="356">
        <v>1564</v>
      </c>
      <c r="F401" s="356">
        <v>1537.5</v>
      </c>
      <c r="G401" s="356">
        <v>1494.5</v>
      </c>
      <c r="H401" s="356">
        <v>1633.5</v>
      </c>
      <c r="I401" s="356">
        <v>1676.5</v>
      </c>
      <c r="J401" s="356">
        <v>1703</v>
      </c>
      <c r="K401" s="355">
        <v>1650</v>
      </c>
      <c r="L401" s="355">
        <v>1580.5</v>
      </c>
      <c r="M401" s="355">
        <v>1.42469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33.5</v>
      </c>
      <c r="D402" s="356">
        <v>33.550000000000004</v>
      </c>
      <c r="E402" s="356">
        <v>33.050000000000011</v>
      </c>
      <c r="F402" s="356">
        <v>32.600000000000009</v>
      </c>
      <c r="G402" s="356">
        <v>32.100000000000016</v>
      </c>
      <c r="H402" s="356">
        <v>34.000000000000007</v>
      </c>
      <c r="I402" s="356">
        <v>34.499999999999993</v>
      </c>
      <c r="J402" s="356">
        <v>34.950000000000003</v>
      </c>
      <c r="K402" s="355">
        <v>34.049999999999997</v>
      </c>
      <c r="L402" s="355">
        <v>33.1</v>
      </c>
      <c r="M402" s="355">
        <v>41.694960000000002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96.15</v>
      </c>
      <c r="D403" s="356">
        <v>97.316666666666663</v>
      </c>
      <c r="E403" s="356">
        <v>94.333333333333329</v>
      </c>
      <c r="F403" s="356">
        <v>92.516666666666666</v>
      </c>
      <c r="G403" s="356">
        <v>89.533333333333331</v>
      </c>
      <c r="H403" s="356">
        <v>99.133333333333326</v>
      </c>
      <c r="I403" s="356">
        <v>102.11666666666667</v>
      </c>
      <c r="J403" s="356">
        <v>103.93333333333332</v>
      </c>
      <c r="K403" s="355">
        <v>100.3</v>
      </c>
      <c r="L403" s="355">
        <v>95.5</v>
      </c>
      <c r="M403" s="355">
        <v>325.44033000000002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7275.2</v>
      </c>
      <c r="D404" s="356">
        <v>7258.4000000000005</v>
      </c>
      <c r="E404" s="356">
        <v>7216.8000000000011</v>
      </c>
      <c r="F404" s="356">
        <v>7158.4000000000005</v>
      </c>
      <c r="G404" s="356">
        <v>7116.8000000000011</v>
      </c>
      <c r="H404" s="356">
        <v>7316.8000000000011</v>
      </c>
      <c r="I404" s="356">
        <v>7358.4000000000015</v>
      </c>
      <c r="J404" s="356">
        <v>7416.8000000000011</v>
      </c>
      <c r="K404" s="355">
        <v>7300</v>
      </c>
      <c r="L404" s="355">
        <v>7200</v>
      </c>
      <c r="M404" s="355">
        <v>4.4010000000000001E-2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824</v>
      </c>
      <c r="D405" s="356">
        <v>825.66666666666663</v>
      </c>
      <c r="E405" s="356">
        <v>810.58333333333326</v>
      </c>
      <c r="F405" s="356">
        <v>797.16666666666663</v>
      </c>
      <c r="G405" s="356">
        <v>782.08333333333326</v>
      </c>
      <c r="H405" s="356">
        <v>839.08333333333326</v>
      </c>
      <c r="I405" s="356">
        <v>854.16666666666652</v>
      </c>
      <c r="J405" s="356">
        <v>867.58333333333326</v>
      </c>
      <c r="K405" s="355">
        <v>840.75</v>
      </c>
      <c r="L405" s="355">
        <v>812.25</v>
      </c>
      <c r="M405" s="355">
        <v>7.6173400000000004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1096.3</v>
      </c>
      <c r="D406" s="356">
        <v>1104.4333333333334</v>
      </c>
      <c r="E406" s="356">
        <v>1081.8666666666668</v>
      </c>
      <c r="F406" s="356">
        <v>1067.4333333333334</v>
      </c>
      <c r="G406" s="356">
        <v>1044.8666666666668</v>
      </c>
      <c r="H406" s="356">
        <v>1118.8666666666668</v>
      </c>
      <c r="I406" s="356">
        <v>1141.4333333333334</v>
      </c>
      <c r="J406" s="356">
        <v>1155.8666666666668</v>
      </c>
      <c r="K406" s="355">
        <v>1127</v>
      </c>
      <c r="L406" s="355">
        <v>1090</v>
      </c>
      <c r="M406" s="355">
        <v>24.48602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501.4</v>
      </c>
      <c r="D407" s="356">
        <v>505.56666666666666</v>
      </c>
      <c r="E407" s="356">
        <v>495.5333333333333</v>
      </c>
      <c r="F407" s="356">
        <v>489.66666666666663</v>
      </c>
      <c r="G407" s="356">
        <v>479.63333333333327</v>
      </c>
      <c r="H407" s="356">
        <v>511.43333333333334</v>
      </c>
      <c r="I407" s="356">
        <v>521.4666666666667</v>
      </c>
      <c r="J407" s="356">
        <v>527.33333333333337</v>
      </c>
      <c r="K407" s="355">
        <v>515.6</v>
      </c>
      <c r="L407" s="355">
        <v>499.7</v>
      </c>
      <c r="M407" s="355">
        <v>261.53332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1695.3</v>
      </c>
      <c r="D408" s="356">
        <v>1676.6166666666666</v>
      </c>
      <c r="E408" s="356">
        <v>1638.8833333333332</v>
      </c>
      <c r="F408" s="356">
        <v>1582.4666666666667</v>
      </c>
      <c r="G408" s="356">
        <v>1544.7333333333333</v>
      </c>
      <c r="H408" s="356">
        <v>1733.0333333333331</v>
      </c>
      <c r="I408" s="356">
        <v>1770.7666666666662</v>
      </c>
      <c r="J408" s="356">
        <v>1827.1833333333329</v>
      </c>
      <c r="K408" s="355">
        <v>1714.35</v>
      </c>
      <c r="L408" s="355">
        <v>1620.2</v>
      </c>
      <c r="M408" s="355">
        <v>0.95630999999999999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125.65</v>
      </c>
      <c r="D409" s="356">
        <v>128.51666666666668</v>
      </c>
      <c r="E409" s="356">
        <v>120.33333333333337</v>
      </c>
      <c r="F409" s="356">
        <v>115.01666666666669</v>
      </c>
      <c r="G409" s="356">
        <v>106.83333333333339</v>
      </c>
      <c r="H409" s="356">
        <v>133.83333333333337</v>
      </c>
      <c r="I409" s="356">
        <v>142.01666666666671</v>
      </c>
      <c r="J409" s="356">
        <v>147.33333333333334</v>
      </c>
      <c r="K409" s="355">
        <v>136.69999999999999</v>
      </c>
      <c r="L409" s="355">
        <v>123.2</v>
      </c>
      <c r="M409" s="355">
        <v>86.791629999999998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117.6</v>
      </c>
      <c r="D410" s="356">
        <v>119.08333333333333</v>
      </c>
      <c r="E410" s="356">
        <v>115.36666666666666</v>
      </c>
      <c r="F410" s="356">
        <v>113.13333333333333</v>
      </c>
      <c r="G410" s="356">
        <v>109.41666666666666</v>
      </c>
      <c r="H410" s="356">
        <v>121.31666666666666</v>
      </c>
      <c r="I410" s="356">
        <v>125.03333333333333</v>
      </c>
      <c r="J410" s="356">
        <v>127.26666666666667</v>
      </c>
      <c r="K410" s="355">
        <v>122.8</v>
      </c>
      <c r="L410" s="355">
        <v>116.85</v>
      </c>
      <c r="M410" s="355">
        <v>12.96917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155.19999999999999</v>
      </c>
      <c r="D411" s="356">
        <v>153.35</v>
      </c>
      <c r="E411" s="356">
        <v>143.94999999999999</v>
      </c>
      <c r="F411" s="356">
        <v>132.69999999999999</v>
      </c>
      <c r="G411" s="356">
        <v>123.29999999999998</v>
      </c>
      <c r="H411" s="356">
        <v>164.6</v>
      </c>
      <c r="I411" s="356">
        <v>174.00000000000003</v>
      </c>
      <c r="J411" s="356">
        <v>185.25</v>
      </c>
      <c r="K411" s="355">
        <v>162.75</v>
      </c>
      <c r="L411" s="355">
        <v>142.1</v>
      </c>
      <c r="M411" s="355">
        <v>70.565370000000001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3150.15</v>
      </c>
      <c r="D412" s="356">
        <v>3170.3000000000006</v>
      </c>
      <c r="E412" s="356">
        <v>3070.9000000000015</v>
      </c>
      <c r="F412" s="356">
        <v>2991.650000000001</v>
      </c>
      <c r="G412" s="356">
        <v>2892.2500000000018</v>
      </c>
      <c r="H412" s="356">
        <v>3249.5500000000011</v>
      </c>
      <c r="I412" s="356">
        <v>3348.95</v>
      </c>
      <c r="J412" s="356">
        <v>3428.2000000000007</v>
      </c>
      <c r="K412" s="355">
        <v>3269.7</v>
      </c>
      <c r="L412" s="355">
        <v>3091.05</v>
      </c>
      <c r="M412" s="355">
        <v>0.24203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567.20000000000005</v>
      </c>
      <c r="D413" s="356">
        <v>550.4</v>
      </c>
      <c r="E413" s="356">
        <v>520.79999999999995</v>
      </c>
      <c r="F413" s="356">
        <v>474.4</v>
      </c>
      <c r="G413" s="356">
        <v>444.79999999999995</v>
      </c>
      <c r="H413" s="356">
        <v>596.79999999999995</v>
      </c>
      <c r="I413" s="356">
        <v>626.40000000000009</v>
      </c>
      <c r="J413" s="356">
        <v>672.8</v>
      </c>
      <c r="K413" s="355">
        <v>580</v>
      </c>
      <c r="L413" s="355">
        <v>504</v>
      </c>
      <c r="M413" s="355">
        <v>5.2518900000000004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464.7</v>
      </c>
      <c r="D414" s="356">
        <v>469.90000000000003</v>
      </c>
      <c r="E414" s="356">
        <v>456.80000000000007</v>
      </c>
      <c r="F414" s="356">
        <v>448.90000000000003</v>
      </c>
      <c r="G414" s="356">
        <v>435.80000000000007</v>
      </c>
      <c r="H414" s="356">
        <v>477.80000000000007</v>
      </c>
      <c r="I414" s="356">
        <v>490.90000000000009</v>
      </c>
      <c r="J414" s="356">
        <v>498.80000000000007</v>
      </c>
      <c r="K414" s="355">
        <v>483</v>
      </c>
      <c r="L414" s="355">
        <v>462</v>
      </c>
      <c r="M414" s="355">
        <v>1.49498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23589.200000000001</v>
      </c>
      <c r="D415" s="356">
        <v>23910.066666666666</v>
      </c>
      <c r="E415" s="356">
        <v>23190.133333333331</v>
      </c>
      <c r="F415" s="356">
        <v>22791.066666666666</v>
      </c>
      <c r="G415" s="356">
        <v>22071.133333333331</v>
      </c>
      <c r="H415" s="356">
        <v>24309.133333333331</v>
      </c>
      <c r="I415" s="356">
        <v>25029.066666666666</v>
      </c>
      <c r="J415" s="356">
        <v>25428.133333333331</v>
      </c>
      <c r="K415" s="355">
        <v>24630</v>
      </c>
      <c r="L415" s="355">
        <v>23511</v>
      </c>
      <c r="M415" s="355">
        <v>0.35182000000000002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1669.05</v>
      </c>
      <c r="D416" s="356">
        <v>1698.6666666666667</v>
      </c>
      <c r="E416" s="356">
        <v>1630.3833333333334</v>
      </c>
      <c r="F416" s="356">
        <v>1591.7166666666667</v>
      </c>
      <c r="G416" s="356">
        <v>1523.4333333333334</v>
      </c>
      <c r="H416" s="356">
        <v>1737.3333333333335</v>
      </c>
      <c r="I416" s="356">
        <v>1805.6166666666668</v>
      </c>
      <c r="J416" s="356">
        <v>1844.2833333333335</v>
      </c>
      <c r="K416" s="355">
        <v>1766.95</v>
      </c>
      <c r="L416" s="355">
        <v>1660</v>
      </c>
      <c r="M416" s="355">
        <v>0.30965999999999999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2330.4</v>
      </c>
      <c r="D417" s="356">
        <v>2345.1333333333332</v>
      </c>
      <c r="E417" s="356">
        <v>2306.3666666666663</v>
      </c>
      <c r="F417" s="356">
        <v>2282.333333333333</v>
      </c>
      <c r="G417" s="356">
        <v>2243.5666666666662</v>
      </c>
      <c r="H417" s="356">
        <v>2369.1666666666665</v>
      </c>
      <c r="I417" s="356">
        <v>2407.9333333333329</v>
      </c>
      <c r="J417" s="356">
        <v>2431.9666666666667</v>
      </c>
      <c r="K417" s="355">
        <v>2383.9</v>
      </c>
      <c r="L417" s="355">
        <v>2321.1</v>
      </c>
      <c r="M417" s="355">
        <v>1.84301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505.8</v>
      </c>
      <c r="D418" s="356">
        <v>512.23333333333335</v>
      </c>
      <c r="E418" s="356">
        <v>490.56666666666672</v>
      </c>
      <c r="F418" s="356">
        <v>475.33333333333337</v>
      </c>
      <c r="G418" s="356">
        <v>453.66666666666674</v>
      </c>
      <c r="H418" s="356">
        <v>527.4666666666667</v>
      </c>
      <c r="I418" s="356">
        <v>549.13333333333321</v>
      </c>
      <c r="J418" s="356">
        <v>564.36666666666667</v>
      </c>
      <c r="K418" s="355">
        <v>533.9</v>
      </c>
      <c r="L418" s="355">
        <v>497</v>
      </c>
      <c r="M418" s="355">
        <v>2.7718600000000002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29.7</v>
      </c>
      <c r="D419" s="356">
        <v>29.933333333333337</v>
      </c>
      <c r="E419" s="356">
        <v>29.366666666666674</v>
      </c>
      <c r="F419" s="356">
        <v>29.033333333333339</v>
      </c>
      <c r="G419" s="356">
        <v>28.466666666666676</v>
      </c>
      <c r="H419" s="356">
        <v>30.266666666666673</v>
      </c>
      <c r="I419" s="356">
        <v>30.833333333333336</v>
      </c>
      <c r="J419" s="356">
        <v>31.166666666666671</v>
      </c>
      <c r="K419" s="355">
        <v>30.5</v>
      </c>
      <c r="L419" s="355">
        <v>29.6</v>
      </c>
      <c r="M419" s="355">
        <v>30.73621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3501.05</v>
      </c>
      <c r="D420" s="356">
        <v>3476.6666666666665</v>
      </c>
      <c r="E420" s="356">
        <v>3384.3833333333332</v>
      </c>
      <c r="F420" s="356">
        <v>3267.7166666666667</v>
      </c>
      <c r="G420" s="356">
        <v>3175.4333333333334</v>
      </c>
      <c r="H420" s="356">
        <v>3593.333333333333</v>
      </c>
      <c r="I420" s="356">
        <v>3685.6166666666668</v>
      </c>
      <c r="J420" s="356">
        <v>3802.2833333333328</v>
      </c>
      <c r="K420" s="355">
        <v>3568.95</v>
      </c>
      <c r="L420" s="355">
        <v>3360</v>
      </c>
      <c r="M420" s="355">
        <v>0.32386999999999999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841</v>
      </c>
      <c r="D421" s="356">
        <v>840.1</v>
      </c>
      <c r="E421" s="356">
        <v>821.55000000000007</v>
      </c>
      <c r="F421" s="356">
        <v>802.1</v>
      </c>
      <c r="G421" s="356">
        <v>783.55000000000007</v>
      </c>
      <c r="H421" s="356">
        <v>859.55000000000007</v>
      </c>
      <c r="I421" s="356">
        <v>878.1</v>
      </c>
      <c r="J421" s="356">
        <v>897.55000000000007</v>
      </c>
      <c r="K421" s="355">
        <v>858.65</v>
      </c>
      <c r="L421" s="355">
        <v>820.65</v>
      </c>
      <c r="M421" s="355">
        <v>2.7122600000000001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620.65</v>
      </c>
      <c r="D422" s="356">
        <v>629.83333333333326</v>
      </c>
      <c r="E422" s="356">
        <v>606.86666666666656</v>
      </c>
      <c r="F422" s="356">
        <v>593.08333333333326</v>
      </c>
      <c r="G422" s="356">
        <v>570.11666666666656</v>
      </c>
      <c r="H422" s="356">
        <v>643.61666666666656</v>
      </c>
      <c r="I422" s="356">
        <v>666.58333333333326</v>
      </c>
      <c r="J422" s="356">
        <v>680.36666666666656</v>
      </c>
      <c r="K422" s="355">
        <v>652.79999999999995</v>
      </c>
      <c r="L422" s="355">
        <v>616.04999999999995</v>
      </c>
      <c r="M422" s="355">
        <v>6.80966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2208.6999999999998</v>
      </c>
      <c r="D423" s="356">
        <v>2220.9833333333331</v>
      </c>
      <c r="E423" s="356">
        <v>2167.7166666666662</v>
      </c>
      <c r="F423" s="356">
        <v>2126.7333333333331</v>
      </c>
      <c r="G423" s="356">
        <v>2073.4666666666662</v>
      </c>
      <c r="H423" s="356">
        <v>2261.9666666666662</v>
      </c>
      <c r="I423" s="356">
        <v>2315.2333333333336</v>
      </c>
      <c r="J423" s="356">
        <v>2356.2166666666662</v>
      </c>
      <c r="K423" s="355">
        <v>2274.25</v>
      </c>
      <c r="L423" s="355">
        <v>2180</v>
      </c>
      <c r="M423" s="355">
        <v>0.18235000000000001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750.65</v>
      </c>
      <c r="D424" s="356">
        <v>754.61666666666679</v>
      </c>
      <c r="E424" s="356">
        <v>739.23333333333358</v>
      </c>
      <c r="F424" s="356">
        <v>727.81666666666683</v>
      </c>
      <c r="G424" s="356">
        <v>712.43333333333362</v>
      </c>
      <c r="H424" s="356">
        <v>766.03333333333353</v>
      </c>
      <c r="I424" s="356">
        <v>781.41666666666674</v>
      </c>
      <c r="J424" s="356">
        <v>792.83333333333348</v>
      </c>
      <c r="K424" s="355">
        <v>770</v>
      </c>
      <c r="L424" s="355">
        <v>743.2</v>
      </c>
      <c r="M424" s="355">
        <v>0.86944999999999995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407.65</v>
      </c>
      <c r="D425" s="356">
        <v>411.84999999999997</v>
      </c>
      <c r="E425" s="356">
        <v>389.19999999999993</v>
      </c>
      <c r="F425" s="356">
        <v>370.74999999999994</v>
      </c>
      <c r="G425" s="356">
        <v>348.09999999999991</v>
      </c>
      <c r="H425" s="356">
        <v>430.29999999999995</v>
      </c>
      <c r="I425" s="356">
        <v>452.94999999999993</v>
      </c>
      <c r="J425" s="356">
        <v>471.4</v>
      </c>
      <c r="K425" s="355">
        <v>434.5</v>
      </c>
      <c r="L425" s="355">
        <v>393.4</v>
      </c>
      <c r="M425" s="355">
        <v>4.4398299999999997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295.25</v>
      </c>
      <c r="D426" s="356">
        <v>300.53333333333336</v>
      </c>
      <c r="E426" s="356">
        <v>282.7166666666667</v>
      </c>
      <c r="F426" s="356">
        <v>270.18333333333334</v>
      </c>
      <c r="G426" s="356">
        <v>252.36666666666667</v>
      </c>
      <c r="H426" s="356">
        <v>313.06666666666672</v>
      </c>
      <c r="I426" s="356">
        <v>330.88333333333344</v>
      </c>
      <c r="J426" s="356">
        <v>343.41666666666674</v>
      </c>
      <c r="K426" s="355">
        <v>318.35000000000002</v>
      </c>
      <c r="L426" s="355">
        <v>288</v>
      </c>
      <c r="M426" s="355">
        <v>5.28233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58.8</v>
      </c>
      <c r="D427" s="356">
        <v>59.383333333333333</v>
      </c>
      <c r="E427" s="356">
        <v>57.266666666666666</v>
      </c>
      <c r="F427" s="356">
        <v>55.733333333333334</v>
      </c>
      <c r="G427" s="356">
        <v>53.616666666666667</v>
      </c>
      <c r="H427" s="356">
        <v>60.916666666666664</v>
      </c>
      <c r="I427" s="356">
        <v>63.033333333333324</v>
      </c>
      <c r="J427" s="356">
        <v>64.566666666666663</v>
      </c>
      <c r="K427" s="355">
        <v>61.5</v>
      </c>
      <c r="L427" s="355">
        <v>57.85</v>
      </c>
      <c r="M427" s="355">
        <v>26.717169999999999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2345.65</v>
      </c>
      <c r="D428" s="356">
        <v>2380.2333333333331</v>
      </c>
      <c r="E428" s="356">
        <v>2300.4666666666662</v>
      </c>
      <c r="F428" s="356">
        <v>2255.2833333333333</v>
      </c>
      <c r="G428" s="356">
        <v>2175.5166666666664</v>
      </c>
      <c r="H428" s="356">
        <v>2425.4166666666661</v>
      </c>
      <c r="I428" s="356">
        <v>2505.1833333333334</v>
      </c>
      <c r="J428" s="356">
        <v>2550.3666666666659</v>
      </c>
      <c r="K428" s="355">
        <v>2460</v>
      </c>
      <c r="L428" s="355">
        <v>2335.0500000000002</v>
      </c>
      <c r="M428" s="355">
        <v>5.5672199999999998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1160.8499999999999</v>
      </c>
      <c r="D429" s="356">
        <v>1173.4833333333333</v>
      </c>
      <c r="E429" s="356">
        <v>1140.9666666666667</v>
      </c>
      <c r="F429" s="356">
        <v>1121.0833333333333</v>
      </c>
      <c r="G429" s="356">
        <v>1088.5666666666666</v>
      </c>
      <c r="H429" s="356">
        <v>1193.3666666666668</v>
      </c>
      <c r="I429" s="356">
        <v>1225.8833333333337</v>
      </c>
      <c r="J429" s="356">
        <v>1245.7666666666669</v>
      </c>
      <c r="K429" s="355">
        <v>1206</v>
      </c>
      <c r="L429" s="355">
        <v>1153.5999999999999</v>
      </c>
      <c r="M429" s="355">
        <v>13.156459999999999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358.5</v>
      </c>
      <c r="D430" s="356">
        <v>364.84999999999997</v>
      </c>
      <c r="E430" s="356">
        <v>346.64999999999992</v>
      </c>
      <c r="F430" s="356">
        <v>334.79999999999995</v>
      </c>
      <c r="G430" s="356">
        <v>316.59999999999991</v>
      </c>
      <c r="H430" s="356">
        <v>376.69999999999993</v>
      </c>
      <c r="I430" s="356">
        <v>394.9</v>
      </c>
      <c r="J430" s="356">
        <v>406.74999999999994</v>
      </c>
      <c r="K430" s="355">
        <v>383.05</v>
      </c>
      <c r="L430" s="355">
        <v>353</v>
      </c>
      <c r="M430" s="355">
        <v>7.45871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90.95</v>
      </c>
      <c r="D431" s="356">
        <v>91.233333333333334</v>
      </c>
      <c r="E431" s="356">
        <v>90.216666666666669</v>
      </c>
      <c r="F431" s="356">
        <v>89.483333333333334</v>
      </c>
      <c r="G431" s="356">
        <v>88.466666666666669</v>
      </c>
      <c r="H431" s="356">
        <v>91.966666666666669</v>
      </c>
      <c r="I431" s="356">
        <v>92.983333333333348</v>
      </c>
      <c r="J431" s="356">
        <v>93.716666666666669</v>
      </c>
      <c r="K431" s="355">
        <v>92.25</v>
      </c>
      <c r="L431" s="355">
        <v>90.5</v>
      </c>
      <c r="M431" s="355">
        <v>1.5745499999999999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198.6</v>
      </c>
      <c r="D432" s="356">
        <v>200.68333333333331</v>
      </c>
      <c r="E432" s="356">
        <v>194.86666666666662</v>
      </c>
      <c r="F432" s="356">
        <v>191.1333333333333</v>
      </c>
      <c r="G432" s="356">
        <v>185.31666666666661</v>
      </c>
      <c r="H432" s="356">
        <v>204.41666666666663</v>
      </c>
      <c r="I432" s="356">
        <v>210.23333333333329</v>
      </c>
      <c r="J432" s="356">
        <v>213.96666666666664</v>
      </c>
      <c r="K432" s="355">
        <v>206.5</v>
      </c>
      <c r="L432" s="355">
        <v>196.95</v>
      </c>
      <c r="M432" s="355">
        <v>6.8303200000000004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572.15</v>
      </c>
      <c r="D433" s="356">
        <v>575.35</v>
      </c>
      <c r="E433" s="356">
        <v>562.75</v>
      </c>
      <c r="F433" s="356">
        <v>553.35</v>
      </c>
      <c r="G433" s="356">
        <v>540.75</v>
      </c>
      <c r="H433" s="356">
        <v>584.75</v>
      </c>
      <c r="I433" s="356">
        <v>597.35000000000014</v>
      </c>
      <c r="J433" s="356">
        <v>606.75</v>
      </c>
      <c r="K433" s="355">
        <v>587.95000000000005</v>
      </c>
      <c r="L433" s="355">
        <v>565.95000000000005</v>
      </c>
      <c r="M433" s="355">
        <v>0.75929000000000002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382.6</v>
      </c>
      <c r="D434" s="356">
        <v>387.86666666666662</v>
      </c>
      <c r="E434" s="356">
        <v>375.23333333333323</v>
      </c>
      <c r="F434" s="356">
        <v>367.86666666666662</v>
      </c>
      <c r="G434" s="356">
        <v>355.23333333333323</v>
      </c>
      <c r="H434" s="356">
        <v>395.23333333333323</v>
      </c>
      <c r="I434" s="356">
        <v>407.86666666666656</v>
      </c>
      <c r="J434" s="356">
        <v>415.23333333333323</v>
      </c>
      <c r="K434" s="355">
        <v>400.5</v>
      </c>
      <c r="L434" s="355">
        <v>380.5</v>
      </c>
      <c r="M434" s="355">
        <v>2.9211800000000001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2133.1999999999998</v>
      </c>
      <c r="D435" s="356">
        <v>2138.0666666666666</v>
      </c>
      <c r="E435" s="356">
        <v>2081.1333333333332</v>
      </c>
      <c r="F435" s="356">
        <v>2029.0666666666666</v>
      </c>
      <c r="G435" s="356">
        <v>1972.1333333333332</v>
      </c>
      <c r="H435" s="356">
        <v>2190.1333333333332</v>
      </c>
      <c r="I435" s="356">
        <v>2247.0666666666666</v>
      </c>
      <c r="J435" s="356">
        <v>2299.1333333333332</v>
      </c>
      <c r="K435" s="355">
        <v>2195</v>
      </c>
      <c r="L435" s="355">
        <v>2086</v>
      </c>
      <c r="M435" s="355">
        <v>0.11548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838.05</v>
      </c>
      <c r="D436" s="356">
        <v>831.88333333333333</v>
      </c>
      <c r="E436" s="356">
        <v>821.76666666666665</v>
      </c>
      <c r="F436" s="356">
        <v>805.48333333333335</v>
      </c>
      <c r="G436" s="356">
        <v>795.36666666666667</v>
      </c>
      <c r="H436" s="356">
        <v>848.16666666666663</v>
      </c>
      <c r="I436" s="356">
        <v>858.28333333333319</v>
      </c>
      <c r="J436" s="356">
        <v>874.56666666666661</v>
      </c>
      <c r="K436" s="355">
        <v>842</v>
      </c>
      <c r="L436" s="355">
        <v>815.6</v>
      </c>
      <c r="M436" s="355">
        <v>0.33574999999999999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864.85</v>
      </c>
      <c r="D437" s="356">
        <v>871.23333333333323</v>
      </c>
      <c r="E437" s="356">
        <v>855.81666666666649</v>
      </c>
      <c r="F437" s="356">
        <v>846.7833333333333</v>
      </c>
      <c r="G437" s="356">
        <v>831.36666666666656</v>
      </c>
      <c r="H437" s="356">
        <v>880.26666666666642</v>
      </c>
      <c r="I437" s="356">
        <v>895.68333333333317</v>
      </c>
      <c r="J437" s="356">
        <v>904.71666666666636</v>
      </c>
      <c r="K437" s="355">
        <v>886.65</v>
      </c>
      <c r="L437" s="355">
        <v>862.2</v>
      </c>
      <c r="M437" s="355">
        <v>51.634149999999998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451.75</v>
      </c>
      <c r="D438" s="356">
        <v>453.18333333333334</v>
      </c>
      <c r="E438" s="356">
        <v>440.81666666666666</v>
      </c>
      <c r="F438" s="356">
        <v>429.88333333333333</v>
      </c>
      <c r="G438" s="356">
        <v>417.51666666666665</v>
      </c>
      <c r="H438" s="356">
        <v>464.11666666666667</v>
      </c>
      <c r="I438" s="356">
        <v>476.48333333333335</v>
      </c>
      <c r="J438" s="356">
        <v>487.41666666666669</v>
      </c>
      <c r="K438" s="355">
        <v>465.55</v>
      </c>
      <c r="L438" s="355">
        <v>442.25</v>
      </c>
      <c r="M438" s="355">
        <v>8.1094899999999992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516.70000000000005</v>
      </c>
      <c r="D439" s="356">
        <v>516.20000000000005</v>
      </c>
      <c r="E439" s="356">
        <v>502.80000000000007</v>
      </c>
      <c r="F439" s="356">
        <v>488.90000000000003</v>
      </c>
      <c r="G439" s="356">
        <v>475.50000000000006</v>
      </c>
      <c r="H439" s="356">
        <v>530.10000000000014</v>
      </c>
      <c r="I439" s="356">
        <v>543.50000000000023</v>
      </c>
      <c r="J439" s="356">
        <v>557.40000000000009</v>
      </c>
      <c r="K439" s="355">
        <v>529.6</v>
      </c>
      <c r="L439" s="355">
        <v>502.3</v>
      </c>
      <c r="M439" s="355">
        <v>26.604749999999999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646</v>
      </c>
      <c r="D440" s="356">
        <v>646.1</v>
      </c>
      <c r="E440" s="356">
        <v>632.30000000000007</v>
      </c>
      <c r="F440" s="356">
        <v>618.6</v>
      </c>
      <c r="G440" s="356">
        <v>604.80000000000007</v>
      </c>
      <c r="H440" s="356">
        <v>659.80000000000007</v>
      </c>
      <c r="I440" s="356">
        <v>673.6</v>
      </c>
      <c r="J440" s="356">
        <v>687.30000000000007</v>
      </c>
      <c r="K440" s="355">
        <v>659.9</v>
      </c>
      <c r="L440" s="355">
        <v>632.4</v>
      </c>
      <c r="M440" s="355">
        <v>0.53417000000000003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353.35</v>
      </c>
      <c r="D441" s="356">
        <v>360.58333333333331</v>
      </c>
      <c r="E441" s="356">
        <v>343.16666666666663</v>
      </c>
      <c r="F441" s="356">
        <v>332.98333333333329</v>
      </c>
      <c r="G441" s="356">
        <v>315.56666666666661</v>
      </c>
      <c r="H441" s="356">
        <v>370.76666666666665</v>
      </c>
      <c r="I441" s="356">
        <v>388.18333333333328</v>
      </c>
      <c r="J441" s="356">
        <v>398.36666666666667</v>
      </c>
      <c r="K441" s="355">
        <v>378</v>
      </c>
      <c r="L441" s="355">
        <v>350.4</v>
      </c>
      <c r="M441" s="355">
        <v>3.1490300000000002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1911</v>
      </c>
      <c r="D442" s="356">
        <v>1910.5333333333335</v>
      </c>
      <c r="E442" s="356">
        <v>1873.0666666666671</v>
      </c>
      <c r="F442" s="356">
        <v>1835.1333333333334</v>
      </c>
      <c r="G442" s="356">
        <v>1797.666666666667</v>
      </c>
      <c r="H442" s="356">
        <v>1948.4666666666672</v>
      </c>
      <c r="I442" s="356">
        <v>1985.9333333333338</v>
      </c>
      <c r="J442" s="356">
        <v>2023.8666666666672</v>
      </c>
      <c r="K442" s="355">
        <v>1948</v>
      </c>
      <c r="L442" s="355">
        <v>1872.6</v>
      </c>
      <c r="M442" s="355">
        <v>1.47071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496.8</v>
      </c>
      <c r="D443" s="356">
        <v>502.76666666666665</v>
      </c>
      <c r="E443" s="356">
        <v>486.0333333333333</v>
      </c>
      <c r="F443" s="356">
        <v>475.26666666666665</v>
      </c>
      <c r="G443" s="356">
        <v>458.5333333333333</v>
      </c>
      <c r="H443" s="356">
        <v>513.5333333333333</v>
      </c>
      <c r="I443" s="356">
        <v>530.26666666666665</v>
      </c>
      <c r="J443" s="356">
        <v>541.0333333333333</v>
      </c>
      <c r="K443" s="355">
        <v>519.5</v>
      </c>
      <c r="L443" s="355">
        <v>492</v>
      </c>
      <c r="M443" s="355">
        <v>2.2533500000000002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9.85</v>
      </c>
      <c r="D444" s="356">
        <v>9.9166666666666661</v>
      </c>
      <c r="E444" s="356">
        <v>9.7833333333333314</v>
      </c>
      <c r="F444" s="356">
        <v>9.716666666666665</v>
      </c>
      <c r="G444" s="356">
        <v>9.5833333333333304</v>
      </c>
      <c r="H444" s="356">
        <v>9.9833333333333325</v>
      </c>
      <c r="I444" s="356">
        <v>10.116666666666669</v>
      </c>
      <c r="J444" s="356">
        <v>10.183333333333334</v>
      </c>
      <c r="K444" s="355">
        <v>10.050000000000001</v>
      </c>
      <c r="L444" s="355">
        <v>9.85</v>
      </c>
      <c r="M444" s="355">
        <v>654.01053999999999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355.7</v>
      </c>
      <c r="D445" s="356">
        <v>358.65000000000003</v>
      </c>
      <c r="E445" s="356">
        <v>348.05000000000007</v>
      </c>
      <c r="F445" s="356">
        <v>340.40000000000003</v>
      </c>
      <c r="G445" s="356">
        <v>329.80000000000007</v>
      </c>
      <c r="H445" s="356">
        <v>366.30000000000007</v>
      </c>
      <c r="I445" s="356">
        <v>376.90000000000009</v>
      </c>
      <c r="J445" s="356">
        <v>384.55000000000007</v>
      </c>
      <c r="K445" s="355">
        <v>369.25</v>
      </c>
      <c r="L445" s="355">
        <v>351</v>
      </c>
      <c r="M445" s="355">
        <v>4.8162599999999998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970.45</v>
      </c>
      <c r="D446" s="356">
        <v>976.75</v>
      </c>
      <c r="E446" s="356">
        <v>954.5</v>
      </c>
      <c r="F446" s="356">
        <v>938.55</v>
      </c>
      <c r="G446" s="356">
        <v>916.3</v>
      </c>
      <c r="H446" s="356">
        <v>992.7</v>
      </c>
      <c r="I446" s="356">
        <v>1014.95</v>
      </c>
      <c r="J446" s="356">
        <v>1030.9000000000001</v>
      </c>
      <c r="K446" s="355">
        <v>999</v>
      </c>
      <c r="L446" s="355">
        <v>960.8</v>
      </c>
      <c r="M446" s="355">
        <v>0.26457000000000003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567.54999999999995</v>
      </c>
      <c r="D447" s="356">
        <v>571.81666666666661</v>
      </c>
      <c r="E447" s="356">
        <v>559.73333333333323</v>
      </c>
      <c r="F447" s="356">
        <v>551.91666666666663</v>
      </c>
      <c r="G447" s="356">
        <v>539.83333333333326</v>
      </c>
      <c r="H447" s="356">
        <v>579.63333333333321</v>
      </c>
      <c r="I447" s="356">
        <v>591.7166666666667</v>
      </c>
      <c r="J447" s="356">
        <v>599.53333333333319</v>
      </c>
      <c r="K447" s="355">
        <v>583.9</v>
      </c>
      <c r="L447" s="355">
        <v>564</v>
      </c>
      <c r="M447" s="355">
        <v>2.2231200000000002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1451.9</v>
      </c>
      <c r="D448" s="356">
        <v>1477.8166666666666</v>
      </c>
      <c r="E448" s="356">
        <v>1405.6333333333332</v>
      </c>
      <c r="F448" s="356">
        <v>1359.3666666666666</v>
      </c>
      <c r="G448" s="356">
        <v>1287.1833333333332</v>
      </c>
      <c r="H448" s="356">
        <v>1524.0833333333333</v>
      </c>
      <c r="I448" s="356">
        <v>1596.2666666666667</v>
      </c>
      <c r="J448" s="356">
        <v>1642.5333333333333</v>
      </c>
      <c r="K448" s="355">
        <v>1550</v>
      </c>
      <c r="L448" s="355">
        <v>1431.55</v>
      </c>
      <c r="M448" s="355">
        <v>3.7975400000000001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12365.65</v>
      </c>
      <c r="D449" s="356">
        <v>12439.933333333334</v>
      </c>
      <c r="E449" s="356">
        <v>12125.716666666669</v>
      </c>
      <c r="F449" s="356">
        <v>11885.783333333335</v>
      </c>
      <c r="G449" s="356">
        <v>11571.566666666669</v>
      </c>
      <c r="H449" s="356">
        <v>12679.866666666669</v>
      </c>
      <c r="I449" s="356">
        <v>12994.083333333336</v>
      </c>
      <c r="J449" s="356">
        <v>13234.016666666668</v>
      </c>
      <c r="K449" s="355">
        <v>12754.15</v>
      </c>
      <c r="L449" s="355">
        <v>12200</v>
      </c>
      <c r="M449" s="355">
        <v>1.09E-2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885.8</v>
      </c>
      <c r="D450" s="356">
        <v>892.81666666666661</v>
      </c>
      <c r="E450" s="356">
        <v>875.63333333333321</v>
      </c>
      <c r="F450" s="356">
        <v>865.46666666666658</v>
      </c>
      <c r="G450" s="356">
        <v>848.28333333333319</v>
      </c>
      <c r="H450" s="356">
        <v>902.98333333333323</v>
      </c>
      <c r="I450" s="356">
        <v>920.16666666666663</v>
      </c>
      <c r="J450" s="356">
        <v>930.33333333333326</v>
      </c>
      <c r="K450" s="355">
        <v>910</v>
      </c>
      <c r="L450" s="355">
        <v>882.65</v>
      </c>
      <c r="M450" s="355">
        <v>17.530380000000001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199.85</v>
      </c>
      <c r="D451" s="356">
        <v>201.81666666666669</v>
      </c>
      <c r="E451" s="356">
        <v>196.53333333333339</v>
      </c>
      <c r="F451" s="356">
        <v>193.2166666666667</v>
      </c>
      <c r="G451" s="356">
        <v>187.93333333333339</v>
      </c>
      <c r="H451" s="356">
        <v>205.13333333333338</v>
      </c>
      <c r="I451" s="356">
        <v>210.41666666666669</v>
      </c>
      <c r="J451" s="356">
        <v>213.73333333333338</v>
      </c>
      <c r="K451" s="355">
        <v>207.1</v>
      </c>
      <c r="L451" s="355">
        <v>198.5</v>
      </c>
      <c r="M451" s="355">
        <v>10.14166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1210.95</v>
      </c>
      <c r="D452" s="356">
        <v>1224.3499999999999</v>
      </c>
      <c r="E452" s="356">
        <v>1187.6999999999998</v>
      </c>
      <c r="F452" s="356">
        <v>1164.4499999999998</v>
      </c>
      <c r="G452" s="356">
        <v>1127.7999999999997</v>
      </c>
      <c r="H452" s="356">
        <v>1247.5999999999999</v>
      </c>
      <c r="I452" s="356">
        <v>1284.25</v>
      </c>
      <c r="J452" s="356">
        <v>1307.5</v>
      </c>
      <c r="K452" s="355">
        <v>1261</v>
      </c>
      <c r="L452" s="355">
        <v>1201.0999999999999</v>
      </c>
      <c r="M452" s="355">
        <v>5.6882999999999999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694.3</v>
      </c>
      <c r="D453" s="356">
        <v>693.04999999999984</v>
      </c>
      <c r="E453" s="356">
        <v>685.29999999999973</v>
      </c>
      <c r="F453" s="356">
        <v>676.29999999999984</v>
      </c>
      <c r="G453" s="356">
        <v>668.54999999999973</v>
      </c>
      <c r="H453" s="356">
        <v>702.04999999999973</v>
      </c>
      <c r="I453" s="356">
        <v>709.8</v>
      </c>
      <c r="J453" s="356">
        <v>718.79999999999973</v>
      </c>
      <c r="K453" s="355">
        <v>700.8</v>
      </c>
      <c r="L453" s="355">
        <v>684.05</v>
      </c>
      <c r="M453" s="355">
        <v>20.694089999999999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6911.35</v>
      </c>
      <c r="D454" s="356">
        <v>6974.333333333333</v>
      </c>
      <c r="E454" s="356">
        <v>6809.5166666666664</v>
      </c>
      <c r="F454" s="356">
        <v>6707.6833333333334</v>
      </c>
      <c r="G454" s="356">
        <v>6542.8666666666668</v>
      </c>
      <c r="H454" s="356">
        <v>7076.1666666666661</v>
      </c>
      <c r="I454" s="356">
        <v>7240.9833333333336</v>
      </c>
      <c r="J454" s="356">
        <v>7342.8166666666657</v>
      </c>
      <c r="K454" s="355">
        <v>7139.15</v>
      </c>
      <c r="L454" s="355">
        <v>6872.5</v>
      </c>
      <c r="M454" s="355">
        <v>3.7992599999999999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471.45</v>
      </c>
      <c r="D455" s="356">
        <v>476.25</v>
      </c>
      <c r="E455" s="356">
        <v>464</v>
      </c>
      <c r="F455" s="356">
        <v>456.55</v>
      </c>
      <c r="G455" s="356">
        <v>444.3</v>
      </c>
      <c r="H455" s="356">
        <v>483.7</v>
      </c>
      <c r="I455" s="356">
        <v>495.95</v>
      </c>
      <c r="J455" s="356">
        <v>503.4</v>
      </c>
      <c r="K455" s="355">
        <v>488.5</v>
      </c>
      <c r="L455" s="355">
        <v>468.8</v>
      </c>
      <c r="M455" s="355">
        <v>221.57389000000001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224.7</v>
      </c>
      <c r="D456" s="356">
        <v>227.23333333333335</v>
      </c>
      <c r="E456" s="356">
        <v>219.7166666666667</v>
      </c>
      <c r="F456" s="356">
        <v>214.73333333333335</v>
      </c>
      <c r="G456" s="356">
        <v>207.2166666666667</v>
      </c>
      <c r="H456" s="356">
        <v>232.2166666666667</v>
      </c>
      <c r="I456" s="356">
        <v>239.73333333333335</v>
      </c>
      <c r="J456" s="356">
        <v>244.7166666666667</v>
      </c>
      <c r="K456" s="355">
        <v>234.75</v>
      </c>
      <c r="L456" s="355">
        <v>222.25</v>
      </c>
      <c r="M456" s="355">
        <v>27.971119999999999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220.5</v>
      </c>
      <c r="D457" s="356">
        <v>221.11666666666667</v>
      </c>
      <c r="E457" s="356">
        <v>215.38333333333335</v>
      </c>
      <c r="F457" s="356">
        <v>210.26666666666668</v>
      </c>
      <c r="G457" s="356">
        <v>204.53333333333336</v>
      </c>
      <c r="H457" s="356">
        <v>226.23333333333335</v>
      </c>
      <c r="I457" s="356">
        <v>231.9666666666667</v>
      </c>
      <c r="J457" s="356">
        <v>237.08333333333334</v>
      </c>
      <c r="K457" s="355">
        <v>226.85</v>
      </c>
      <c r="L457" s="355">
        <v>216</v>
      </c>
      <c r="M457" s="355">
        <v>383.01828999999998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1186.8499999999999</v>
      </c>
      <c r="D458" s="356">
        <v>1198.2333333333333</v>
      </c>
      <c r="E458" s="356">
        <v>1168.7166666666667</v>
      </c>
      <c r="F458" s="356">
        <v>1150.5833333333333</v>
      </c>
      <c r="G458" s="356">
        <v>1121.0666666666666</v>
      </c>
      <c r="H458" s="356">
        <v>1216.3666666666668</v>
      </c>
      <c r="I458" s="356">
        <v>1245.8833333333337</v>
      </c>
      <c r="J458" s="356">
        <v>1264.0166666666669</v>
      </c>
      <c r="K458" s="355">
        <v>1227.75</v>
      </c>
      <c r="L458" s="355">
        <v>1180.0999999999999</v>
      </c>
      <c r="M458" s="355">
        <v>80.216130000000007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717.1</v>
      </c>
      <c r="D459" s="356">
        <v>722.0333333333333</v>
      </c>
      <c r="E459" s="356">
        <v>695.06666666666661</v>
      </c>
      <c r="F459" s="356">
        <v>673.0333333333333</v>
      </c>
      <c r="G459" s="356">
        <v>646.06666666666661</v>
      </c>
      <c r="H459" s="356">
        <v>744.06666666666661</v>
      </c>
      <c r="I459" s="356">
        <v>771.0333333333333</v>
      </c>
      <c r="J459" s="356">
        <v>793.06666666666661</v>
      </c>
      <c r="K459" s="355">
        <v>749</v>
      </c>
      <c r="L459" s="355">
        <v>700</v>
      </c>
      <c r="M459" s="355">
        <v>0.74948000000000004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1662.4</v>
      </c>
      <c r="D460" s="356">
        <v>1678.25</v>
      </c>
      <c r="E460" s="356">
        <v>1596.5</v>
      </c>
      <c r="F460" s="356">
        <v>1530.6</v>
      </c>
      <c r="G460" s="356">
        <v>1448.85</v>
      </c>
      <c r="H460" s="356">
        <v>1744.15</v>
      </c>
      <c r="I460" s="356">
        <v>1825.9</v>
      </c>
      <c r="J460" s="356">
        <v>1891.8000000000002</v>
      </c>
      <c r="K460" s="355">
        <v>1760</v>
      </c>
      <c r="L460" s="355">
        <v>1612.35</v>
      </c>
      <c r="M460" s="355">
        <v>0.36606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669.25</v>
      </c>
      <c r="D461" s="356">
        <v>680.2833333333333</v>
      </c>
      <c r="E461" s="356">
        <v>642.56666666666661</v>
      </c>
      <c r="F461" s="356">
        <v>615.88333333333333</v>
      </c>
      <c r="G461" s="356">
        <v>578.16666666666663</v>
      </c>
      <c r="H461" s="356">
        <v>706.96666666666658</v>
      </c>
      <c r="I461" s="356">
        <v>744.68333333333328</v>
      </c>
      <c r="J461" s="356">
        <v>771.36666666666656</v>
      </c>
      <c r="K461" s="355">
        <v>718</v>
      </c>
      <c r="L461" s="355">
        <v>653.6</v>
      </c>
      <c r="M461" s="355">
        <v>1.06843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3733.75</v>
      </c>
      <c r="D462" s="356">
        <v>3745.6666666666665</v>
      </c>
      <c r="E462" s="356">
        <v>3698.083333333333</v>
      </c>
      <c r="F462" s="356">
        <v>3662.4166666666665</v>
      </c>
      <c r="G462" s="356">
        <v>3614.833333333333</v>
      </c>
      <c r="H462" s="356">
        <v>3781.333333333333</v>
      </c>
      <c r="I462" s="356">
        <v>3828.9166666666661</v>
      </c>
      <c r="J462" s="356">
        <v>3864.583333333333</v>
      </c>
      <c r="K462" s="355">
        <v>3793.25</v>
      </c>
      <c r="L462" s="355">
        <v>3710</v>
      </c>
      <c r="M462" s="355">
        <v>59.517449999999997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4003.75</v>
      </c>
      <c r="D463" s="356">
        <v>4019.5833333333335</v>
      </c>
      <c r="E463" s="356">
        <v>3864.166666666667</v>
      </c>
      <c r="F463" s="356">
        <v>3724.5833333333335</v>
      </c>
      <c r="G463" s="356">
        <v>3569.166666666667</v>
      </c>
      <c r="H463" s="356">
        <v>4159.166666666667</v>
      </c>
      <c r="I463" s="356">
        <v>4314.5833333333339</v>
      </c>
      <c r="J463" s="356">
        <v>4454.166666666667</v>
      </c>
      <c r="K463" s="355">
        <v>4175</v>
      </c>
      <c r="L463" s="355">
        <v>3880</v>
      </c>
      <c r="M463" s="355">
        <v>0.31562000000000001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1390.15</v>
      </c>
      <c r="D464" s="356">
        <v>1393.3166666666666</v>
      </c>
      <c r="E464" s="356">
        <v>1367.8333333333333</v>
      </c>
      <c r="F464" s="356">
        <v>1345.5166666666667</v>
      </c>
      <c r="G464" s="356">
        <v>1320.0333333333333</v>
      </c>
      <c r="H464" s="356">
        <v>1415.6333333333332</v>
      </c>
      <c r="I464" s="356">
        <v>1441.1166666666668</v>
      </c>
      <c r="J464" s="356">
        <v>1463.4333333333332</v>
      </c>
      <c r="K464" s="355">
        <v>1418.8</v>
      </c>
      <c r="L464" s="355">
        <v>1371</v>
      </c>
      <c r="M464" s="355">
        <v>21.493020000000001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1863.15</v>
      </c>
      <c r="D465" s="356">
        <v>1845.7333333333333</v>
      </c>
      <c r="E465" s="356">
        <v>1807.4666666666667</v>
      </c>
      <c r="F465" s="356">
        <v>1751.7833333333333</v>
      </c>
      <c r="G465" s="356">
        <v>1713.5166666666667</v>
      </c>
      <c r="H465" s="356">
        <v>1901.4166666666667</v>
      </c>
      <c r="I465" s="356">
        <v>1939.6833333333336</v>
      </c>
      <c r="J465" s="356">
        <v>1995.3666666666668</v>
      </c>
      <c r="K465" s="355">
        <v>1884</v>
      </c>
      <c r="L465" s="355">
        <v>1790.05</v>
      </c>
      <c r="M465" s="355">
        <v>0.50544999999999995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859.15</v>
      </c>
      <c r="D466" s="356">
        <v>871.93333333333328</v>
      </c>
      <c r="E466" s="356">
        <v>833.06666666666661</v>
      </c>
      <c r="F466" s="356">
        <v>806.98333333333335</v>
      </c>
      <c r="G466" s="356">
        <v>768.11666666666667</v>
      </c>
      <c r="H466" s="356">
        <v>898.01666666666654</v>
      </c>
      <c r="I466" s="356">
        <v>936.8833333333331</v>
      </c>
      <c r="J466" s="356">
        <v>962.96666666666647</v>
      </c>
      <c r="K466" s="355">
        <v>910.8</v>
      </c>
      <c r="L466" s="355">
        <v>845.85</v>
      </c>
      <c r="M466" s="355">
        <v>1.40306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1609.15</v>
      </c>
      <c r="D467" s="356">
        <v>1627.05</v>
      </c>
      <c r="E467" s="356">
        <v>1570.1</v>
      </c>
      <c r="F467" s="356">
        <v>1531.05</v>
      </c>
      <c r="G467" s="356">
        <v>1474.1</v>
      </c>
      <c r="H467" s="356">
        <v>1666.1</v>
      </c>
      <c r="I467" s="356">
        <v>1723.0500000000002</v>
      </c>
      <c r="J467" s="356">
        <v>1762.1</v>
      </c>
      <c r="K467" s="355">
        <v>1684</v>
      </c>
      <c r="L467" s="355">
        <v>1588</v>
      </c>
      <c r="M467" s="355">
        <v>1.6046899999999999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1889.65</v>
      </c>
      <c r="D468" s="356">
        <v>1904.8833333333332</v>
      </c>
      <c r="E468" s="356">
        <v>1859.7666666666664</v>
      </c>
      <c r="F468" s="356">
        <v>1829.8833333333332</v>
      </c>
      <c r="G468" s="356">
        <v>1784.7666666666664</v>
      </c>
      <c r="H468" s="356">
        <v>1934.7666666666664</v>
      </c>
      <c r="I468" s="356">
        <v>1979.8833333333332</v>
      </c>
      <c r="J468" s="356">
        <v>2009.7666666666664</v>
      </c>
      <c r="K468" s="355">
        <v>1950</v>
      </c>
      <c r="L468" s="355">
        <v>1875</v>
      </c>
      <c r="M468" s="355">
        <v>0.21318000000000001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2398</v>
      </c>
      <c r="D469" s="356">
        <v>2390.75</v>
      </c>
      <c r="E469" s="356">
        <v>2358.5</v>
      </c>
      <c r="F469" s="356">
        <v>2319</v>
      </c>
      <c r="G469" s="356">
        <v>2286.75</v>
      </c>
      <c r="H469" s="356">
        <v>2430.25</v>
      </c>
      <c r="I469" s="356">
        <v>2462.5</v>
      </c>
      <c r="J469" s="356">
        <v>2502</v>
      </c>
      <c r="K469" s="355">
        <v>2423</v>
      </c>
      <c r="L469" s="355">
        <v>2351.25</v>
      </c>
      <c r="M469" s="355">
        <v>8.1649100000000008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2551.1999999999998</v>
      </c>
      <c r="D470" s="356">
        <v>2569.0833333333335</v>
      </c>
      <c r="E470" s="356">
        <v>2512.166666666667</v>
      </c>
      <c r="F470" s="356">
        <v>2473.1333333333337</v>
      </c>
      <c r="G470" s="356">
        <v>2416.2166666666672</v>
      </c>
      <c r="H470" s="356">
        <v>2608.1166666666668</v>
      </c>
      <c r="I470" s="356">
        <v>2665.0333333333338</v>
      </c>
      <c r="J470" s="356">
        <v>2704.0666666666666</v>
      </c>
      <c r="K470" s="355">
        <v>2626</v>
      </c>
      <c r="L470" s="355">
        <v>2530.0500000000002</v>
      </c>
      <c r="M470" s="355">
        <v>2.0860799999999999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479.85</v>
      </c>
      <c r="D471" s="356">
        <v>483.40000000000003</v>
      </c>
      <c r="E471" s="356">
        <v>472.75000000000006</v>
      </c>
      <c r="F471" s="356">
        <v>465.65000000000003</v>
      </c>
      <c r="G471" s="356">
        <v>455.00000000000006</v>
      </c>
      <c r="H471" s="356">
        <v>490.50000000000006</v>
      </c>
      <c r="I471" s="356">
        <v>501.15000000000003</v>
      </c>
      <c r="J471" s="356">
        <v>508.25000000000006</v>
      </c>
      <c r="K471" s="355">
        <v>494.05</v>
      </c>
      <c r="L471" s="355">
        <v>476.3</v>
      </c>
      <c r="M471" s="355">
        <v>7.2162899999999999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1036.3</v>
      </c>
      <c r="D472" s="356">
        <v>1036.1000000000001</v>
      </c>
      <c r="E472" s="356">
        <v>1017.2000000000003</v>
      </c>
      <c r="F472" s="356">
        <v>998.10000000000014</v>
      </c>
      <c r="G472" s="356">
        <v>979.20000000000027</v>
      </c>
      <c r="H472" s="356">
        <v>1055.2000000000003</v>
      </c>
      <c r="I472" s="356">
        <v>1074.1000000000004</v>
      </c>
      <c r="J472" s="356">
        <v>1093.2000000000003</v>
      </c>
      <c r="K472" s="355">
        <v>1055</v>
      </c>
      <c r="L472" s="355">
        <v>1017</v>
      </c>
      <c r="M472" s="355">
        <v>5.3605900000000002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54</v>
      </c>
      <c r="D473" s="356">
        <v>54.666666666666664</v>
      </c>
      <c r="E473" s="356">
        <v>53.333333333333329</v>
      </c>
      <c r="F473" s="356">
        <v>52.666666666666664</v>
      </c>
      <c r="G473" s="356">
        <v>51.333333333333329</v>
      </c>
      <c r="H473" s="356">
        <v>55.333333333333329</v>
      </c>
      <c r="I473" s="356">
        <v>56.666666666666657</v>
      </c>
      <c r="J473" s="356">
        <v>57.333333333333329</v>
      </c>
      <c r="K473" s="355">
        <v>56</v>
      </c>
      <c r="L473" s="355">
        <v>54</v>
      </c>
      <c r="M473" s="355">
        <v>68.646699999999996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186.6</v>
      </c>
      <c r="D474" s="356">
        <v>190.20000000000002</v>
      </c>
      <c r="E474" s="356">
        <v>181.40000000000003</v>
      </c>
      <c r="F474" s="356">
        <v>176.20000000000002</v>
      </c>
      <c r="G474" s="356">
        <v>167.40000000000003</v>
      </c>
      <c r="H474" s="356">
        <v>195.40000000000003</v>
      </c>
      <c r="I474" s="356">
        <v>204.20000000000005</v>
      </c>
      <c r="J474" s="356">
        <v>209.40000000000003</v>
      </c>
      <c r="K474" s="355">
        <v>199</v>
      </c>
      <c r="L474" s="355">
        <v>185</v>
      </c>
      <c r="M474" s="355">
        <v>3.64934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847.9</v>
      </c>
      <c r="D475" s="356">
        <v>843.4666666666667</v>
      </c>
      <c r="E475" s="356">
        <v>826.03333333333342</v>
      </c>
      <c r="F475" s="356">
        <v>804.16666666666674</v>
      </c>
      <c r="G475" s="356">
        <v>786.73333333333346</v>
      </c>
      <c r="H475" s="356">
        <v>865.33333333333337</v>
      </c>
      <c r="I475" s="356">
        <v>882.76666666666677</v>
      </c>
      <c r="J475" s="356">
        <v>904.63333333333333</v>
      </c>
      <c r="K475" s="355">
        <v>860.9</v>
      </c>
      <c r="L475" s="355">
        <v>821.6</v>
      </c>
      <c r="M475" s="355">
        <v>1.0395799999999999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147.35</v>
      </c>
      <c r="D476" s="356">
        <v>147.35</v>
      </c>
      <c r="E476" s="356">
        <v>147.35</v>
      </c>
      <c r="F476" s="356">
        <v>147.35</v>
      </c>
      <c r="G476" s="356">
        <v>147.35</v>
      </c>
      <c r="H476" s="356">
        <v>147.35</v>
      </c>
      <c r="I476" s="356">
        <v>147.35</v>
      </c>
      <c r="J476" s="356">
        <v>147.35</v>
      </c>
      <c r="K476" s="355">
        <v>147.35</v>
      </c>
      <c r="L476" s="355">
        <v>147.35</v>
      </c>
      <c r="M476" s="355">
        <v>4.9693100000000001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64.599999999999994</v>
      </c>
      <c r="D477" s="356">
        <v>66.433333333333337</v>
      </c>
      <c r="E477" s="356">
        <v>61.716666666666669</v>
      </c>
      <c r="F477" s="356">
        <v>58.833333333333329</v>
      </c>
      <c r="G477" s="356">
        <v>54.11666666666666</v>
      </c>
      <c r="H477" s="356">
        <v>69.316666666666677</v>
      </c>
      <c r="I477" s="356">
        <v>74.033333333333346</v>
      </c>
      <c r="J477" s="356">
        <v>76.916666666666686</v>
      </c>
      <c r="K477" s="355">
        <v>71.150000000000006</v>
      </c>
      <c r="L477" s="355">
        <v>63.55</v>
      </c>
      <c r="M477" s="355">
        <v>181.30833000000001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641.70000000000005</v>
      </c>
      <c r="D478" s="356">
        <v>649.08333333333337</v>
      </c>
      <c r="E478" s="356">
        <v>629.76666666666677</v>
      </c>
      <c r="F478" s="356">
        <v>617.83333333333337</v>
      </c>
      <c r="G478" s="356">
        <v>598.51666666666677</v>
      </c>
      <c r="H478" s="356">
        <v>661.01666666666677</v>
      </c>
      <c r="I478" s="356">
        <v>680.33333333333337</v>
      </c>
      <c r="J478" s="356">
        <v>692.26666666666677</v>
      </c>
      <c r="K478" s="355">
        <v>668.4</v>
      </c>
      <c r="L478" s="355">
        <v>637.15</v>
      </c>
      <c r="M478" s="355">
        <v>28.534300000000002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1527.2</v>
      </c>
      <c r="D479" s="356">
        <v>1539.0166666666667</v>
      </c>
      <c r="E479" s="356">
        <v>1506.1333333333332</v>
      </c>
      <c r="F479" s="356">
        <v>1485.0666666666666</v>
      </c>
      <c r="G479" s="356">
        <v>1452.1833333333332</v>
      </c>
      <c r="H479" s="356">
        <v>1560.0833333333333</v>
      </c>
      <c r="I479" s="356">
        <v>1592.9666666666669</v>
      </c>
      <c r="J479" s="356">
        <v>1614.0333333333333</v>
      </c>
      <c r="K479" s="355">
        <v>1571.9</v>
      </c>
      <c r="L479" s="355">
        <v>1517.95</v>
      </c>
      <c r="M479" s="355">
        <v>1.43686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12.55</v>
      </c>
      <c r="D480" s="356">
        <v>12.65</v>
      </c>
      <c r="E480" s="356">
        <v>12.4</v>
      </c>
      <c r="F480" s="356">
        <v>12.25</v>
      </c>
      <c r="G480" s="356">
        <v>12</v>
      </c>
      <c r="H480" s="356">
        <v>12.8</v>
      </c>
      <c r="I480" s="356">
        <v>13.05</v>
      </c>
      <c r="J480" s="356">
        <v>13.200000000000001</v>
      </c>
      <c r="K480" s="355">
        <v>12.9</v>
      </c>
      <c r="L480" s="355">
        <v>12.5</v>
      </c>
      <c r="M480" s="355">
        <v>41.491770000000002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551.5</v>
      </c>
      <c r="D481" s="356">
        <v>556.51666666666665</v>
      </c>
      <c r="E481" s="356">
        <v>523.0333333333333</v>
      </c>
      <c r="F481" s="356">
        <v>494.56666666666661</v>
      </c>
      <c r="G481" s="356">
        <v>461.08333333333326</v>
      </c>
      <c r="H481" s="356">
        <v>584.98333333333335</v>
      </c>
      <c r="I481" s="356">
        <v>618.4666666666667</v>
      </c>
      <c r="J481" s="356">
        <v>646.93333333333339</v>
      </c>
      <c r="K481" s="355">
        <v>590</v>
      </c>
      <c r="L481" s="355">
        <v>528.04999999999995</v>
      </c>
      <c r="M481" s="355">
        <v>29.62227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118.85</v>
      </c>
      <c r="D482" s="356">
        <v>120.21666666666665</v>
      </c>
      <c r="E482" s="356">
        <v>117.13333333333331</v>
      </c>
      <c r="F482" s="356">
        <v>115.41666666666666</v>
      </c>
      <c r="G482" s="356">
        <v>112.33333333333331</v>
      </c>
      <c r="H482" s="356">
        <v>121.93333333333331</v>
      </c>
      <c r="I482" s="356">
        <v>125.01666666666665</v>
      </c>
      <c r="J482" s="356">
        <v>126.73333333333331</v>
      </c>
      <c r="K482" s="355">
        <v>123.3</v>
      </c>
      <c r="L482" s="355">
        <v>118.5</v>
      </c>
      <c r="M482" s="355">
        <v>8.89527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18.100000000000001</v>
      </c>
      <c r="D483" s="356">
        <v>18.2</v>
      </c>
      <c r="E483" s="356">
        <v>17.95</v>
      </c>
      <c r="F483" s="356">
        <v>17.8</v>
      </c>
      <c r="G483" s="356">
        <v>17.55</v>
      </c>
      <c r="H483" s="356">
        <v>18.349999999999998</v>
      </c>
      <c r="I483" s="356">
        <v>18.599999999999998</v>
      </c>
      <c r="J483" s="356">
        <v>18.749999999999996</v>
      </c>
      <c r="K483" s="355">
        <v>18.45</v>
      </c>
      <c r="L483" s="355">
        <v>18.05</v>
      </c>
      <c r="M483" s="355">
        <v>15.23883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7089.1</v>
      </c>
      <c r="D484" s="356">
        <v>7127.2</v>
      </c>
      <c r="E484" s="356">
        <v>7011.9</v>
      </c>
      <c r="F484" s="356">
        <v>6934.7</v>
      </c>
      <c r="G484" s="356">
        <v>6819.4</v>
      </c>
      <c r="H484" s="356">
        <v>7204.4</v>
      </c>
      <c r="I484" s="356">
        <v>7319.7000000000007</v>
      </c>
      <c r="J484" s="356">
        <v>7396.9</v>
      </c>
      <c r="K484" s="355">
        <v>7242.5</v>
      </c>
      <c r="L484" s="355">
        <v>7050</v>
      </c>
      <c r="M484" s="355">
        <v>2.6666099999999999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42.85</v>
      </c>
      <c r="D485" s="356">
        <v>43.333333333333336</v>
      </c>
      <c r="E485" s="356">
        <v>41.866666666666674</v>
      </c>
      <c r="F485" s="356">
        <v>40.88333333333334</v>
      </c>
      <c r="G485" s="356">
        <v>39.416666666666679</v>
      </c>
      <c r="H485" s="356">
        <v>44.31666666666667</v>
      </c>
      <c r="I485" s="356">
        <v>45.783333333333324</v>
      </c>
      <c r="J485" s="356">
        <v>46.766666666666666</v>
      </c>
      <c r="K485" s="355">
        <v>44.8</v>
      </c>
      <c r="L485" s="355">
        <v>42.35</v>
      </c>
      <c r="M485" s="355">
        <v>179.17106999999999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721.7</v>
      </c>
      <c r="D486" s="356">
        <v>728.91666666666663</v>
      </c>
      <c r="E486" s="356">
        <v>708.7833333333333</v>
      </c>
      <c r="F486" s="356">
        <v>695.86666666666667</v>
      </c>
      <c r="G486" s="356">
        <v>675.73333333333335</v>
      </c>
      <c r="H486" s="356">
        <v>741.83333333333326</v>
      </c>
      <c r="I486" s="356">
        <v>761.9666666666667</v>
      </c>
      <c r="J486" s="356">
        <v>774.88333333333321</v>
      </c>
      <c r="K486" s="355">
        <v>749.05</v>
      </c>
      <c r="L486" s="355">
        <v>716</v>
      </c>
      <c r="M486" s="355">
        <v>19.50243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868.3</v>
      </c>
      <c r="D487" s="356">
        <v>873.05000000000007</v>
      </c>
      <c r="E487" s="356">
        <v>846.25000000000011</v>
      </c>
      <c r="F487" s="356">
        <v>824.2</v>
      </c>
      <c r="G487" s="356">
        <v>797.40000000000009</v>
      </c>
      <c r="H487" s="356">
        <v>895.10000000000014</v>
      </c>
      <c r="I487" s="356">
        <v>921.90000000000009</v>
      </c>
      <c r="J487" s="356">
        <v>943.95000000000016</v>
      </c>
      <c r="K487" s="355">
        <v>899.85</v>
      </c>
      <c r="L487" s="355">
        <v>851</v>
      </c>
      <c r="M487" s="355">
        <v>1.268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428.55</v>
      </c>
      <c r="D488" s="356">
        <v>431.2</v>
      </c>
      <c r="E488" s="356">
        <v>422.4</v>
      </c>
      <c r="F488" s="356">
        <v>416.25</v>
      </c>
      <c r="G488" s="356">
        <v>407.45</v>
      </c>
      <c r="H488" s="356">
        <v>437.34999999999997</v>
      </c>
      <c r="I488" s="356">
        <v>446.15000000000003</v>
      </c>
      <c r="J488" s="356">
        <v>452.29999999999995</v>
      </c>
      <c r="K488" s="355">
        <v>440</v>
      </c>
      <c r="L488" s="355">
        <v>425.05</v>
      </c>
      <c r="M488" s="355">
        <v>1.5918300000000001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35.4</v>
      </c>
      <c r="D489" s="356">
        <v>35.6</v>
      </c>
      <c r="E489" s="356">
        <v>34.85</v>
      </c>
      <c r="F489" s="356">
        <v>34.299999999999997</v>
      </c>
      <c r="G489" s="356">
        <v>33.549999999999997</v>
      </c>
      <c r="H489" s="356">
        <v>36.150000000000006</v>
      </c>
      <c r="I489" s="356">
        <v>36.900000000000006</v>
      </c>
      <c r="J489" s="356">
        <v>37.45000000000001</v>
      </c>
      <c r="K489" s="355">
        <v>36.35</v>
      </c>
      <c r="L489" s="355">
        <v>35.049999999999997</v>
      </c>
      <c r="M489" s="355">
        <v>22.986550000000001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956.5</v>
      </c>
      <c r="D490" s="356">
        <v>971.56666666666661</v>
      </c>
      <c r="E490" s="356">
        <v>934.13333333333321</v>
      </c>
      <c r="F490" s="356">
        <v>911.76666666666665</v>
      </c>
      <c r="G490" s="356">
        <v>874.33333333333326</v>
      </c>
      <c r="H490" s="356">
        <v>993.93333333333317</v>
      </c>
      <c r="I490" s="356">
        <v>1031.3666666666666</v>
      </c>
      <c r="J490" s="356">
        <v>1053.7333333333331</v>
      </c>
      <c r="K490" s="355">
        <v>1009</v>
      </c>
      <c r="L490" s="355">
        <v>949.2</v>
      </c>
      <c r="M490" s="355">
        <v>0.62229000000000001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378.35</v>
      </c>
      <c r="D491" s="356">
        <v>384.7833333333333</v>
      </c>
      <c r="E491" s="356">
        <v>369.66666666666663</v>
      </c>
      <c r="F491" s="356">
        <v>360.98333333333335</v>
      </c>
      <c r="G491" s="356">
        <v>345.86666666666667</v>
      </c>
      <c r="H491" s="356">
        <v>393.46666666666658</v>
      </c>
      <c r="I491" s="356">
        <v>408.58333333333326</v>
      </c>
      <c r="J491" s="356">
        <v>417.26666666666654</v>
      </c>
      <c r="K491" s="355">
        <v>399.9</v>
      </c>
      <c r="L491" s="355">
        <v>376.1</v>
      </c>
      <c r="M491" s="355">
        <v>2.15049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911.3</v>
      </c>
      <c r="D492" s="356">
        <v>916.66666666666663</v>
      </c>
      <c r="E492" s="356">
        <v>893.33333333333326</v>
      </c>
      <c r="F492" s="356">
        <v>875.36666666666667</v>
      </c>
      <c r="G492" s="356">
        <v>852.0333333333333</v>
      </c>
      <c r="H492" s="356">
        <v>934.63333333333321</v>
      </c>
      <c r="I492" s="356">
        <v>957.96666666666647</v>
      </c>
      <c r="J492" s="356">
        <v>975.93333333333317</v>
      </c>
      <c r="K492" s="355">
        <v>940</v>
      </c>
      <c r="L492" s="355">
        <v>898.7</v>
      </c>
      <c r="M492" s="355">
        <v>5.1608900000000002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361.5</v>
      </c>
      <c r="D493" s="356">
        <v>365.31666666666666</v>
      </c>
      <c r="E493" s="356">
        <v>355.7833333333333</v>
      </c>
      <c r="F493" s="356">
        <v>350.06666666666666</v>
      </c>
      <c r="G493" s="356">
        <v>340.5333333333333</v>
      </c>
      <c r="H493" s="356">
        <v>371.0333333333333</v>
      </c>
      <c r="I493" s="356">
        <v>380.56666666666672</v>
      </c>
      <c r="J493" s="356">
        <v>386.2833333333333</v>
      </c>
      <c r="K493" s="355">
        <v>374.85</v>
      </c>
      <c r="L493" s="355">
        <v>359.6</v>
      </c>
      <c r="M493" s="355">
        <v>118.17623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2066.6999999999998</v>
      </c>
      <c r="D494" s="356">
        <v>2088.25</v>
      </c>
      <c r="E494" s="356">
        <v>2033.9499999999998</v>
      </c>
      <c r="F494" s="356">
        <v>2001.1999999999998</v>
      </c>
      <c r="G494" s="356">
        <v>1946.8999999999996</v>
      </c>
      <c r="H494" s="356">
        <v>2121</v>
      </c>
      <c r="I494" s="356">
        <v>2175.3000000000002</v>
      </c>
      <c r="J494" s="356">
        <v>2208.0500000000002</v>
      </c>
      <c r="K494" s="355">
        <v>2142.5500000000002</v>
      </c>
      <c r="L494" s="355">
        <v>2055.5</v>
      </c>
      <c r="M494" s="355">
        <v>0.55678000000000005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208.8</v>
      </c>
      <c r="D495" s="356">
        <v>210.48333333333335</v>
      </c>
      <c r="E495" s="356">
        <v>204.3666666666667</v>
      </c>
      <c r="F495" s="356">
        <v>199.93333333333337</v>
      </c>
      <c r="G495" s="356">
        <v>193.81666666666672</v>
      </c>
      <c r="H495" s="356">
        <v>214.91666666666669</v>
      </c>
      <c r="I495" s="356">
        <v>221.03333333333336</v>
      </c>
      <c r="J495" s="356">
        <v>225.46666666666667</v>
      </c>
      <c r="K495" s="355">
        <v>216.6</v>
      </c>
      <c r="L495" s="355">
        <v>206.05</v>
      </c>
      <c r="M495" s="355">
        <v>3.17225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1893.65</v>
      </c>
      <c r="D496" s="356">
        <v>1875.8666666666668</v>
      </c>
      <c r="E496" s="356">
        <v>1845.7333333333336</v>
      </c>
      <c r="F496" s="356">
        <v>1797.8166666666668</v>
      </c>
      <c r="G496" s="356">
        <v>1767.6833333333336</v>
      </c>
      <c r="H496" s="356">
        <v>1923.7833333333335</v>
      </c>
      <c r="I496" s="356">
        <v>1953.9166666666667</v>
      </c>
      <c r="J496" s="356">
        <v>2001.8333333333335</v>
      </c>
      <c r="K496" s="355">
        <v>1906</v>
      </c>
      <c r="L496" s="355">
        <v>1827.95</v>
      </c>
      <c r="M496" s="355">
        <v>0.58823000000000003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626.20000000000005</v>
      </c>
      <c r="D497" s="356">
        <v>633.5</v>
      </c>
      <c r="E497" s="356">
        <v>614.70000000000005</v>
      </c>
      <c r="F497" s="356">
        <v>603.20000000000005</v>
      </c>
      <c r="G497" s="356">
        <v>584.40000000000009</v>
      </c>
      <c r="H497" s="356">
        <v>645</v>
      </c>
      <c r="I497" s="356">
        <v>663.8</v>
      </c>
      <c r="J497" s="356">
        <v>675.3</v>
      </c>
      <c r="K497" s="355">
        <v>652.29999999999995</v>
      </c>
      <c r="L497" s="355">
        <v>622</v>
      </c>
      <c r="M497" s="355">
        <v>3.4146000000000001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3418.95</v>
      </c>
      <c r="D498" s="356">
        <v>3467.2833333333333</v>
      </c>
      <c r="E498" s="356">
        <v>3351.6666666666665</v>
      </c>
      <c r="F498" s="356">
        <v>3284.3833333333332</v>
      </c>
      <c r="G498" s="356">
        <v>3168.7666666666664</v>
      </c>
      <c r="H498" s="356">
        <v>3534.5666666666666</v>
      </c>
      <c r="I498" s="356">
        <v>3650.1833333333334</v>
      </c>
      <c r="J498" s="356">
        <v>3717.4666666666667</v>
      </c>
      <c r="K498" s="355">
        <v>3582.9</v>
      </c>
      <c r="L498" s="355">
        <v>3400</v>
      </c>
      <c r="M498" s="355">
        <v>0.10136000000000001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1170.25</v>
      </c>
      <c r="D499" s="356">
        <v>1164.5166666666667</v>
      </c>
      <c r="E499" s="356">
        <v>1143.7333333333333</v>
      </c>
      <c r="F499" s="356">
        <v>1117.2166666666667</v>
      </c>
      <c r="G499" s="356">
        <v>1096.4333333333334</v>
      </c>
      <c r="H499" s="356">
        <v>1191.0333333333333</v>
      </c>
      <c r="I499" s="356">
        <v>1211.8166666666666</v>
      </c>
      <c r="J499" s="356">
        <v>1238.3333333333333</v>
      </c>
      <c r="K499" s="355">
        <v>1185.3</v>
      </c>
      <c r="L499" s="355">
        <v>1138</v>
      </c>
      <c r="M499" s="355">
        <v>11.28739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2415.1999999999998</v>
      </c>
      <c r="D500" s="356">
        <v>2405.1666666666665</v>
      </c>
      <c r="E500" s="356">
        <v>2344.6833333333329</v>
      </c>
      <c r="F500" s="356">
        <v>2274.1666666666665</v>
      </c>
      <c r="G500" s="356">
        <v>2213.6833333333329</v>
      </c>
      <c r="H500" s="356">
        <v>2475.6833333333329</v>
      </c>
      <c r="I500" s="356">
        <v>2536.1666666666665</v>
      </c>
      <c r="J500" s="356">
        <v>2606.6833333333329</v>
      </c>
      <c r="K500" s="355">
        <v>2465.65</v>
      </c>
      <c r="L500" s="355">
        <v>2334.65</v>
      </c>
      <c r="M500" s="355">
        <v>1.1198699999999999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7757.75</v>
      </c>
      <c r="D501" s="356">
        <v>7738.8833333333341</v>
      </c>
      <c r="E501" s="356">
        <v>7629.7666666666682</v>
      </c>
      <c r="F501" s="356">
        <v>7501.7833333333338</v>
      </c>
      <c r="G501" s="356">
        <v>7392.6666666666679</v>
      </c>
      <c r="H501" s="356">
        <v>7866.8666666666686</v>
      </c>
      <c r="I501" s="356">
        <v>7975.9833333333354</v>
      </c>
      <c r="J501" s="356">
        <v>8103.966666666669</v>
      </c>
      <c r="K501" s="355">
        <v>7848</v>
      </c>
      <c r="L501" s="355">
        <v>7610.9</v>
      </c>
      <c r="M501" s="355">
        <v>1.8880000000000001E-2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156.05000000000001</v>
      </c>
      <c r="D502" s="356">
        <v>159.45000000000002</v>
      </c>
      <c r="E502" s="356">
        <v>149.60000000000002</v>
      </c>
      <c r="F502" s="356">
        <v>143.15</v>
      </c>
      <c r="G502" s="356">
        <v>133.30000000000001</v>
      </c>
      <c r="H502" s="356">
        <v>165.90000000000003</v>
      </c>
      <c r="I502" s="356">
        <v>175.75</v>
      </c>
      <c r="J502" s="356">
        <v>182.20000000000005</v>
      </c>
      <c r="K502" s="355">
        <v>169.3</v>
      </c>
      <c r="L502" s="355">
        <v>153</v>
      </c>
      <c r="M502" s="355">
        <v>19.011769999999999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116.25</v>
      </c>
      <c r="D503" s="356">
        <v>115.26666666666667</v>
      </c>
      <c r="E503" s="356">
        <v>113.53333333333333</v>
      </c>
      <c r="F503" s="356">
        <v>110.81666666666666</v>
      </c>
      <c r="G503" s="356">
        <v>109.08333333333333</v>
      </c>
      <c r="H503" s="356">
        <v>117.98333333333333</v>
      </c>
      <c r="I503" s="356">
        <v>119.71666666666665</v>
      </c>
      <c r="J503" s="356">
        <v>122.43333333333334</v>
      </c>
      <c r="K503" s="355">
        <v>117</v>
      </c>
      <c r="L503" s="355">
        <v>112.55</v>
      </c>
      <c r="M503" s="355">
        <v>11.63589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446.05</v>
      </c>
      <c r="D504" s="356">
        <v>453.11666666666662</v>
      </c>
      <c r="E504" s="356">
        <v>435.23333333333323</v>
      </c>
      <c r="F504" s="356">
        <v>424.41666666666663</v>
      </c>
      <c r="G504" s="356">
        <v>406.53333333333325</v>
      </c>
      <c r="H504" s="356">
        <v>463.93333333333322</v>
      </c>
      <c r="I504" s="356">
        <v>481.81666666666655</v>
      </c>
      <c r="J504" s="356">
        <v>492.63333333333321</v>
      </c>
      <c r="K504" s="355">
        <v>471</v>
      </c>
      <c r="L504" s="355">
        <v>442.3</v>
      </c>
      <c r="M504" s="355">
        <v>1.1315999999999999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1707.3</v>
      </c>
      <c r="D505" s="356">
        <v>1710.7833333333335</v>
      </c>
      <c r="E505" s="356">
        <v>1676.5666666666671</v>
      </c>
      <c r="F505" s="356">
        <v>1645.8333333333335</v>
      </c>
      <c r="G505" s="356">
        <v>1611.616666666667</v>
      </c>
      <c r="H505" s="356">
        <v>1741.5166666666671</v>
      </c>
      <c r="I505" s="356">
        <v>1775.7333333333338</v>
      </c>
      <c r="J505" s="356">
        <v>1806.4666666666672</v>
      </c>
      <c r="K505" s="355">
        <v>1745</v>
      </c>
      <c r="L505" s="355">
        <v>1680.05</v>
      </c>
      <c r="M505" s="355">
        <v>2.6479499999999998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541.70000000000005</v>
      </c>
      <c r="D506" s="356">
        <v>546.2833333333333</v>
      </c>
      <c r="E506" s="356">
        <v>535.41666666666663</v>
      </c>
      <c r="F506" s="356">
        <v>529.13333333333333</v>
      </c>
      <c r="G506" s="356">
        <v>518.26666666666665</v>
      </c>
      <c r="H506" s="356">
        <v>552.56666666666661</v>
      </c>
      <c r="I506" s="356">
        <v>563.43333333333339</v>
      </c>
      <c r="J506" s="356">
        <v>569.71666666666658</v>
      </c>
      <c r="K506" s="355">
        <v>557.15</v>
      </c>
      <c r="L506" s="355">
        <v>540</v>
      </c>
      <c r="M506" s="355">
        <v>81.207729999999998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390.3</v>
      </c>
      <c r="D507" s="356">
        <v>394.26666666666665</v>
      </c>
      <c r="E507" s="356">
        <v>384.0333333333333</v>
      </c>
      <c r="F507" s="356">
        <v>377.76666666666665</v>
      </c>
      <c r="G507" s="356">
        <v>367.5333333333333</v>
      </c>
      <c r="H507" s="356">
        <v>400.5333333333333</v>
      </c>
      <c r="I507" s="356">
        <v>410.76666666666665</v>
      </c>
      <c r="J507" s="356">
        <v>417.0333333333333</v>
      </c>
      <c r="K507" s="355">
        <v>404.5</v>
      </c>
      <c r="L507" s="355">
        <v>388</v>
      </c>
      <c r="M507" s="355">
        <v>3.6765300000000001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13.25</v>
      </c>
      <c r="D508" s="356">
        <v>13.433333333333332</v>
      </c>
      <c r="E508" s="356">
        <v>13.016666666666664</v>
      </c>
      <c r="F508" s="356">
        <v>12.783333333333331</v>
      </c>
      <c r="G508" s="356">
        <v>12.366666666666664</v>
      </c>
      <c r="H508" s="356">
        <v>13.666666666666664</v>
      </c>
      <c r="I508" s="356">
        <v>14.083333333333332</v>
      </c>
      <c r="J508" s="356">
        <v>14.316666666666665</v>
      </c>
      <c r="K508" s="355">
        <v>13.85</v>
      </c>
      <c r="L508" s="355">
        <v>13.2</v>
      </c>
      <c r="M508" s="355">
        <v>1150.1922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249.35</v>
      </c>
      <c r="D509" s="356">
        <v>252.48333333333335</v>
      </c>
      <c r="E509" s="356">
        <v>244.91666666666669</v>
      </c>
      <c r="F509" s="356">
        <v>240.48333333333335</v>
      </c>
      <c r="G509" s="356">
        <v>232.91666666666669</v>
      </c>
      <c r="H509" s="356">
        <v>256.91666666666669</v>
      </c>
      <c r="I509" s="356">
        <v>264.48333333333329</v>
      </c>
      <c r="J509" s="356">
        <v>268.91666666666669</v>
      </c>
      <c r="K509" s="355">
        <v>260.05</v>
      </c>
      <c r="L509" s="355">
        <v>248.05</v>
      </c>
      <c r="M509" s="355">
        <v>111.62018999999999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360.55</v>
      </c>
      <c r="D510" s="356">
        <v>366.5</v>
      </c>
      <c r="E510" s="356">
        <v>346.25</v>
      </c>
      <c r="F510" s="356">
        <v>331.95</v>
      </c>
      <c r="G510" s="356">
        <v>311.7</v>
      </c>
      <c r="H510" s="356">
        <v>380.8</v>
      </c>
      <c r="I510" s="356">
        <v>401.05</v>
      </c>
      <c r="J510" s="356">
        <v>415.35</v>
      </c>
      <c r="K510" s="355">
        <v>386.75</v>
      </c>
      <c r="L510" s="355">
        <v>352.2</v>
      </c>
      <c r="M510" s="355">
        <v>10.06714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1475.75</v>
      </c>
      <c r="D511" s="356">
        <v>1496.4333333333334</v>
      </c>
      <c r="E511" s="356">
        <v>1439.3166666666668</v>
      </c>
      <c r="F511" s="356">
        <v>1402.8833333333334</v>
      </c>
      <c r="G511" s="356">
        <v>1345.7666666666669</v>
      </c>
      <c r="H511" s="356">
        <v>1532.8666666666668</v>
      </c>
      <c r="I511" s="356">
        <v>1589.9833333333336</v>
      </c>
      <c r="J511" s="356">
        <v>1626.4166666666667</v>
      </c>
      <c r="K511" s="355">
        <v>1553.55</v>
      </c>
      <c r="L511" s="355">
        <v>1460</v>
      </c>
      <c r="M511" s="355">
        <v>0.96916000000000002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9"/>
      <c r="B5" s="460"/>
      <c r="C5" s="459"/>
      <c r="D5" s="46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1" t="s">
        <v>567</v>
      </c>
      <c r="C7" s="460"/>
      <c r="D7" s="7">
        <f>Main!B10</f>
        <v>44607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44606</v>
      </c>
      <c r="B10" s="29">
        <v>532166</v>
      </c>
      <c r="C10" s="28" t="s">
        <v>1016</v>
      </c>
      <c r="D10" s="28" t="s">
        <v>1017</v>
      </c>
      <c r="E10" s="28" t="s">
        <v>577</v>
      </c>
      <c r="F10" s="87">
        <v>500000</v>
      </c>
      <c r="G10" s="29">
        <v>0.44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44606</v>
      </c>
      <c r="B11" s="29">
        <v>532166</v>
      </c>
      <c r="C11" s="28" t="s">
        <v>1016</v>
      </c>
      <c r="D11" s="28" t="s">
        <v>854</v>
      </c>
      <c r="E11" s="28" t="s">
        <v>576</v>
      </c>
      <c r="F11" s="87">
        <v>500000</v>
      </c>
      <c r="G11" s="29">
        <v>0.44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44606</v>
      </c>
      <c r="B12" s="29">
        <v>530109</v>
      </c>
      <c r="C12" s="28" t="s">
        <v>1018</v>
      </c>
      <c r="D12" s="28" t="s">
        <v>1019</v>
      </c>
      <c r="E12" s="28" t="s">
        <v>576</v>
      </c>
      <c r="F12" s="87">
        <v>564227</v>
      </c>
      <c r="G12" s="29">
        <v>3.9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44606</v>
      </c>
      <c r="B13" s="29">
        <v>509053</v>
      </c>
      <c r="C13" s="28" t="s">
        <v>981</v>
      </c>
      <c r="D13" s="28" t="s">
        <v>1020</v>
      </c>
      <c r="E13" s="28" t="s">
        <v>577</v>
      </c>
      <c r="F13" s="87">
        <v>199134</v>
      </c>
      <c r="G13" s="29">
        <v>66.28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44606</v>
      </c>
      <c r="B14" s="29">
        <v>509053</v>
      </c>
      <c r="C14" s="28" t="s">
        <v>981</v>
      </c>
      <c r="D14" s="28" t="s">
        <v>982</v>
      </c>
      <c r="E14" s="28" t="s">
        <v>576</v>
      </c>
      <c r="F14" s="87">
        <v>245</v>
      </c>
      <c r="G14" s="29">
        <v>68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44606</v>
      </c>
      <c r="B15" s="29">
        <v>509053</v>
      </c>
      <c r="C15" s="28" t="s">
        <v>981</v>
      </c>
      <c r="D15" s="28" t="s">
        <v>982</v>
      </c>
      <c r="E15" s="28" t="s">
        <v>577</v>
      </c>
      <c r="F15" s="87">
        <v>200000</v>
      </c>
      <c r="G15" s="29">
        <v>68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44606</v>
      </c>
      <c r="B16" s="29">
        <v>539621</v>
      </c>
      <c r="C16" s="28" t="s">
        <v>1021</v>
      </c>
      <c r="D16" s="28" t="s">
        <v>1022</v>
      </c>
      <c r="E16" s="28" t="s">
        <v>576</v>
      </c>
      <c r="F16" s="87">
        <v>15000</v>
      </c>
      <c r="G16" s="29">
        <v>64.02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44606</v>
      </c>
      <c r="B17" s="29">
        <v>539621</v>
      </c>
      <c r="C17" s="28" t="s">
        <v>1021</v>
      </c>
      <c r="D17" s="28" t="s">
        <v>1022</v>
      </c>
      <c r="E17" s="28" t="s">
        <v>577</v>
      </c>
      <c r="F17" s="87">
        <v>40000</v>
      </c>
      <c r="G17" s="29">
        <v>61.15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44606</v>
      </c>
      <c r="B18" s="29">
        <v>539621</v>
      </c>
      <c r="C18" s="28" t="s">
        <v>1021</v>
      </c>
      <c r="D18" s="28" t="s">
        <v>1023</v>
      </c>
      <c r="E18" s="28" t="s">
        <v>577</v>
      </c>
      <c r="F18" s="87">
        <v>30000</v>
      </c>
      <c r="G18" s="29">
        <v>61.32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44606</v>
      </c>
      <c r="B19" s="29">
        <v>534731</v>
      </c>
      <c r="C19" s="28" t="s">
        <v>1024</v>
      </c>
      <c r="D19" s="28" t="s">
        <v>1025</v>
      </c>
      <c r="E19" s="28" t="s">
        <v>577</v>
      </c>
      <c r="F19" s="87">
        <v>92861</v>
      </c>
      <c r="G19" s="29">
        <v>1.64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44606</v>
      </c>
      <c r="B20" s="29">
        <v>534796</v>
      </c>
      <c r="C20" s="28" t="s">
        <v>1026</v>
      </c>
      <c r="D20" s="28" t="s">
        <v>1027</v>
      </c>
      <c r="E20" s="28" t="s">
        <v>576</v>
      </c>
      <c r="F20" s="87">
        <v>20000</v>
      </c>
      <c r="G20" s="29">
        <v>22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44606</v>
      </c>
      <c r="B21" s="29">
        <v>539131</v>
      </c>
      <c r="C21" s="28" t="s">
        <v>1028</v>
      </c>
      <c r="D21" s="28" t="s">
        <v>1029</v>
      </c>
      <c r="E21" s="28" t="s">
        <v>576</v>
      </c>
      <c r="F21" s="87">
        <v>24060</v>
      </c>
      <c r="G21" s="29">
        <v>3.49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44606</v>
      </c>
      <c r="B22" s="29">
        <v>539680</v>
      </c>
      <c r="C22" s="28" t="s">
        <v>1030</v>
      </c>
      <c r="D22" s="28" t="s">
        <v>1031</v>
      </c>
      <c r="E22" s="28" t="s">
        <v>576</v>
      </c>
      <c r="F22" s="87">
        <v>24000</v>
      </c>
      <c r="G22" s="29">
        <v>16.05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44606</v>
      </c>
      <c r="B23" s="29">
        <v>533761</v>
      </c>
      <c r="C23" s="28" t="s">
        <v>1032</v>
      </c>
      <c r="D23" s="28" t="s">
        <v>1033</v>
      </c>
      <c r="E23" s="28" t="s">
        <v>576</v>
      </c>
      <c r="F23" s="87">
        <v>3149820</v>
      </c>
      <c r="G23" s="29">
        <v>87.5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44606</v>
      </c>
      <c r="B24" s="29">
        <v>533761</v>
      </c>
      <c r="C24" s="28" t="s">
        <v>1032</v>
      </c>
      <c r="D24" s="28" t="s">
        <v>1034</v>
      </c>
      <c r="E24" s="28" t="s">
        <v>577</v>
      </c>
      <c r="F24" s="87">
        <v>226564</v>
      </c>
      <c r="G24" s="29">
        <v>87.5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44606</v>
      </c>
      <c r="B25" s="29">
        <v>533761</v>
      </c>
      <c r="C25" s="28" t="s">
        <v>1032</v>
      </c>
      <c r="D25" s="28" t="s">
        <v>1035</v>
      </c>
      <c r="E25" s="28" t="s">
        <v>577</v>
      </c>
      <c r="F25" s="87">
        <v>329292</v>
      </c>
      <c r="G25" s="29">
        <v>87.5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44606</v>
      </c>
      <c r="B26" s="29">
        <v>533761</v>
      </c>
      <c r="C26" s="28" t="s">
        <v>1032</v>
      </c>
      <c r="D26" s="28" t="s">
        <v>1036</v>
      </c>
      <c r="E26" s="28" t="s">
        <v>577</v>
      </c>
      <c r="F26" s="87">
        <v>400000</v>
      </c>
      <c r="G26" s="29">
        <v>87.5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44606</v>
      </c>
      <c r="B27" s="29">
        <v>533761</v>
      </c>
      <c r="C27" s="28" t="s">
        <v>1032</v>
      </c>
      <c r="D27" s="28" t="s">
        <v>1037</v>
      </c>
      <c r="E27" s="28" t="s">
        <v>577</v>
      </c>
      <c r="F27" s="87">
        <v>592148</v>
      </c>
      <c r="G27" s="29">
        <v>87.5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44606</v>
      </c>
      <c r="B28" s="29">
        <v>533761</v>
      </c>
      <c r="C28" s="28" t="s">
        <v>1032</v>
      </c>
      <c r="D28" s="28" t="s">
        <v>1038</v>
      </c>
      <c r="E28" s="28" t="s">
        <v>577</v>
      </c>
      <c r="F28" s="87">
        <v>688624</v>
      </c>
      <c r="G28" s="29">
        <v>87.5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44606</v>
      </c>
      <c r="B29" s="29">
        <v>533761</v>
      </c>
      <c r="C29" s="28" t="s">
        <v>1032</v>
      </c>
      <c r="D29" s="28" t="s">
        <v>1039</v>
      </c>
      <c r="E29" s="28" t="s">
        <v>577</v>
      </c>
      <c r="F29" s="87">
        <v>714924</v>
      </c>
      <c r="G29" s="29">
        <v>87.24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44606</v>
      </c>
      <c r="B30" s="29">
        <v>541627</v>
      </c>
      <c r="C30" s="28" t="s">
        <v>1040</v>
      </c>
      <c r="D30" s="28" t="s">
        <v>1041</v>
      </c>
      <c r="E30" s="28" t="s">
        <v>576</v>
      </c>
      <c r="F30" s="87">
        <v>167919</v>
      </c>
      <c r="G30" s="29">
        <v>3.35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44606</v>
      </c>
      <c r="B31" s="29">
        <v>541627</v>
      </c>
      <c r="C31" s="28" t="s">
        <v>1040</v>
      </c>
      <c r="D31" s="28" t="s">
        <v>1042</v>
      </c>
      <c r="E31" s="28" t="s">
        <v>577</v>
      </c>
      <c r="F31" s="87">
        <v>167919</v>
      </c>
      <c r="G31" s="29">
        <v>3.35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44606</v>
      </c>
      <c r="B32" s="29">
        <v>531661</v>
      </c>
      <c r="C32" s="28" t="s">
        <v>983</v>
      </c>
      <c r="D32" s="28" t="s">
        <v>1043</v>
      </c>
      <c r="E32" s="28" t="s">
        <v>576</v>
      </c>
      <c r="F32" s="87">
        <v>37862</v>
      </c>
      <c r="G32" s="29">
        <v>24.86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44606</v>
      </c>
      <c r="B33" s="29">
        <v>531661</v>
      </c>
      <c r="C33" s="28" t="s">
        <v>983</v>
      </c>
      <c r="D33" s="28" t="s">
        <v>1043</v>
      </c>
      <c r="E33" s="28" t="s">
        <v>577</v>
      </c>
      <c r="F33" s="87">
        <v>12315</v>
      </c>
      <c r="G33" s="29">
        <v>25.04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44606</v>
      </c>
      <c r="B34" s="29">
        <v>531661</v>
      </c>
      <c r="C34" s="28" t="s">
        <v>983</v>
      </c>
      <c r="D34" s="28" t="s">
        <v>986</v>
      </c>
      <c r="E34" s="28" t="s">
        <v>577</v>
      </c>
      <c r="F34" s="87">
        <v>61000</v>
      </c>
      <c r="G34" s="29">
        <v>24.93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44606</v>
      </c>
      <c r="B35" s="29">
        <v>531661</v>
      </c>
      <c r="C35" s="28" t="s">
        <v>983</v>
      </c>
      <c r="D35" s="28" t="s">
        <v>984</v>
      </c>
      <c r="E35" s="28" t="s">
        <v>577</v>
      </c>
      <c r="F35" s="87">
        <v>33425</v>
      </c>
      <c r="G35" s="29">
        <v>25.05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44606</v>
      </c>
      <c r="B36" s="29">
        <v>531661</v>
      </c>
      <c r="C36" s="28" t="s">
        <v>983</v>
      </c>
      <c r="D36" s="28" t="s">
        <v>985</v>
      </c>
      <c r="E36" s="28" t="s">
        <v>577</v>
      </c>
      <c r="F36" s="87">
        <v>538620</v>
      </c>
      <c r="G36" s="29">
        <v>25.05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44606</v>
      </c>
      <c r="B37" s="29">
        <v>540134</v>
      </c>
      <c r="C37" s="28" t="s">
        <v>1044</v>
      </c>
      <c r="D37" s="28" t="s">
        <v>1045</v>
      </c>
      <c r="E37" s="28" t="s">
        <v>576</v>
      </c>
      <c r="F37" s="87">
        <v>32840</v>
      </c>
      <c r="G37" s="29">
        <v>3.81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44606</v>
      </c>
      <c r="B38" s="29">
        <v>540134</v>
      </c>
      <c r="C38" s="28" t="s">
        <v>1044</v>
      </c>
      <c r="D38" s="28" t="s">
        <v>1045</v>
      </c>
      <c r="E38" s="28" t="s">
        <v>577</v>
      </c>
      <c r="F38" s="87">
        <v>10000</v>
      </c>
      <c r="G38" s="29">
        <v>4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44606</v>
      </c>
      <c r="B39" s="29">
        <v>541983</v>
      </c>
      <c r="C39" s="28" t="s">
        <v>987</v>
      </c>
      <c r="D39" s="28" t="s">
        <v>1046</v>
      </c>
      <c r="E39" s="28" t="s">
        <v>576</v>
      </c>
      <c r="F39" s="87">
        <v>69000</v>
      </c>
      <c r="G39" s="29">
        <v>12.65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44606</v>
      </c>
      <c r="B40" s="29">
        <v>541983</v>
      </c>
      <c r="C40" s="28" t="s">
        <v>987</v>
      </c>
      <c r="D40" s="28" t="s">
        <v>1046</v>
      </c>
      <c r="E40" s="28" t="s">
        <v>577</v>
      </c>
      <c r="F40" s="87">
        <v>63000</v>
      </c>
      <c r="G40" s="29">
        <v>12.62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44606</v>
      </c>
      <c r="B41" s="29">
        <v>512405</v>
      </c>
      <c r="C41" s="28" t="s">
        <v>1047</v>
      </c>
      <c r="D41" s="28" t="s">
        <v>1048</v>
      </c>
      <c r="E41" s="28" t="s">
        <v>577</v>
      </c>
      <c r="F41" s="87">
        <v>236724</v>
      </c>
      <c r="G41" s="29">
        <v>4.92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44606</v>
      </c>
      <c r="B42" s="29">
        <v>512405</v>
      </c>
      <c r="C42" s="28" t="s">
        <v>1047</v>
      </c>
      <c r="D42" s="28" t="s">
        <v>1049</v>
      </c>
      <c r="E42" s="28" t="s">
        <v>576</v>
      </c>
      <c r="F42" s="87">
        <v>100000</v>
      </c>
      <c r="G42" s="29">
        <v>4.92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44606</v>
      </c>
      <c r="B43" s="29">
        <v>512405</v>
      </c>
      <c r="C43" s="28" t="s">
        <v>1047</v>
      </c>
      <c r="D43" s="28" t="s">
        <v>1050</v>
      </c>
      <c r="E43" s="28" t="s">
        <v>576</v>
      </c>
      <c r="F43" s="87">
        <v>90000</v>
      </c>
      <c r="G43" s="29">
        <v>4.92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44606</v>
      </c>
      <c r="B44" s="29">
        <v>526859</v>
      </c>
      <c r="C44" s="28" t="s">
        <v>1051</v>
      </c>
      <c r="D44" s="28" t="s">
        <v>1052</v>
      </c>
      <c r="E44" s="28" t="s">
        <v>576</v>
      </c>
      <c r="F44" s="87">
        <v>567000</v>
      </c>
      <c r="G44" s="29">
        <v>12.15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44606</v>
      </c>
      <c r="B45" s="29">
        <v>542924</v>
      </c>
      <c r="C45" s="28" t="s">
        <v>956</v>
      </c>
      <c r="D45" s="28" t="s">
        <v>1053</v>
      </c>
      <c r="E45" s="28" t="s">
        <v>577</v>
      </c>
      <c r="F45" s="87">
        <v>66000</v>
      </c>
      <c r="G45" s="29">
        <v>19.989999999999998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44606</v>
      </c>
      <c r="B46" s="29">
        <v>542924</v>
      </c>
      <c r="C46" s="28" t="s">
        <v>956</v>
      </c>
      <c r="D46" s="28" t="s">
        <v>1054</v>
      </c>
      <c r="E46" s="28" t="s">
        <v>576</v>
      </c>
      <c r="F46" s="87">
        <v>36000</v>
      </c>
      <c r="G46" s="29">
        <v>20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44606</v>
      </c>
      <c r="B47" s="29">
        <v>532154</v>
      </c>
      <c r="C47" s="28" t="s">
        <v>1055</v>
      </c>
      <c r="D47" s="28" t="s">
        <v>1056</v>
      </c>
      <c r="E47" s="28" t="s">
        <v>577</v>
      </c>
      <c r="F47" s="87">
        <v>2786431</v>
      </c>
      <c r="G47" s="29">
        <v>1.5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44606</v>
      </c>
      <c r="B48" s="29">
        <v>535730</v>
      </c>
      <c r="C48" s="28" t="s">
        <v>1057</v>
      </c>
      <c r="D48" s="28" t="s">
        <v>1058</v>
      </c>
      <c r="E48" s="28" t="s">
        <v>577</v>
      </c>
      <c r="F48" s="87">
        <v>2684740</v>
      </c>
      <c r="G48" s="29">
        <v>1.67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44606</v>
      </c>
      <c r="B49" s="29">
        <v>535730</v>
      </c>
      <c r="C49" s="28" t="s">
        <v>1057</v>
      </c>
      <c r="D49" s="28" t="s">
        <v>854</v>
      </c>
      <c r="E49" s="28" t="s">
        <v>576</v>
      </c>
      <c r="F49" s="87">
        <v>2250000</v>
      </c>
      <c r="G49" s="29">
        <v>1.73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44606</v>
      </c>
      <c r="B50" s="29">
        <v>535730</v>
      </c>
      <c r="C50" s="28" t="s">
        <v>1057</v>
      </c>
      <c r="D50" s="28" t="s">
        <v>1059</v>
      </c>
      <c r="E50" s="28" t="s">
        <v>576</v>
      </c>
      <c r="F50" s="87">
        <v>1200000</v>
      </c>
      <c r="G50" s="29">
        <v>1.82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44606</v>
      </c>
      <c r="B51" s="29">
        <v>535730</v>
      </c>
      <c r="C51" s="28" t="s">
        <v>1057</v>
      </c>
      <c r="D51" s="28" t="s">
        <v>1059</v>
      </c>
      <c r="E51" s="28" t="s">
        <v>577</v>
      </c>
      <c r="F51" s="87">
        <v>1198982</v>
      </c>
      <c r="G51" s="29">
        <v>1.82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44606</v>
      </c>
      <c r="B52" s="29">
        <v>535730</v>
      </c>
      <c r="C52" s="28" t="s">
        <v>1057</v>
      </c>
      <c r="D52" s="28" t="s">
        <v>1042</v>
      </c>
      <c r="E52" s="28" t="s">
        <v>576</v>
      </c>
      <c r="F52" s="87">
        <v>1000000</v>
      </c>
      <c r="G52" s="29">
        <v>1.82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44606</v>
      </c>
      <c r="B53" s="29">
        <v>535730</v>
      </c>
      <c r="C53" s="28" t="s">
        <v>1057</v>
      </c>
      <c r="D53" s="28" t="s">
        <v>1060</v>
      </c>
      <c r="E53" s="28" t="s">
        <v>577</v>
      </c>
      <c r="F53" s="87">
        <v>5097550</v>
      </c>
      <c r="G53" s="29">
        <v>1.82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44606</v>
      </c>
      <c r="B54" s="29">
        <v>535730</v>
      </c>
      <c r="C54" s="28" t="s">
        <v>1057</v>
      </c>
      <c r="D54" s="28" t="s">
        <v>1061</v>
      </c>
      <c r="E54" s="28" t="s">
        <v>577</v>
      </c>
      <c r="F54" s="87">
        <v>1648580</v>
      </c>
      <c r="G54" s="29">
        <v>1.82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44606</v>
      </c>
      <c r="B55" s="29">
        <v>535730</v>
      </c>
      <c r="C55" s="28" t="s">
        <v>1057</v>
      </c>
      <c r="D55" s="28" t="s">
        <v>1062</v>
      </c>
      <c r="E55" s="28" t="s">
        <v>577</v>
      </c>
      <c r="F55" s="87">
        <v>5809465</v>
      </c>
      <c r="G55" s="29">
        <v>1.82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44606</v>
      </c>
      <c r="B56" s="29">
        <v>535730</v>
      </c>
      <c r="C56" s="28" t="s">
        <v>1057</v>
      </c>
      <c r="D56" s="28" t="s">
        <v>1063</v>
      </c>
      <c r="E56" s="28" t="s">
        <v>577</v>
      </c>
      <c r="F56" s="87">
        <v>820528</v>
      </c>
      <c r="G56" s="29">
        <v>1.76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44606</v>
      </c>
      <c r="B57" s="29">
        <v>539910</v>
      </c>
      <c r="C57" s="28" t="s">
        <v>1064</v>
      </c>
      <c r="D57" s="28" t="s">
        <v>1065</v>
      </c>
      <c r="E57" s="28" t="s">
        <v>577</v>
      </c>
      <c r="F57" s="87">
        <v>287573</v>
      </c>
      <c r="G57" s="29">
        <v>10.47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44606</v>
      </c>
      <c r="B58" s="29">
        <v>515059</v>
      </c>
      <c r="C58" s="28" t="s">
        <v>1066</v>
      </c>
      <c r="D58" s="28" t="s">
        <v>1067</v>
      </c>
      <c r="E58" s="28" t="s">
        <v>576</v>
      </c>
      <c r="F58" s="87">
        <v>127987</v>
      </c>
      <c r="G58" s="29">
        <v>29.7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44606</v>
      </c>
      <c r="B59" s="29">
        <v>515059</v>
      </c>
      <c r="C59" s="28" t="s">
        <v>1066</v>
      </c>
      <c r="D59" s="28" t="s">
        <v>1068</v>
      </c>
      <c r="E59" s="28" t="s">
        <v>577</v>
      </c>
      <c r="F59" s="87">
        <v>127987</v>
      </c>
      <c r="G59" s="29">
        <v>29.7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44606</v>
      </c>
      <c r="B60" s="29">
        <v>543207</v>
      </c>
      <c r="C60" s="28" t="s">
        <v>988</v>
      </c>
      <c r="D60" s="28" t="s">
        <v>989</v>
      </c>
      <c r="E60" s="28" t="s">
        <v>576</v>
      </c>
      <c r="F60" s="87">
        <v>68924</v>
      </c>
      <c r="G60" s="29">
        <v>12.99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44606</v>
      </c>
      <c r="B61" s="29">
        <v>543207</v>
      </c>
      <c r="C61" s="28" t="s">
        <v>988</v>
      </c>
      <c r="D61" s="28" t="s">
        <v>989</v>
      </c>
      <c r="E61" s="28" t="s">
        <v>577</v>
      </c>
      <c r="F61" s="87">
        <v>35514</v>
      </c>
      <c r="G61" s="29">
        <v>12.95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44606</v>
      </c>
      <c r="B62" s="29">
        <v>532911</v>
      </c>
      <c r="C62" s="18" t="s">
        <v>990</v>
      </c>
      <c r="D62" s="18" t="s">
        <v>1069</v>
      </c>
      <c r="E62" s="28" t="s">
        <v>577</v>
      </c>
      <c r="F62" s="87">
        <v>77999</v>
      </c>
      <c r="G62" s="29">
        <v>9.0500000000000007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44606</v>
      </c>
      <c r="B63" s="29">
        <v>504335</v>
      </c>
      <c r="C63" s="28" t="s">
        <v>1070</v>
      </c>
      <c r="D63" s="28" t="s">
        <v>1071</v>
      </c>
      <c r="E63" s="28" t="s">
        <v>577</v>
      </c>
      <c r="F63" s="87">
        <v>1000000</v>
      </c>
      <c r="G63" s="29">
        <v>0.5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44606</v>
      </c>
      <c r="B64" s="29">
        <v>504335</v>
      </c>
      <c r="C64" s="28" t="s">
        <v>1070</v>
      </c>
      <c r="D64" s="28" t="s">
        <v>854</v>
      </c>
      <c r="E64" s="28" t="s">
        <v>577</v>
      </c>
      <c r="F64" s="87">
        <v>2329147</v>
      </c>
      <c r="G64" s="29">
        <v>0.5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44606</v>
      </c>
      <c r="B65" s="29">
        <v>537573</v>
      </c>
      <c r="C65" s="28" t="s">
        <v>1072</v>
      </c>
      <c r="D65" s="28" t="s">
        <v>1073</v>
      </c>
      <c r="E65" s="28" t="s">
        <v>577</v>
      </c>
      <c r="F65" s="87">
        <v>40000</v>
      </c>
      <c r="G65" s="29">
        <v>35.15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44606</v>
      </c>
      <c r="B66" s="29">
        <v>531802</v>
      </c>
      <c r="C66" s="28" t="s">
        <v>1074</v>
      </c>
      <c r="D66" s="28" t="s">
        <v>1075</v>
      </c>
      <c r="E66" s="28" t="s">
        <v>577</v>
      </c>
      <c r="F66" s="87">
        <v>78548</v>
      </c>
      <c r="G66" s="29">
        <v>32.5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44606</v>
      </c>
      <c r="B67" s="29">
        <v>531802</v>
      </c>
      <c r="C67" s="28" t="s">
        <v>1074</v>
      </c>
      <c r="D67" s="28" t="s">
        <v>1076</v>
      </c>
      <c r="E67" s="28" t="s">
        <v>576</v>
      </c>
      <c r="F67" s="87">
        <v>85880</v>
      </c>
      <c r="G67" s="29">
        <v>32.479999999999997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44606</v>
      </c>
      <c r="B68" s="29">
        <v>543460</v>
      </c>
      <c r="C68" s="28" t="s">
        <v>957</v>
      </c>
      <c r="D68" s="28" t="s">
        <v>958</v>
      </c>
      <c r="E68" s="28" t="s">
        <v>576</v>
      </c>
      <c r="F68" s="87">
        <v>12000</v>
      </c>
      <c r="G68" s="29">
        <v>52.5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44606</v>
      </c>
      <c r="B69" s="29">
        <v>540358</v>
      </c>
      <c r="C69" s="28" t="s">
        <v>1077</v>
      </c>
      <c r="D69" s="28" t="s">
        <v>1078</v>
      </c>
      <c r="E69" s="28" t="s">
        <v>577</v>
      </c>
      <c r="F69" s="87">
        <v>56000</v>
      </c>
      <c r="G69" s="29">
        <v>35.49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44606</v>
      </c>
      <c r="B70" s="29">
        <v>540358</v>
      </c>
      <c r="C70" s="28" t="s">
        <v>1077</v>
      </c>
      <c r="D70" s="28" t="s">
        <v>1079</v>
      </c>
      <c r="E70" s="28" t="s">
        <v>576</v>
      </c>
      <c r="F70" s="87">
        <v>66000</v>
      </c>
      <c r="G70" s="29">
        <v>35.46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44606</v>
      </c>
      <c r="B71" s="29">
        <v>512499</v>
      </c>
      <c r="C71" s="28" t="s">
        <v>991</v>
      </c>
      <c r="D71" s="28" t="s">
        <v>854</v>
      </c>
      <c r="E71" s="28" t="s">
        <v>576</v>
      </c>
      <c r="F71" s="87">
        <v>6151166</v>
      </c>
      <c r="G71" s="29">
        <v>0.86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44606</v>
      </c>
      <c r="B72" s="29">
        <v>539833</v>
      </c>
      <c r="C72" s="28" t="s">
        <v>1080</v>
      </c>
      <c r="D72" s="28" t="s">
        <v>1081</v>
      </c>
      <c r="E72" s="28" t="s">
        <v>576</v>
      </c>
      <c r="F72" s="87">
        <v>395000</v>
      </c>
      <c r="G72" s="29">
        <v>0.66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44606</v>
      </c>
      <c r="B73" s="29">
        <v>539584</v>
      </c>
      <c r="C73" s="28" t="s">
        <v>1082</v>
      </c>
      <c r="D73" s="28" t="s">
        <v>1083</v>
      </c>
      <c r="E73" s="28" t="s">
        <v>577</v>
      </c>
      <c r="F73" s="87">
        <v>1194941</v>
      </c>
      <c r="G73" s="29">
        <v>0.92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44606</v>
      </c>
      <c r="B74" s="29">
        <v>539584</v>
      </c>
      <c r="C74" s="28" t="s">
        <v>1082</v>
      </c>
      <c r="D74" s="28" t="s">
        <v>1084</v>
      </c>
      <c r="E74" s="28" t="s">
        <v>577</v>
      </c>
      <c r="F74" s="87">
        <v>574325</v>
      </c>
      <c r="G74" s="29">
        <v>0.92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44606</v>
      </c>
      <c r="B75" s="29">
        <v>542034</v>
      </c>
      <c r="C75" s="28" t="s">
        <v>1085</v>
      </c>
      <c r="D75" s="28" t="s">
        <v>1086</v>
      </c>
      <c r="E75" s="28" t="s">
        <v>577</v>
      </c>
      <c r="F75" s="87">
        <v>60134</v>
      </c>
      <c r="G75" s="29">
        <v>347.89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44606</v>
      </c>
      <c r="B76" s="29">
        <v>534733</v>
      </c>
      <c r="C76" s="28" t="s">
        <v>992</v>
      </c>
      <c r="D76" s="28" t="s">
        <v>993</v>
      </c>
      <c r="E76" s="28" t="s">
        <v>577</v>
      </c>
      <c r="F76" s="87">
        <v>275000</v>
      </c>
      <c r="G76" s="29">
        <v>4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44606</v>
      </c>
      <c r="B77" s="29">
        <v>536672</v>
      </c>
      <c r="C77" s="28" t="s">
        <v>994</v>
      </c>
      <c r="D77" s="28" t="s">
        <v>995</v>
      </c>
      <c r="E77" s="28" t="s">
        <v>577</v>
      </c>
      <c r="F77" s="87">
        <v>77873</v>
      </c>
      <c r="G77" s="29">
        <v>16.329999999999998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44606</v>
      </c>
      <c r="B78" s="29">
        <v>530521</v>
      </c>
      <c r="C78" s="28" t="s">
        <v>1087</v>
      </c>
      <c r="D78" s="28" t="s">
        <v>1088</v>
      </c>
      <c r="E78" s="28" t="s">
        <v>576</v>
      </c>
      <c r="F78" s="87">
        <v>1001750</v>
      </c>
      <c r="G78" s="29">
        <v>81.23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44606</v>
      </c>
      <c r="B79" s="29">
        <v>530521</v>
      </c>
      <c r="C79" s="28" t="s">
        <v>1087</v>
      </c>
      <c r="D79" s="28" t="s">
        <v>1089</v>
      </c>
      <c r="E79" s="28" t="s">
        <v>577</v>
      </c>
      <c r="F79" s="87">
        <v>30567</v>
      </c>
      <c r="G79" s="29">
        <v>84.65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44606</v>
      </c>
      <c r="B80" s="29">
        <v>530521</v>
      </c>
      <c r="C80" s="28" t="s">
        <v>1087</v>
      </c>
      <c r="D80" s="28" t="s">
        <v>1090</v>
      </c>
      <c r="E80" s="28" t="s">
        <v>577</v>
      </c>
      <c r="F80" s="87">
        <v>1000000</v>
      </c>
      <c r="G80" s="29">
        <v>81.23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44606</v>
      </c>
      <c r="B81" s="29">
        <v>511509</v>
      </c>
      <c r="C81" s="28" t="s">
        <v>1091</v>
      </c>
      <c r="D81" s="28" t="s">
        <v>964</v>
      </c>
      <c r="E81" s="28" t="s">
        <v>577</v>
      </c>
      <c r="F81" s="87">
        <v>126031</v>
      </c>
      <c r="G81" s="29">
        <v>41.05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44606</v>
      </c>
      <c r="B82" s="29">
        <v>511601</v>
      </c>
      <c r="C82" s="28" t="s">
        <v>1092</v>
      </c>
      <c r="D82" s="28" t="s">
        <v>1093</v>
      </c>
      <c r="E82" s="28" t="s">
        <v>576</v>
      </c>
      <c r="F82" s="87">
        <v>94988</v>
      </c>
      <c r="G82" s="29">
        <v>10.19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44606</v>
      </c>
      <c r="B83" s="29">
        <v>511601</v>
      </c>
      <c r="C83" s="28" t="s">
        <v>1092</v>
      </c>
      <c r="D83" s="28" t="s">
        <v>1094</v>
      </c>
      <c r="E83" s="28" t="s">
        <v>577</v>
      </c>
      <c r="F83" s="87">
        <v>95100</v>
      </c>
      <c r="G83" s="29">
        <v>10.19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44606</v>
      </c>
      <c r="B84" s="29" t="s">
        <v>1095</v>
      </c>
      <c r="C84" s="28" t="s">
        <v>1096</v>
      </c>
      <c r="D84" s="28" t="s">
        <v>1097</v>
      </c>
      <c r="E84" s="28" t="s">
        <v>576</v>
      </c>
      <c r="F84" s="87">
        <v>12000</v>
      </c>
      <c r="G84" s="29">
        <v>154.79</v>
      </c>
      <c r="H84" s="29" t="s">
        <v>860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44606</v>
      </c>
      <c r="B85" s="29" t="s">
        <v>1098</v>
      </c>
      <c r="C85" s="28" t="s">
        <v>1099</v>
      </c>
      <c r="D85" s="28" t="s">
        <v>1100</v>
      </c>
      <c r="E85" s="28" t="s">
        <v>576</v>
      </c>
      <c r="F85" s="87">
        <v>42000</v>
      </c>
      <c r="G85" s="29">
        <v>140</v>
      </c>
      <c r="H85" s="29" t="s">
        <v>860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44606</v>
      </c>
      <c r="B86" s="29" t="s">
        <v>1098</v>
      </c>
      <c r="C86" s="28" t="s">
        <v>1099</v>
      </c>
      <c r="D86" s="28" t="s">
        <v>1101</v>
      </c>
      <c r="E86" s="28" t="s">
        <v>576</v>
      </c>
      <c r="F86" s="87">
        <v>48000</v>
      </c>
      <c r="G86" s="29">
        <v>140</v>
      </c>
      <c r="H86" s="29" t="s">
        <v>860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44606</v>
      </c>
      <c r="B87" s="29" t="s">
        <v>1102</v>
      </c>
      <c r="C87" s="28" t="s">
        <v>1103</v>
      </c>
      <c r="D87" s="28" t="s">
        <v>874</v>
      </c>
      <c r="E87" s="28" t="s">
        <v>576</v>
      </c>
      <c r="F87" s="87">
        <v>1058077</v>
      </c>
      <c r="G87" s="29">
        <v>163.5</v>
      </c>
      <c r="H87" s="29" t="s">
        <v>860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44606</v>
      </c>
      <c r="B88" s="29" t="s">
        <v>996</v>
      </c>
      <c r="C88" s="28" t="s">
        <v>997</v>
      </c>
      <c r="D88" s="28" t="s">
        <v>1104</v>
      </c>
      <c r="E88" s="28" t="s">
        <v>576</v>
      </c>
      <c r="F88" s="87">
        <v>390982</v>
      </c>
      <c r="G88" s="29">
        <v>173.41</v>
      </c>
      <c r="H88" s="29" t="s">
        <v>860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44606</v>
      </c>
      <c r="B89" s="29" t="s">
        <v>1105</v>
      </c>
      <c r="C89" s="28" t="s">
        <v>1106</v>
      </c>
      <c r="D89" s="28" t="s">
        <v>1107</v>
      </c>
      <c r="E89" s="28" t="s">
        <v>576</v>
      </c>
      <c r="F89" s="87">
        <v>2507</v>
      </c>
      <c r="G89" s="29">
        <v>103.5</v>
      </c>
      <c r="H89" s="29" t="s">
        <v>860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44606</v>
      </c>
      <c r="B90" s="29" t="s">
        <v>1108</v>
      </c>
      <c r="C90" s="28" t="s">
        <v>1109</v>
      </c>
      <c r="D90" s="28" t="s">
        <v>1110</v>
      </c>
      <c r="E90" s="28" t="s">
        <v>576</v>
      </c>
      <c r="F90" s="87">
        <v>500000</v>
      </c>
      <c r="G90" s="29">
        <v>365.1</v>
      </c>
      <c r="H90" s="29" t="s">
        <v>860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44606</v>
      </c>
      <c r="B91" s="29" t="s">
        <v>1111</v>
      </c>
      <c r="C91" s="28" t="s">
        <v>1112</v>
      </c>
      <c r="D91" s="28" t="s">
        <v>854</v>
      </c>
      <c r="E91" s="28" t="s">
        <v>576</v>
      </c>
      <c r="F91" s="87">
        <v>3000000</v>
      </c>
      <c r="G91" s="29">
        <v>10.7</v>
      </c>
      <c r="H91" s="29" t="s">
        <v>860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44606</v>
      </c>
      <c r="B92" s="29" t="s">
        <v>1113</v>
      </c>
      <c r="C92" s="28" t="s">
        <v>1114</v>
      </c>
      <c r="D92" s="28" t="s">
        <v>1115</v>
      </c>
      <c r="E92" s="28" t="s">
        <v>576</v>
      </c>
      <c r="F92" s="87">
        <v>75000</v>
      </c>
      <c r="G92" s="29">
        <v>25.69</v>
      </c>
      <c r="H92" s="29" t="s">
        <v>860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44606</v>
      </c>
      <c r="B93" s="29" t="s">
        <v>1116</v>
      </c>
      <c r="C93" s="28" t="s">
        <v>1117</v>
      </c>
      <c r="D93" s="28" t="s">
        <v>1118</v>
      </c>
      <c r="E93" s="28" t="s">
        <v>576</v>
      </c>
      <c r="F93" s="87">
        <v>53348</v>
      </c>
      <c r="G93" s="29">
        <v>298.69</v>
      </c>
      <c r="H93" s="29" t="s">
        <v>860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44606</v>
      </c>
      <c r="B94" s="29" t="s">
        <v>965</v>
      </c>
      <c r="C94" s="28" t="s">
        <v>966</v>
      </c>
      <c r="D94" s="28" t="s">
        <v>1119</v>
      </c>
      <c r="E94" s="28" t="s">
        <v>576</v>
      </c>
      <c r="F94" s="87">
        <v>53280</v>
      </c>
      <c r="G94" s="29">
        <v>54.91</v>
      </c>
      <c r="H94" s="29" t="s">
        <v>860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44606</v>
      </c>
      <c r="B95" s="29" t="s">
        <v>965</v>
      </c>
      <c r="C95" s="28" t="s">
        <v>966</v>
      </c>
      <c r="D95" s="28" t="s">
        <v>1120</v>
      </c>
      <c r="E95" s="28" t="s">
        <v>576</v>
      </c>
      <c r="F95" s="87">
        <v>53950</v>
      </c>
      <c r="G95" s="29">
        <v>51.37</v>
      </c>
      <c r="H95" s="29" t="s">
        <v>860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44606</v>
      </c>
      <c r="B96" s="29" t="s">
        <v>1121</v>
      </c>
      <c r="C96" s="28" t="s">
        <v>1122</v>
      </c>
      <c r="D96" s="28" t="s">
        <v>1123</v>
      </c>
      <c r="E96" s="28" t="s">
        <v>576</v>
      </c>
      <c r="F96" s="87">
        <v>150000</v>
      </c>
      <c r="G96" s="29">
        <v>613</v>
      </c>
      <c r="H96" s="29" t="s">
        <v>860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44606</v>
      </c>
      <c r="B97" s="29" t="s">
        <v>1124</v>
      </c>
      <c r="C97" s="28" t="s">
        <v>1125</v>
      </c>
      <c r="D97" s="28" t="s">
        <v>1126</v>
      </c>
      <c r="E97" s="28" t="s">
        <v>577</v>
      </c>
      <c r="F97" s="87">
        <v>82500</v>
      </c>
      <c r="G97" s="29">
        <v>66.28</v>
      </c>
      <c r="H97" s="29" t="s">
        <v>860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44606</v>
      </c>
      <c r="B98" s="29" t="s">
        <v>1098</v>
      </c>
      <c r="C98" s="28" t="s">
        <v>1099</v>
      </c>
      <c r="D98" s="28" t="s">
        <v>1127</v>
      </c>
      <c r="E98" s="28" t="s">
        <v>577</v>
      </c>
      <c r="F98" s="87">
        <v>96000</v>
      </c>
      <c r="G98" s="29">
        <v>140</v>
      </c>
      <c r="H98" s="29" t="s">
        <v>860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44606</v>
      </c>
      <c r="B99" s="29" t="s">
        <v>1102</v>
      </c>
      <c r="C99" s="28" t="s">
        <v>1103</v>
      </c>
      <c r="D99" s="28" t="s">
        <v>874</v>
      </c>
      <c r="E99" s="28" t="s">
        <v>577</v>
      </c>
      <c r="F99" s="87">
        <v>757077</v>
      </c>
      <c r="G99" s="29">
        <v>162.49</v>
      </c>
      <c r="H99" s="29" t="s">
        <v>860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44606</v>
      </c>
      <c r="B100" s="29" t="s">
        <v>996</v>
      </c>
      <c r="C100" s="28" t="s">
        <v>997</v>
      </c>
      <c r="D100" s="28" t="s">
        <v>1104</v>
      </c>
      <c r="E100" s="28" t="s">
        <v>577</v>
      </c>
      <c r="F100" s="87">
        <v>354569</v>
      </c>
      <c r="G100" s="29">
        <v>167.85</v>
      </c>
      <c r="H100" s="29" t="s">
        <v>860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44606</v>
      </c>
      <c r="B101" s="29" t="s">
        <v>1105</v>
      </c>
      <c r="C101" s="28" t="s">
        <v>1106</v>
      </c>
      <c r="D101" s="28" t="s">
        <v>1128</v>
      </c>
      <c r="E101" s="28" t="s">
        <v>577</v>
      </c>
      <c r="F101" s="87">
        <v>3000</v>
      </c>
      <c r="G101" s="29">
        <v>103.5</v>
      </c>
      <c r="H101" s="29" t="s">
        <v>860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44606</v>
      </c>
      <c r="B102" s="29" t="s">
        <v>1108</v>
      </c>
      <c r="C102" s="28" t="s">
        <v>1109</v>
      </c>
      <c r="D102" s="28" t="s">
        <v>1129</v>
      </c>
      <c r="E102" s="28" t="s">
        <v>577</v>
      </c>
      <c r="F102" s="87">
        <v>681000</v>
      </c>
      <c r="G102" s="29">
        <v>365.09</v>
      </c>
      <c r="H102" s="29" t="s">
        <v>860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44606</v>
      </c>
      <c r="B103" s="29" t="s">
        <v>1111</v>
      </c>
      <c r="C103" s="28" t="s">
        <v>1112</v>
      </c>
      <c r="D103" s="28" t="s">
        <v>854</v>
      </c>
      <c r="E103" s="28" t="s">
        <v>577</v>
      </c>
      <c r="F103" s="87">
        <v>3000509</v>
      </c>
      <c r="G103" s="29">
        <v>10.71</v>
      </c>
      <c r="H103" s="29" t="s">
        <v>860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44606</v>
      </c>
      <c r="B104" s="29" t="s">
        <v>1116</v>
      </c>
      <c r="C104" s="28" t="s">
        <v>1117</v>
      </c>
      <c r="D104" s="28" t="s">
        <v>1118</v>
      </c>
      <c r="E104" s="28" t="s">
        <v>577</v>
      </c>
      <c r="F104" s="87">
        <v>26764</v>
      </c>
      <c r="G104" s="29">
        <v>299.54000000000002</v>
      </c>
      <c r="H104" s="29" t="s">
        <v>860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44606</v>
      </c>
      <c r="B105" s="29" t="s">
        <v>965</v>
      </c>
      <c r="C105" s="28" t="s">
        <v>966</v>
      </c>
      <c r="D105" s="28" t="s">
        <v>1119</v>
      </c>
      <c r="E105" s="28" t="s">
        <v>577</v>
      </c>
      <c r="F105" s="87">
        <v>53280</v>
      </c>
      <c r="G105" s="29">
        <v>52.71</v>
      </c>
      <c r="H105" s="29" t="s">
        <v>860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44606</v>
      </c>
      <c r="B106" s="29" t="s">
        <v>1121</v>
      </c>
      <c r="C106" s="28" t="s">
        <v>1122</v>
      </c>
      <c r="D106" s="28" t="s">
        <v>1130</v>
      </c>
      <c r="E106" s="28" t="s">
        <v>577</v>
      </c>
      <c r="F106" s="87">
        <v>450000</v>
      </c>
      <c r="G106" s="29">
        <v>613</v>
      </c>
      <c r="H106" s="29" t="s">
        <v>860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44606</v>
      </c>
      <c r="B107" s="29" t="s">
        <v>1131</v>
      </c>
      <c r="C107" s="28" t="s">
        <v>1132</v>
      </c>
      <c r="D107" s="28" t="s">
        <v>1100</v>
      </c>
      <c r="E107" s="28" t="s">
        <v>577</v>
      </c>
      <c r="F107" s="87">
        <v>1064569</v>
      </c>
      <c r="G107" s="29">
        <v>22</v>
      </c>
      <c r="H107" s="29" t="s">
        <v>860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0"/>
  <sheetViews>
    <sheetView zoomScale="85" zoomScaleNormal="85" workbookViewId="0">
      <selection activeCell="B98" sqref="B98:G9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864</v>
      </c>
      <c r="G10" s="311">
        <v>1090</v>
      </c>
      <c r="H10" s="310"/>
      <c r="I10" s="312" t="s">
        <v>865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1146.45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866</v>
      </c>
      <c r="G11" s="311">
        <v>3590</v>
      </c>
      <c r="H11" s="310"/>
      <c r="I11" s="312" t="s">
        <v>867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3733.75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868</v>
      </c>
      <c r="J12" s="99" t="s">
        <v>907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869</v>
      </c>
      <c r="J13" s="99" t="s">
        <v>886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870</v>
      </c>
      <c r="J14" s="99" t="s">
        <v>925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945</v>
      </c>
      <c r="G15" s="311">
        <v>995</v>
      </c>
      <c r="H15" s="310"/>
      <c r="I15" s="312" t="s">
        <v>873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1036.3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876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877</v>
      </c>
      <c r="J17" s="409" t="s">
        <v>636</v>
      </c>
      <c r="K17" s="409">
        <f t="shared" si="9"/>
        <v>40</v>
      </c>
      <c r="L17" s="410">
        <f t="shared" si="10"/>
        <v>-13.02</v>
      </c>
      <c r="M17" s="411">
        <f t="shared" si="11"/>
        <v>1.4505376344086022E-2</v>
      </c>
      <c r="N17" s="409" t="s">
        <v>591</v>
      </c>
      <c r="O17" s="412">
        <v>44593</v>
      </c>
      <c r="P17" s="413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4">
        <v>9</v>
      </c>
      <c r="B18" s="253">
        <v>44595</v>
      </c>
      <c r="C18" s="405"/>
      <c r="D18" s="406" t="s">
        <v>54</v>
      </c>
      <c r="E18" s="407" t="s">
        <v>593</v>
      </c>
      <c r="F18" s="256" t="s">
        <v>911</v>
      </c>
      <c r="G18" s="256">
        <v>210</v>
      </c>
      <c r="H18" s="407"/>
      <c r="I18" s="408" t="s">
        <v>912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208.5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4">
        <v>10</v>
      </c>
      <c r="B19" s="253">
        <v>44599</v>
      </c>
      <c r="C19" s="405"/>
      <c r="D19" s="406" t="s">
        <v>516</v>
      </c>
      <c r="E19" s="407" t="s">
        <v>593</v>
      </c>
      <c r="F19" s="256" t="s">
        <v>930</v>
      </c>
      <c r="G19" s="256">
        <v>387</v>
      </c>
      <c r="H19" s="407"/>
      <c r="I19" s="408" t="s">
        <v>931</v>
      </c>
      <c r="J19" s="329" t="s">
        <v>594</v>
      </c>
      <c r="K19" s="329"/>
      <c r="L19" s="330"/>
      <c r="M19" s="331"/>
      <c r="N19" s="329"/>
      <c r="O19" s="381"/>
      <c r="P19" s="436">
        <f>VLOOKUP(D19,'MidCap Intra'!B2:C559,2,0)</f>
        <v>382.6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9">
        <v>11</v>
      </c>
      <c r="B20" s="250">
        <v>44601</v>
      </c>
      <c r="C20" s="400"/>
      <c r="D20" s="401" t="s">
        <v>490</v>
      </c>
      <c r="E20" s="402" t="s">
        <v>593</v>
      </c>
      <c r="F20" s="291">
        <v>162.5</v>
      </c>
      <c r="G20" s="291">
        <v>149</v>
      </c>
      <c r="H20" s="402">
        <v>177</v>
      </c>
      <c r="I20" s="403" t="s">
        <v>951</v>
      </c>
      <c r="J20" s="99" t="s">
        <v>959</v>
      </c>
      <c r="K20" s="99">
        <f t="shared" ref="K20" si="12">H20-F20</f>
        <v>14.5</v>
      </c>
      <c r="L20" s="100">
        <f t="shared" ref="L20" si="13">(F20*-0.7)/100</f>
        <v>-1.1375</v>
      </c>
      <c r="M20" s="101">
        <f t="shared" ref="M20" si="14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4">
        <v>12</v>
      </c>
      <c r="B21" s="253">
        <v>44603</v>
      </c>
      <c r="C21" s="405"/>
      <c r="D21" s="406" t="s">
        <v>490</v>
      </c>
      <c r="E21" s="407" t="s">
        <v>593</v>
      </c>
      <c r="F21" s="256" t="s">
        <v>975</v>
      </c>
      <c r="G21" s="256">
        <v>156</v>
      </c>
      <c r="H21" s="407"/>
      <c r="I21" s="408" t="s">
        <v>976</v>
      </c>
      <c r="J21" s="329" t="s">
        <v>594</v>
      </c>
      <c r="K21" s="329"/>
      <c r="L21" s="330"/>
      <c r="M21" s="331"/>
      <c r="N21" s="329"/>
      <c r="O21" s="381"/>
      <c r="P21" s="256"/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404">
        <v>13</v>
      </c>
      <c r="B22" s="253">
        <v>44603</v>
      </c>
      <c r="C22" s="405"/>
      <c r="D22" s="406" t="s">
        <v>333</v>
      </c>
      <c r="E22" s="407" t="s">
        <v>593</v>
      </c>
      <c r="F22" s="256" t="s">
        <v>977</v>
      </c>
      <c r="G22" s="256">
        <v>798</v>
      </c>
      <c r="H22" s="407"/>
      <c r="I22" s="408" t="s">
        <v>978</v>
      </c>
      <c r="J22" s="329" t="s">
        <v>594</v>
      </c>
      <c r="K22" s="329"/>
      <c r="L22" s="330"/>
      <c r="M22" s="331"/>
      <c r="N22" s="329"/>
      <c r="O22" s="381"/>
      <c r="P22" s="256"/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404"/>
      <c r="B23" s="253"/>
      <c r="C23" s="405"/>
      <c r="D23" s="406"/>
      <c r="E23" s="407"/>
      <c r="F23" s="256"/>
      <c r="G23" s="256"/>
      <c r="H23" s="407"/>
      <c r="I23" s="408"/>
      <c r="J23" s="329"/>
      <c r="K23" s="329"/>
      <c r="L23" s="330"/>
      <c r="M23" s="331"/>
      <c r="N23" s="329"/>
      <c r="O23" s="381"/>
      <c r="P23" s="256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91"/>
      <c r="B24" s="392"/>
      <c r="C24" s="393"/>
      <c r="D24" s="394"/>
      <c r="E24" s="395"/>
      <c r="F24" s="396"/>
      <c r="G24" s="396"/>
      <c r="H24" s="395"/>
      <c r="I24" s="397"/>
      <c r="J24" s="398"/>
      <c r="K24" s="391"/>
      <c r="L24" s="392"/>
      <c r="M24" s="393"/>
      <c r="N24" s="394"/>
      <c r="O24" s="395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859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6" t="s">
        <v>590</v>
      </c>
      <c r="P32" s="288"/>
      <c r="Q32" s="1"/>
      <c r="R32" s="333"/>
      <c r="S32" s="333"/>
      <c r="T32" s="333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15">
        <v>1</v>
      </c>
      <c r="B33" s="340">
        <v>44586</v>
      </c>
      <c r="C33" s="341"/>
      <c r="D33" s="416" t="s">
        <v>309</v>
      </c>
      <c r="E33" s="339" t="s">
        <v>593</v>
      </c>
      <c r="F33" s="339">
        <v>615</v>
      </c>
      <c r="G33" s="339">
        <v>595</v>
      </c>
      <c r="H33" s="339">
        <v>595</v>
      </c>
      <c r="I33" s="339" t="s">
        <v>861</v>
      </c>
      <c r="J33" s="417" t="s">
        <v>920</v>
      </c>
      <c r="K33" s="417">
        <f t="shared" ref="K33" si="15">H33-F33</f>
        <v>-20</v>
      </c>
      <c r="L33" s="418">
        <f>(F33*-0.7)/100</f>
        <v>-4.3049999999999997</v>
      </c>
      <c r="M33" s="419">
        <f t="shared" ref="M33" si="16">(K33+L33)/F33</f>
        <v>-3.9520325203252035E-2</v>
      </c>
      <c r="N33" s="417" t="s">
        <v>604</v>
      </c>
      <c r="O33" s="420">
        <v>44596</v>
      </c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2</v>
      </c>
      <c r="B34" s="250">
        <v>44589</v>
      </c>
      <c r="C34" s="292"/>
      <c r="D34" s="338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878</v>
      </c>
      <c r="J34" s="99" t="s">
        <v>905</v>
      </c>
      <c r="K34" s="99">
        <f t="shared" ref="K34" si="17">H34-F34</f>
        <v>1.5500000000000043</v>
      </c>
      <c r="L34" s="100">
        <f>(F34*-0.7)/100</f>
        <v>-0.28804999999999997</v>
      </c>
      <c r="M34" s="101">
        <f t="shared" ref="M34" si="18">(K34+L34)/F34</f>
        <v>3.0667071688942997E-2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3</v>
      </c>
      <c r="B35" s="250">
        <v>44593</v>
      </c>
      <c r="C35" s="292"/>
      <c r="D35" s="338" t="s">
        <v>146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892</v>
      </c>
      <c r="J35" s="99" t="s">
        <v>906</v>
      </c>
      <c r="K35" s="99">
        <f t="shared" ref="K35:K36" si="19">H35-F35</f>
        <v>42.5</v>
      </c>
      <c r="L35" s="100">
        <f>(F35*-0.07)/100</f>
        <v>-1.3685000000000003</v>
      </c>
      <c r="M35" s="101">
        <f t="shared" ref="M35:M36" si="20">(K35+L35)/F35</f>
        <v>2.1039130434782609E-2</v>
      </c>
      <c r="N35" s="99" t="s">
        <v>591</v>
      </c>
      <c r="O35" s="414">
        <v>44593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415">
        <v>4</v>
      </c>
      <c r="B36" s="340">
        <v>44593</v>
      </c>
      <c r="C36" s="341"/>
      <c r="D36" s="416" t="s">
        <v>137</v>
      </c>
      <c r="E36" s="339" t="s">
        <v>593</v>
      </c>
      <c r="F36" s="339">
        <v>863.5</v>
      </c>
      <c r="G36" s="339">
        <v>839</v>
      </c>
      <c r="H36" s="339">
        <v>839</v>
      </c>
      <c r="I36" s="339" t="s">
        <v>893</v>
      </c>
      <c r="J36" s="417" t="s">
        <v>943</v>
      </c>
      <c r="K36" s="417">
        <f t="shared" si="19"/>
        <v>-24.5</v>
      </c>
      <c r="L36" s="418">
        <f>(F36*-0.7)/100</f>
        <v>-6.0444999999999993</v>
      </c>
      <c r="M36" s="419">
        <f t="shared" si="20"/>
        <v>-3.5372900984365949E-2</v>
      </c>
      <c r="N36" s="417" t="s">
        <v>604</v>
      </c>
      <c r="O36" s="420">
        <v>44599</v>
      </c>
      <c r="P36" s="334"/>
      <c r="Q36" s="334"/>
      <c r="R36" s="335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5</v>
      </c>
      <c r="B37" s="250">
        <v>44593</v>
      </c>
      <c r="C37" s="292"/>
      <c r="D37" s="338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894</v>
      </c>
      <c r="J37" s="99" t="s">
        <v>904</v>
      </c>
      <c r="K37" s="99">
        <f t="shared" ref="K37" si="21">H37-F37</f>
        <v>11</v>
      </c>
      <c r="L37" s="100">
        <f>(F37*-0.7)/100</f>
        <v>-2.6180000000000003</v>
      </c>
      <c r="M37" s="101">
        <f t="shared" ref="M37" si="22">(K37+L37)/F37</f>
        <v>2.2411764705882353E-2</v>
      </c>
      <c r="N37" s="99" t="s">
        <v>591</v>
      </c>
      <c r="O37" s="102">
        <v>44594</v>
      </c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6</v>
      </c>
      <c r="B38" s="250">
        <v>44593</v>
      </c>
      <c r="C38" s="292"/>
      <c r="D38" s="338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895</v>
      </c>
      <c r="J38" s="99" t="s">
        <v>903</v>
      </c>
      <c r="K38" s="99">
        <f t="shared" ref="K38:K39" si="23">H38-F38</f>
        <v>3.75</v>
      </c>
      <c r="L38" s="100">
        <f>(F38*-0.7)/100</f>
        <v>-0.88549999999999995</v>
      </c>
      <c r="M38" s="101">
        <f t="shared" ref="M38:M39" si="24">(K38+L38)/F38</f>
        <v>2.2644268774703557E-2</v>
      </c>
      <c r="N38" s="99" t="s">
        <v>591</v>
      </c>
      <c r="O38" s="102">
        <v>44594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415">
        <v>7</v>
      </c>
      <c r="B39" s="340">
        <v>44593</v>
      </c>
      <c r="C39" s="341"/>
      <c r="D39" s="416" t="s">
        <v>416</v>
      </c>
      <c r="E39" s="339" t="s">
        <v>593</v>
      </c>
      <c r="F39" s="339">
        <v>3357.5</v>
      </c>
      <c r="G39" s="339">
        <v>3250</v>
      </c>
      <c r="H39" s="339">
        <v>3250</v>
      </c>
      <c r="I39" s="339" t="s">
        <v>896</v>
      </c>
      <c r="J39" s="417" t="s">
        <v>968</v>
      </c>
      <c r="K39" s="417">
        <f t="shared" si="23"/>
        <v>-107.5</v>
      </c>
      <c r="L39" s="418">
        <f>(F39*-0.7)/100</f>
        <v>-23.502500000000001</v>
      </c>
      <c r="M39" s="419">
        <f t="shared" si="24"/>
        <v>-3.9017870439314963E-2</v>
      </c>
      <c r="N39" s="417" t="s">
        <v>604</v>
      </c>
      <c r="O39" s="420">
        <v>44603</v>
      </c>
      <c r="P39" s="334"/>
      <c r="Q39" s="334"/>
      <c r="R39" s="335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8</v>
      </c>
      <c r="B40" s="250">
        <v>44595</v>
      </c>
      <c r="C40" s="292"/>
      <c r="D40" s="338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908</v>
      </c>
      <c r="J40" s="99" t="s">
        <v>909</v>
      </c>
      <c r="K40" s="99">
        <f t="shared" ref="K40:K41" si="25">H40-F40</f>
        <v>6.5</v>
      </c>
      <c r="L40" s="100">
        <f>(F40*-0.07)/100</f>
        <v>-0.15365000000000001</v>
      </c>
      <c r="M40" s="101">
        <f t="shared" ref="M40:M41" si="26">(K40+L40)/F40</f>
        <v>2.8912756264236904E-2</v>
      </c>
      <c r="N40" s="99" t="s">
        <v>591</v>
      </c>
      <c r="O40" s="414">
        <v>44595</v>
      </c>
      <c r="P40" s="334"/>
      <c r="Q40" s="334"/>
      <c r="R40" s="335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415">
        <v>9</v>
      </c>
      <c r="B41" s="340">
        <v>44595</v>
      </c>
      <c r="C41" s="341"/>
      <c r="D41" s="416" t="s">
        <v>146</v>
      </c>
      <c r="E41" s="339" t="s">
        <v>593</v>
      </c>
      <c r="F41" s="339">
        <v>1952.5</v>
      </c>
      <c r="G41" s="339">
        <v>1890</v>
      </c>
      <c r="H41" s="339">
        <v>1890</v>
      </c>
      <c r="I41" s="339" t="s">
        <v>910</v>
      </c>
      <c r="J41" s="417" t="s">
        <v>998</v>
      </c>
      <c r="K41" s="417">
        <f t="shared" si="25"/>
        <v>-62.5</v>
      </c>
      <c r="L41" s="418">
        <f>(F41*-0.7)/100</f>
        <v>-13.6675</v>
      </c>
      <c r="M41" s="419">
        <f t="shared" si="26"/>
        <v>-3.9010243277848911E-2</v>
      </c>
      <c r="N41" s="417" t="s">
        <v>604</v>
      </c>
      <c r="O41" s="420">
        <v>44603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10</v>
      </c>
      <c r="B42" s="250">
        <v>44599</v>
      </c>
      <c r="C42" s="292"/>
      <c r="D42" s="338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929</v>
      </c>
      <c r="J42" s="99" t="s">
        <v>944</v>
      </c>
      <c r="K42" s="99">
        <f t="shared" ref="K42:K43" si="27">H42-F42</f>
        <v>10.5</v>
      </c>
      <c r="L42" s="100">
        <f>(F42*-0.7)/100</f>
        <v>-2.4359999999999999</v>
      </c>
      <c r="M42" s="101">
        <f t="shared" ref="M42:M43" si="28">(K42+L42)/F42</f>
        <v>2.3172413793103447E-2</v>
      </c>
      <c r="N42" s="99" t="s">
        <v>591</v>
      </c>
      <c r="O42" s="102">
        <v>44600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415">
        <v>11</v>
      </c>
      <c r="B43" s="340">
        <v>44601</v>
      </c>
      <c r="C43" s="341"/>
      <c r="D43" s="416" t="s">
        <v>845</v>
      </c>
      <c r="E43" s="339" t="s">
        <v>593</v>
      </c>
      <c r="F43" s="339">
        <v>2675</v>
      </c>
      <c r="G43" s="339">
        <v>2590</v>
      </c>
      <c r="H43" s="339">
        <v>2590</v>
      </c>
      <c r="I43" s="339" t="s">
        <v>954</v>
      </c>
      <c r="J43" s="417" t="s">
        <v>1001</v>
      </c>
      <c r="K43" s="417">
        <f t="shared" si="27"/>
        <v>-85</v>
      </c>
      <c r="L43" s="418">
        <f>(F43*-0.7)/100</f>
        <v>-18.724999999999998</v>
      </c>
      <c r="M43" s="419">
        <f t="shared" si="28"/>
        <v>-3.8775700934579438E-2</v>
      </c>
      <c r="N43" s="417" t="s">
        <v>604</v>
      </c>
      <c r="O43" s="420">
        <v>44603</v>
      </c>
      <c r="P43" s="334"/>
      <c r="Q43" s="334"/>
      <c r="R43" s="335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12</v>
      </c>
      <c r="B44" s="250">
        <v>44601</v>
      </c>
      <c r="C44" s="292"/>
      <c r="D44" s="338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955</v>
      </c>
      <c r="J44" s="99" t="s">
        <v>904</v>
      </c>
      <c r="K44" s="99">
        <f t="shared" ref="K44:K45" si="29">H44-F44</f>
        <v>11</v>
      </c>
      <c r="L44" s="100">
        <f>(F44*-0.7)/100</f>
        <v>-2.5305</v>
      </c>
      <c r="M44" s="101">
        <f t="shared" ref="M44:M45" si="30">(K44+L44)/F44</f>
        <v>2.3428769017980636E-2</v>
      </c>
      <c r="N44" s="99" t="s">
        <v>591</v>
      </c>
      <c r="O44" s="102">
        <v>44602</v>
      </c>
      <c r="P44" s="334"/>
      <c r="Q44" s="334"/>
      <c r="R44" s="335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415">
        <v>13</v>
      </c>
      <c r="B45" s="340">
        <v>44602</v>
      </c>
      <c r="C45" s="341"/>
      <c r="D45" s="416" t="s">
        <v>197</v>
      </c>
      <c r="E45" s="339" t="s">
        <v>593</v>
      </c>
      <c r="F45" s="339">
        <v>967.5</v>
      </c>
      <c r="G45" s="339">
        <v>940</v>
      </c>
      <c r="H45" s="339">
        <v>940</v>
      </c>
      <c r="I45" s="339" t="s">
        <v>963</v>
      </c>
      <c r="J45" s="417" t="s">
        <v>967</v>
      </c>
      <c r="K45" s="417">
        <f t="shared" si="29"/>
        <v>-27.5</v>
      </c>
      <c r="L45" s="418">
        <f>(F45*-0.7)/100</f>
        <v>-6.7725</v>
      </c>
      <c r="M45" s="419">
        <f t="shared" si="30"/>
        <v>-3.5423772609819125E-2</v>
      </c>
      <c r="N45" s="417" t="s">
        <v>604</v>
      </c>
      <c r="O45" s="420">
        <v>44606</v>
      </c>
      <c r="P45" s="334"/>
      <c r="Q45" s="334"/>
      <c r="R45" s="335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26">
        <v>14</v>
      </c>
      <c r="B46" s="253">
        <v>44603</v>
      </c>
      <c r="C46" s="327"/>
      <c r="D46" s="328" t="s">
        <v>969</v>
      </c>
      <c r="E46" s="256" t="s">
        <v>593</v>
      </c>
      <c r="F46" s="256" t="s">
        <v>970</v>
      </c>
      <c r="G46" s="256">
        <v>1095</v>
      </c>
      <c r="H46" s="256"/>
      <c r="I46" s="256" t="s">
        <v>971</v>
      </c>
      <c r="J46" s="329" t="s">
        <v>594</v>
      </c>
      <c r="K46" s="329"/>
      <c r="L46" s="330"/>
      <c r="M46" s="331"/>
      <c r="N46" s="329"/>
      <c r="O46" s="381"/>
      <c r="P46" s="334"/>
      <c r="Q46" s="334"/>
      <c r="R46" s="335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415">
        <v>15</v>
      </c>
      <c r="B47" s="340">
        <v>44603</v>
      </c>
      <c r="C47" s="341"/>
      <c r="D47" s="416" t="s">
        <v>522</v>
      </c>
      <c r="E47" s="339" t="s">
        <v>593</v>
      </c>
      <c r="F47" s="339">
        <v>2003</v>
      </c>
      <c r="G47" s="339">
        <v>1940</v>
      </c>
      <c r="H47" s="339">
        <v>1940</v>
      </c>
      <c r="I47" s="339" t="s">
        <v>973</v>
      </c>
      <c r="J47" s="417" t="s">
        <v>1002</v>
      </c>
      <c r="K47" s="417">
        <f t="shared" ref="K47:K48" si="31">H47-F47</f>
        <v>-63</v>
      </c>
      <c r="L47" s="418">
        <f>(F47*-0.7)/100</f>
        <v>-14.020999999999999</v>
      </c>
      <c r="M47" s="419">
        <f t="shared" ref="M47:M48" si="32">(K47+L47)/F47</f>
        <v>-3.8452820768846728E-2</v>
      </c>
      <c r="N47" s="417" t="s">
        <v>604</v>
      </c>
      <c r="O47" s="420">
        <v>44606</v>
      </c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415">
        <v>16</v>
      </c>
      <c r="B48" s="340">
        <v>44603</v>
      </c>
      <c r="C48" s="341"/>
      <c r="D48" s="416" t="s">
        <v>350</v>
      </c>
      <c r="E48" s="339" t="s">
        <v>593</v>
      </c>
      <c r="F48" s="339">
        <v>761</v>
      </c>
      <c r="G48" s="339">
        <v>735</v>
      </c>
      <c r="H48" s="339">
        <v>735</v>
      </c>
      <c r="I48" s="339" t="s">
        <v>974</v>
      </c>
      <c r="J48" s="417" t="s">
        <v>1003</v>
      </c>
      <c r="K48" s="417">
        <f t="shared" si="31"/>
        <v>-26</v>
      </c>
      <c r="L48" s="418">
        <f>(F48*-0.7)/100</f>
        <v>-5.3269999999999991</v>
      </c>
      <c r="M48" s="419">
        <f t="shared" si="32"/>
        <v>-4.1165571616294347E-2</v>
      </c>
      <c r="N48" s="417" t="s">
        <v>604</v>
      </c>
      <c r="O48" s="420">
        <v>44606</v>
      </c>
      <c r="P48" s="334"/>
      <c r="Q48" s="334"/>
      <c r="R48" s="335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26"/>
      <c r="B49" s="253"/>
      <c r="C49" s="327"/>
      <c r="D49" s="328"/>
      <c r="E49" s="256"/>
      <c r="F49" s="256"/>
      <c r="G49" s="256"/>
      <c r="H49" s="256"/>
      <c r="I49" s="256"/>
      <c r="J49" s="329"/>
      <c r="K49" s="329"/>
      <c r="L49" s="330"/>
      <c r="M49" s="331"/>
      <c r="N49" s="329"/>
      <c r="O49" s="381"/>
      <c r="P49" s="334"/>
      <c r="Q49" s="334"/>
      <c r="R49" s="335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76" customFormat="1" ht="15" customHeight="1">
      <c r="K50" s="257"/>
      <c r="L50" s="289"/>
      <c r="M50" s="357"/>
      <c r="N50" s="257"/>
      <c r="O50" s="300"/>
      <c r="P50" s="1"/>
      <c r="Q50" s="1"/>
      <c r="R50" s="35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59"/>
      <c r="AJ50" s="358"/>
      <c r="AK50" s="358"/>
      <c r="AL50" s="358"/>
    </row>
    <row r="51" spans="1:38" ht="15" customHeight="1">
      <c r="A51" s="344"/>
      <c r="B51" s="345"/>
      <c r="C51" s="346"/>
      <c r="D51" s="347"/>
      <c r="E51" s="348"/>
      <c r="F51" s="348"/>
      <c r="G51" s="348"/>
      <c r="H51" s="348"/>
      <c r="I51" s="348"/>
      <c r="J51" s="349"/>
      <c r="K51" s="349"/>
      <c r="L51" s="350"/>
      <c r="M51" s="351"/>
      <c r="N51" s="349"/>
      <c r="O51" s="352"/>
      <c r="P51" s="1"/>
      <c r="Q51" s="1"/>
      <c r="R51" s="35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23" t="s">
        <v>596</v>
      </c>
      <c r="B52" s="146"/>
      <c r="C52" s="146"/>
      <c r="D52" s="1"/>
      <c r="E52" s="6"/>
      <c r="F52" s="6"/>
      <c r="G52" s="6"/>
      <c r="H52" s="6" t="s">
        <v>608</v>
      </c>
      <c r="I52" s="6"/>
      <c r="J52" s="6"/>
      <c r="K52" s="119"/>
      <c r="L52" s="148"/>
      <c r="M52" s="119"/>
      <c r="N52" s="120"/>
      <c r="O52" s="119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305"/>
      <c r="AD52" s="305"/>
      <c r="AE52" s="305"/>
      <c r="AF52" s="305"/>
      <c r="AG52" s="305"/>
      <c r="AH52" s="305"/>
    </row>
    <row r="53" spans="1:38" ht="12.75" customHeight="1">
      <c r="A53" s="130" t="s">
        <v>597</v>
      </c>
      <c r="B53" s="123"/>
      <c r="C53" s="123"/>
      <c r="D53" s="123"/>
      <c r="E53" s="41"/>
      <c r="F53" s="131" t="s">
        <v>598</v>
      </c>
      <c r="G53" s="56"/>
      <c r="H53" s="41"/>
      <c r="I53" s="56"/>
      <c r="J53" s="6"/>
      <c r="K53" s="149"/>
      <c r="L53" s="150"/>
      <c r="M53" s="6"/>
      <c r="N53" s="113"/>
      <c r="O53" s="15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30"/>
      <c r="B54" s="123"/>
      <c r="C54" s="123"/>
      <c r="D54" s="123"/>
      <c r="E54" s="6"/>
      <c r="F54" s="131" t="s">
        <v>600</v>
      </c>
      <c r="G54" s="56"/>
      <c r="H54" s="41"/>
      <c r="I54" s="56"/>
      <c r="J54" s="6"/>
      <c r="K54" s="149"/>
      <c r="L54" s="150"/>
      <c r="M54" s="6"/>
      <c r="N54" s="113"/>
      <c r="O54" s="15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23"/>
      <c r="B55" s="123"/>
      <c r="C55" s="123"/>
      <c r="D55" s="123"/>
      <c r="E55" s="6"/>
      <c r="F55" s="6"/>
      <c r="G55" s="6"/>
      <c r="H55" s="6"/>
      <c r="I55" s="6"/>
      <c r="J55" s="136"/>
      <c r="K55" s="133"/>
      <c r="L55" s="134"/>
      <c r="M55" s="6"/>
      <c r="N55" s="137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2" t="s">
        <v>609</v>
      </c>
      <c r="B56" s="152"/>
      <c r="C56" s="152"/>
      <c r="D56" s="152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568</v>
      </c>
      <c r="C57" s="96"/>
      <c r="D57" s="97" t="s">
        <v>579</v>
      </c>
      <c r="E57" s="96" t="s">
        <v>580</v>
      </c>
      <c r="F57" s="96" t="s">
        <v>581</v>
      </c>
      <c r="G57" s="96" t="s">
        <v>602</v>
      </c>
      <c r="H57" s="96" t="s">
        <v>583</v>
      </c>
      <c r="I57" s="96" t="s">
        <v>584</v>
      </c>
      <c r="J57" s="95" t="s">
        <v>585</v>
      </c>
      <c r="K57" s="153" t="s">
        <v>610</v>
      </c>
      <c r="L57" s="98" t="s">
        <v>587</v>
      </c>
      <c r="M57" s="153" t="s">
        <v>611</v>
      </c>
      <c r="N57" s="96" t="s">
        <v>612</v>
      </c>
      <c r="O57" s="95" t="s">
        <v>589</v>
      </c>
      <c r="P57" s="97" t="s">
        <v>590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52" customFormat="1" ht="13.5" customHeight="1">
      <c r="A58" s="339">
        <v>1</v>
      </c>
      <c r="B58" s="340">
        <v>44593</v>
      </c>
      <c r="C58" s="376"/>
      <c r="D58" s="376" t="s">
        <v>887</v>
      </c>
      <c r="E58" s="339" t="s">
        <v>593</v>
      </c>
      <c r="F58" s="339">
        <v>2414</v>
      </c>
      <c r="G58" s="339">
        <v>238</v>
      </c>
      <c r="H58" s="343">
        <v>2380</v>
      </c>
      <c r="I58" s="343" t="s">
        <v>888</v>
      </c>
      <c r="J58" s="354" t="s">
        <v>1000</v>
      </c>
      <c r="K58" s="343">
        <f t="shared" ref="K58" si="33">H58-F58</f>
        <v>-34</v>
      </c>
      <c r="L58" s="372">
        <f t="shared" ref="L58:L60" si="34">(H58*N58)*0.07%</f>
        <v>624.75000000000011</v>
      </c>
      <c r="M58" s="373">
        <f t="shared" ref="M58" si="35">(K58*N58)-L58</f>
        <v>-13374.75</v>
      </c>
      <c r="N58" s="343">
        <v>375</v>
      </c>
      <c r="O58" s="374" t="s">
        <v>604</v>
      </c>
      <c r="P58" s="375">
        <v>44228</v>
      </c>
      <c r="Q58" s="254"/>
      <c r="R58" s="259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8"/>
      <c r="AG58" s="253"/>
      <c r="AH58" s="301"/>
      <c r="AI58" s="301"/>
      <c r="AJ58" s="282"/>
      <c r="AK58" s="282"/>
      <c r="AL58" s="282"/>
    </row>
    <row r="59" spans="1:38" s="252" customFormat="1" ht="13.5" customHeight="1">
      <c r="A59" s="339">
        <v>2</v>
      </c>
      <c r="B59" s="340">
        <v>44595</v>
      </c>
      <c r="C59" s="376"/>
      <c r="D59" s="376" t="s">
        <v>913</v>
      </c>
      <c r="E59" s="339" t="s">
        <v>593</v>
      </c>
      <c r="F59" s="339">
        <v>640</v>
      </c>
      <c r="G59" s="339">
        <v>630</v>
      </c>
      <c r="H59" s="343">
        <v>630</v>
      </c>
      <c r="I59" s="343" t="s">
        <v>914</v>
      </c>
      <c r="J59" s="354" t="s">
        <v>924</v>
      </c>
      <c r="K59" s="343">
        <f t="shared" ref="K59" si="36">H59-F59</f>
        <v>-10</v>
      </c>
      <c r="L59" s="372">
        <f t="shared" ref="L59" si="37">(H59*N59)*0.07%</f>
        <v>485.10000000000008</v>
      </c>
      <c r="M59" s="373">
        <f t="shared" ref="M59" si="38">(K59*N59)-L59</f>
        <v>-11485.1</v>
      </c>
      <c r="N59" s="343">
        <v>1100</v>
      </c>
      <c r="O59" s="374" t="s">
        <v>604</v>
      </c>
      <c r="P59" s="375">
        <v>44231</v>
      </c>
      <c r="Q59" s="254"/>
      <c r="R59" s="259" t="s">
        <v>592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348"/>
      <c r="AG59" s="345"/>
      <c r="AH59" s="254"/>
      <c r="AI59" s="254"/>
      <c r="AJ59" s="348"/>
      <c r="AK59" s="348"/>
      <c r="AL59" s="348"/>
    </row>
    <row r="60" spans="1:38" s="252" customFormat="1" ht="13.5" customHeight="1">
      <c r="A60" s="466">
        <v>3</v>
      </c>
      <c r="B60" s="462">
        <v>44595</v>
      </c>
      <c r="C60" s="341"/>
      <c r="D60" s="342" t="s">
        <v>915</v>
      </c>
      <c r="E60" s="339" t="s">
        <v>593</v>
      </c>
      <c r="F60" s="339">
        <v>545</v>
      </c>
      <c r="G60" s="339">
        <v>534</v>
      </c>
      <c r="H60" s="339">
        <v>534</v>
      </c>
      <c r="I60" s="343">
        <v>565</v>
      </c>
      <c r="J60" s="468" t="s">
        <v>923</v>
      </c>
      <c r="K60" s="426">
        <f>H60-F60</f>
        <v>-11</v>
      </c>
      <c r="L60" s="372">
        <f t="shared" si="34"/>
        <v>560.70000000000005</v>
      </c>
      <c r="M60" s="468">
        <f>(-1500*6)-660.7</f>
        <v>-9660.7000000000007</v>
      </c>
      <c r="N60" s="469">
        <v>1500</v>
      </c>
      <c r="O60" s="462" t="s">
        <v>604</v>
      </c>
      <c r="P60" s="464">
        <v>44596</v>
      </c>
      <c r="Q60" s="254"/>
      <c r="R60" s="259" t="s">
        <v>592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348"/>
      <c r="AG60" s="345"/>
      <c r="AH60" s="254"/>
      <c r="AI60" s="254"/>
      <c r="AJ60" s="348"/>
      <c r="AK60" s="348"/>
      <c r="AL60" s="348"/>
    </row>
    <row r="61" spans="1:38" s="252" customFormat="1" ht="13.5" customHeight="1">
      <c r="A61" s="467"/>
      <c r="B61" s="463"/>
      <c r="C61" s="341"/>
      <c r="D61" s="342" t="s">
        <v>916</v>
      </c>
      <c r="E61" s="339" t="s">
        <v>858</v>
      </c>
      <c r="F61" s="339">
        <v>14.5</v>
      </c>
      <c r="G61" s="339"/>
      <c r="H61" s="339">
        <v>9.5</v>
      </c>
      <c r="I61" s="343"/>
      <c r="J61" s="465"/>
      <c r="K61" s="426">
        <f>F61-H61</f>
        <v>5</v>
      </c>
      <c r="L61" s="427">
        <v>100</v>
      </c>
      <c r="M61" s="465"/>
      <c r="N61" s="470"/>
      <c r="O61" s="463"/>
      <c r="P61" s="465"/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348"/>
      <c r="AG61" s="345"/>
      <c r="AH61" s="254"/>
      <c r="AI61" s="254"/>
      <c r="AJ61" s="348"/>
      <c r="AK61" s="348"/>
      <c r="AL61" s="348"/>
    </row>
    <row r="62" spans="1:38" s="252" customFormat="1" ht="13.5" customHeight="1">
      <c r="A62" s="434">
        <v>4</v>
      </c>
      <c r="B62" s="435">
        <v>44599</v>
      </c>
      <c r="C62" s="292"/>
      <c r="D62" s="438" t="s">
        <v>932</v>
      </c>
      <c r="E62" s="291" t="s">
        <v>593</v>
      </c>
      <c r="F62" s="291">
        <v>3020</v>
      </c>
      <c r="G62" s="291">
        <v>2940</v>
      </c>
      <c r="H62" s="291">
        <v>3080</v>
      </c>
      <c r="I62" s="378" t="s">
        <v>933</v>
      </c>
      <c r="J62" s="421" t="s">
        <v>801</v>
      </c>
      <c r="K62" s="378">
        <f t="shared" ref="K62" si="39">H62-F62</f>
        <v>60</v>
      </c>
      <c r="L62" s="422">
        <f t="shared" ref="L62" si="40">(H62*N62)*0.07%</f>
        <v>377.30000000000007</v>
      </c>
      <c r="M62" s="423">
        <f t="shared" ref="M62" si="41">(K62*N62)-L62</f>
        <v>10122.700000000001</v>
      </c>
      <c r="N62" s="378">
        <v>175</v>
      </c>
      <c r="O62" s="424" t="s">
        <v>591</v>
      </c>
      <c r="P62" s="425">
        <v>44236</v>
      </c>
      <c r="Q62" s="254"/>
      <c r="R62" s="259" t="s">
        <v>595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429">
        <v>5</v>
      </c>
      <c r="B63" s="430">
        <v>44599</v>
      </c>
      <c r="C63" s="292"/>
      <c r="D63" s="431" t="s">
        <v>937</v>
      </c>
      <c r="E63" s="291" t="s">
        <v>593</v>
      </c>
      <c r="F63" s="291">
        <v>221</v>
      </c>
      <c r="G63" s="291">
        <v>216</v>
      </c>
      <c r="H63" s="291">
        <v>225.5</v>
      </c>
      <c r="I63" s="378" t="s">
        <v>938</v>
      </c>
      <c r="J63" s="421" t="s">
        <v>949</v>
      </c>
      <c r="K63" s="378">
        <f t="shared" ref="K63:K64" si="42">H63-F63</f>
        <v>4.5</v>
      </c>
      <c r="L63" s="422">
        <f t="shared" ref="L63:L64" si="43">(H63*N63)*0.07%</f>
        <v>394.62500000000006</v>
      </c>
      <c r="M63" s="423">
        <f t="shared" ref="M63:M64" si="44">(K63*N63)-L63</f>
        <v>10855.375</v>
      </c>
      <c r="N63" s="378">
        <v>2500</v>
      </c>
      <c r="O63" s="424" t="s">
        <v>591</v>
      </c>
      <c r="P63" s="432">
        <v>44234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s="252" customFormat="1" ht="13.5" customHeight="1">
      <c r="A64" s="339">
        <v>6</v>
      </c>
      <c r="B64" s="428">
        <v>44599</v>
      </c>
      <c r="C64" s="376"/>
      <c r="D64" s="376" t="s">
        <v>939</v>
      </c>
      <c r="E64" s="339" t="s">
        <v>593</v>
      </c>
      <c r="F64" s="339">
        <v>17300</v>
      </c>
      <c r="G64" s="339">
        <v>17170</v>
      </c>
      <c r="H64" s="343">
        <v>17170</v>
      </c>
      <c r="I64" s="343">
        <v>17500</v>
      </c>
      <c r="J64" s="354" t="s">
        <v>942</v>
      </c>
      <c r="K64" s="343">
        <f t="shared" si="42"/>
        <v>-130</v>
      </c>
      <c r="L64" s="372">
        <f t="shared" si="43"/>
        <v>600.95000000000005</v>
      </c>
      <c r="M64" s="373">
        <f t="shared" si="44"/>
        <v>-7100.95</v>
      </c>
      <c r="N64" s="343">
        <v>50</v>
      </c>
      <c r="O64" s="374" t="s">
        <v>604</v>
      </c>
      <c r="P64" s="433">
        <v>44234</v>
      </c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8"/>
      <c r="AG64" s="345"/>
      <c r="AH64" s="254"/>
      <c r="AI64" s="254"/>
      <c r="AJ64" s="348"/>
      <c r="AK64" s="348"/>
      <c r="AL64" s="348"/>
    </row>
    <row r="65" spans="1:38" s="252" customFormat="1" ht="13.5" customHeight="1">
      <c r="A65" s="291">
        <v>7</v>
      </c>
      <c r="B65" s="250">
        <v>44601</v>
      </c>
      <c r="C65" s="437"/>
      <c r="D65" s="437" t="s">
        <v>947</v>
      </c>
      <c r="E65" s="291" t="s">
        <v>593</v>
      </c>
      <c r="F65" s="291">
        <v>2377.5</v>
      </c>
      <c r="G65" s="291">
        <v>2325</v>
      </c>
      <c r="H65" s="378">
        <v>2415</v>
      </c>
      <c r="I65" s="378" t="s">
        <v>948</v>
      </c>
      <c r="J65" s="421" t="s">
        <v>950</v>
      </c>
      <c r="K65" s="378">
        <f t="shared" ref="K65:K67" si="45">H65-F65</f>
        <v>37.5</v>
      </c>
      <c r="L65" s="422">
        <f t="shared" ref="L65:L67" si="46">(H65*N65)*0.07%</f>
        <v>464.88750000000005</v>
      </c>
      <c r="M65" s="423">
        <f t="shared" ref="M65:M67" si="47">(K65*N65)-L65</f>
        <v>9847.6124999999993</v>
      </c>
      <c r="N65" s="378">
        <v>275</v>
      </c>
      <c r="O65" s="424" t="s">
        <v>591</v>
      </c>
      <c r="P65" s="432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8"/>
      <c r="AG65" s="345"/>
      <c r="AH65" s="254"/>
      <c r="AI65" s="254"/>
      <c r="AJ65" s="348"/>
      <c r="AK65" s="348"/>
      <c r="AL65" s="348"/>
    </row>
    <row r="66" spans="1:38" s="252" customFormat="1" ht="13.5" customHeight="1">
      <c r="A66" s="291">
        <v>8</v>
      </c>
      <c r="B66" s="250">
        <v>44601</v>
      </c>
      <c r="C66" s="437"/>
      <c r="D66" s="437" t="s">
        <v>952</v>
      </c>
      <c r="E66" s="291" t="s">
        <v>593</v>
      </c>
      <c r="F66" s="291">
        <v>1217.5</v>
      </c>
      <c r="G66" s="291">
        <v>1188</v>
      </c>
      <c r="H66" s="378">
        <v>1243</v>
      </c>
      <c r="I66" s="378" t="s">
        <v>953</v>
      </c>
      <c r="J66" s="421" t="s">
        <v>960</v>
      </c>
      <c r="K66" s="378">
        <f t="shared" si="45"/>
        <v>25.5</v>
      </c>
      <c r="L66" s="422">
        <f t="shared" si="46"/>
        <v>369.79250000000008</v>
      </c>
      <c r="M66" s="423">
        <f t="shared" si="47"/>
        <v>10467.7075</v>
      </c>
      <c r="N66" s="378">
        <v>425</v>
      </c>
      <c r="O66" s="424" t="s">
        <v>591</v>
      </c>
      <c r="P66" s="425">
        <v>44237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8"/>
      <c r="AG66" s="345"/>
      <c r="AH66" s="254"/>
      <c r="AI66" s="254"/>
      <c r="AJ66" s="348"/>
      <c r="AK66" s="348"/>
      <c r="AL66" s="348"/>
    </row>
    <row r="67" spans="1:38" s="252" customFormat="1" ht="13.5" customHeight="1">
      <c r="A67" s="339">
        <v>9</v>
      </c>
      <c r="B67" s="439">
        <v>44602</v>
      </c>
      <c r="C67" s="376"/>
      <c r="D67" s="376" t="s">
        <v>961</v>
      </c>
      <c r="E67" s="339" t="s">
        <v>593</v>
      </c>
      <c r="F67" s="339">
        <v>305</v>
      </c>
      <c r="G67" s="339">
        <v>297</v>
      </c>
      <c r="H67" s="343">
        <v>297</v>
      </c>
      <c r="I67" s="343" t="s">
        <v>962</v>
      </c>
      <c r="J67" s="354" t="s">
        <v>1004</v>
      </c>
      <c r="K67" s="343">
        <f t="shared" si="45"/>
        <v>-8</v>
      </c>
      <c r="L67" s="372">
        <f t="shared" si="46"/>
        <v>353.43000000000006</v>
      </c>
      <c r="M67" s="373">
        <f t="shared" si="47"/>
        <v>-13953.43</v>
      </c>
      <c r="N67" s="343">
        <v>1700</v>
      </c>
      <c r="O67" s="374" t="s">
        <v>604</v>
      </c>
      <c r="P67" s="375">
        <v>44241</v>
      </c>
      <c r="Q67" s="254"/>
      <c r="R67" s="259" t="s">
        <v>595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8"/>
      <c r="AG67" s="345"/>
      <c r="AH67" s="254"/>
      <c r="AI67" s="254"/>
      <c r="AJ67" s="348"/>
      <c r="AK67" s="348"/>
      <c r="AL67" s="348"/>
    </row>
    <row r="68" spans="1:38" s="252" customFormat="1" ht="13.5" customHeight="1">
      <c r="A68" s="291">
        <v>10</v>
      </c>
      <c r="B68" s="250">
        <v>44603</v>
      </c>
      <c r="C68" s="437"/>
      <c r="D68" s="338" t="s">
        <v>972</v>
      </c>
      <c r="E68" s="291" t="s">
        <v>593</v>
      </c>
      <c r="F68" s="291">
        <v>2980</v>
      </c>
      <c r="G68" s="291">
        <v>2900</v>
      </c>
      <c r="H68" s="378">
        <v>3032.5</v>
      </c>
      <c r="I68" s="378" t="s">
        <v>980</v>
      </c>
      <c r="J68" s="421" t="s">
        <v>999</v>
      </c>
      <c r="K68" s="378">
        <f t="shared" ref="K68:K71" si="48">H68-F68</f>
        <v>52.5</v>
      </c>
      <c r="L68" s="422">
        <f t="shared" ref="L68:L70" si="49">(H68*N68)*0.07%</f>
        <v>371.48125000000005</v>
      </c>
      <c r="M68" s="423">
        <f t="shared" ref="M68:M70" si="50">(K68*N68)-L68</f>
        <v>8816.0187499999993</v>
      </c>
      <c r="N68" s="378">
        <v>175</v>
      </c>
      <c r="O68" s="424" t="s">
        <v>591</v>
      </c>
      <c r="P68" s="425">
        <v>44238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8"/>
      <c r="AG68" s="345"/>
      <c r="AH68" s="254"/>
      <c r="AI68" s="254"/>
      <c r="AJ68" s="348"/>
      <c r="AK68" s="348"/>
      <c r="AL68" s="348"/>
    </row>
    <row r="69" spans="1:38" s="252" customFormat="1" ht="13.5" customHeight="1">
      <c r="A69" s="339">
        <v>11</v>
      </c>
      <c r="B69" s="439">
        <v>44603</v>
      </c>
      <c r="C69" s="376"/>
      <c r="D69" s="376" t="s">
        <v>979</v>
      </c>
      <c r="E69" s="339" t="s">
        <v>593</v>
      </c>
      <c r="F69" s="339">
        <v>220.5</v>
      </c>
      <c r="G69" s="339">
        <v>215</v>
      </c>
      <c r="H69" s="343">
        <v>215</v>
      </c>
      <c r="I69" s="343" t="s">
        <v>938</v>
      </c>
      <c r="J69" s="354" t="s">
        <v>1005</v>
      </c>
      <c r="K69" s="343">
        <f t="shared" si="48"/>
        <v>-5.5</v>
      </c>
      <c r="L69" s="372">
        <f t="shared" si="49"/>
        <v>376.25000000000006</v>
      </c>
      <c r="M69" s="373">
        <f t="shared" si="50"/>
        <v>-14126.25</v>
      </c>
      <c r="N69" s="343">
        <v>2500</v>
      </c>
      <c r="O69" s="374" t="s">
        <v>604</v>
      </c>
      <c r="P69" s="375">
        <v>44241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8"/>
      <c r="AG69" s="345"/>
      <c r="AH69" s="254"/>
      <c r="AI69" s="254"/>
      <c r="AJ69" s="348"/>
      <c r="AK69" s="348"/>
      <c r="AL69" s="348"/>
    </row>
    <row r="70" spans="1:38" s="252" customFormat="1" ht="13.5" customHeight="1">
      <c r="A70" s="339">
        <v>12</v>
      </c>
      <c r="B70" s="439">
        <v>44606</v>
      </c>
      <c r="C70" s="376"/>
      <c r="D70" s="376" t="s">
        <v>952</v>
      </c>
      <c r="E70" s="339" t="s">
        <v>593</v>
      </c>
      <c r="F70" s="339">
        <v>1215</v>
      </c>
      <c r="G70" s="339">
        <v>1188</v>
      </c>
      <c r="H70" s="343">
        <v>1188</v>
      </c>
      <c r="I70" s="343" t="s">
        <v>953</v>
      </c>
      <c r="J70" s="354" t="s">
        <v>1006</v>
      </c>
      <c r="K70" s="343">
        <f t="shared" si="48"/>
        <v>-27</v>
      </c>
      <c r="L70" s="372">
        <f t="shared" si="49"/>
        <v>353.43000000000006</v>
      </c>
      <c r="M70" s="373">
        <f t="shared" si="50"/>
        <v>-11828.43</v>
      </c>
      <c r="N70" s="343">
        <v>425</v>
      </c>
      <c r="O70" s="374" t="s">
        <v>604</v>
      </c>
      <c r="P70" s="375">
        <v>44241</v>
      </c>
      <c r="Q70" s="254"/>
      <c r="R70" s="259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8"/>
      <c r="AG70" s="345"/>
      <c r="AH70" s="254"/>
      <c r="AI70" s="254"/>
      <c r="AJ70" s="348"/>
      <c r="AK70" s="348"/>
      <c r="AL70" s="348"/>
    </row>
    <row r="71" spans="1:38" s="252" customFormat="1" ht="13.5" customHeight="1">
      <c r="A71" s="440">
        <v>13</v>
      </c>
      <c r="B71" s="441">
        <v>44606</v>
      </c>
      <c r="C71" s="442"/>
      <c r="D71" s="442" t="s">
        <v>947</v>
      </c>
      <c r="E71" s="440" t="s">
        <v>593</v>
      </c>
      <c r="F71" s="440">
        <v>2345</v>
      </c>
      <c r="G71" s="440">
        <v>2295</v>
      </c>
      <c r="H71" s="443">
        <v>2348</v>
      </c>
      <c r="I71" s="443" t="s">
        <v>1007</v>
      </c>
      <c r="J71" s="444" t="s">
        <v>1008</v>
      </c>
      <c r="K71" s="443">
        <f t="shared" si="48"/>
        <v>3</v>
      </c>
      <c r="L71" s="445">
        <f t="shared" ref="L71" si="51">(H71*N71)*0.07%</f>
        <v>451.99000000000007</v>
      </c>
      <c r="M71" s="446">
        <f t="shared" ref="M71" si="52">(K71*N71)-L71</f>
        <v>373.00999999999993</v>
      </c>
      <c r="N71" s="443">
        <v>275</v>
      </c>
      <c r="O71" s="447" t="s">
        <v>714</v>
      </c>
      <c r="P71" s="448">
        <v>44241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8"/>
      <c r="AG71" s="345"/>
      <c r="AH71" s="254"/>
      <c r="AI71" s="254"/>
      <c r="AJ71" s="348"/>
      <c r="AK71" s="348"/>
      <c r="AL71" s="348"/>
    </row>
    <row r="72" spans="1:38" s="252" customFormat="1" ht="13.5" customHeight="1">
      <c r="A72" s="256"/>
      <c r="B72" s="253"/>
      <c r="C72" s="382"/>
      <c r="D72" s="382"/>
      <c r="E72" s="256"/>
      <c r="F72" s="256"/>
      <c r="G72" s="256"/>
      <c r="H72" s="257"/>
      <c r="I72" s="257"/>
      <c r="J72" s="329"/>
      <c r="K72" s="257"/>
      <c r="L72" s="289"/>
      <c r="M72" s="290"/>
      <c r="N72" s="257"/>
      <c r="O72" s="299"/>
      <c r="P72" s="300"/>
      <c r="Q72" s="254"/>
      <c r="R72" s="259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8"/>
      <c r="AG72" s="345"/>
      <c r="AH72" s="254"/>
      <c r="AI72" s="254"/>
      <c r="AJ72" s="348"/>
      <c r="AK72" s="348"/>
      <c r="AL72" s="348"/>
    </row>
    <row r="73" spans="1:38" ht="13.5" customHeight="1">
      <c r="A73" s="111"/>
      <c r="B73" s="112"/>
      <c r="C73" s="146"/>
      <c r="D73" s="154"/>
      <c r="E73" s="155"/>
      <c r="F73" s="111"/>
      <c r="G73" s="111"/>
      <c r="H73" s="111"/>
      <c r="I73" s="147"/>
      <c r="J73" s="147"/>
      <c r="K73" s="147"/>
      <c r="L73" s="147"/>
      <c r="M73" s="147"/>
      <c r="N73" s="147"/>
      <c r="O73" s="147"/>
      <c r="P73" s="147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56"/>
      <c r="B74" s="112"/>
      <c r="C74" s="113"/>
      <c r="D74" s="157"/>
      <c r="E74" s="116"/>
      <c r="F74" s="116"/>
      <c r="G74" s="116"/>
      <c r="H74" s="116"/>
      <c r="I74" s="116"/>
      <c r="J74" s="6"/>
      <c r="K74" s="116"/>
      <c r="L74" s="116"/>
      <c r="M74" s="6"/>
      <c r="N74" s="1"/>
      <c r="O74" s="113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58" t="s">
        <v>614</v>
      </c>
      <c r="B75" s="158"/>
      <c r="C75" s="158"/>
      <c r="D75" s="158"/>
      <c r="E75" s="159"/>
      <c r="F75" s="116"/>
      <c r="G75" s="116"/>
      <c r="H75" s="116"/>
      <c r="I75" s="116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 customHeight="1">
      <c r="A76" s="96" t="s">
        <v>16</v>
      </c>
      <c r="B76" s="96" t="s">
        <v>568</v>
      </c>
      <c r="C76" s="96"/>
      <c r="D76" s="97" t="s">
        <v>579</v>
      </c>
      <c r="E76" s="96" t="s">
        <v>580</v>
      </c>
      <c r="F76" s="96" t="s">
        <v>581</v>
      </c>
      <c r="G76" s="96" t="s">
        <v>602</v>
      </c>
      <c r="H76" s="96" t="s">
        <v>583</v>
      </c>
      <c r="I76" s="96" t="s">
        <v>584</v>
      </c>
      <c r="J76" s="95" t="s">
        <v>585</v>
      </c>
      <c r="K76" s="95" t="s">
        <v>615</v>
      </c>
      <c r="L76" s="98" t="s">
        <v>587</v>
      </c>
      <c r="M76" s="153" t="s">
        <v>611</v>
      </c>
      <c r="N76" s="96" t="s">
        <v>612</v>
      </c>
      <c r="O76" s="96" t="s">
        <v>589</v>
      </c>
      <c r="P76" s="97" t="s">
        <v>590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252" customFormat="1" ht="12.75" customHeight="1">
      <c r="A77" s="483">
        <v>1</v>
      </c>
      <c r="B77" s="485">
        <v>44586</v>
      </c>
      <c r="C77" s="327"/>
      <c r="D77" s="389" t="s">
        <v>871</v>
      </c>
      <c r="E77" s="256" t="s">
        <v>593</v>
      </c>
      <c r="F77" s="256">
        <v>82</v>
      </c>
      <c r="G77" s="256"/>
      <c r="H77" s="256" t="s">
        <v>899</v>
      </c>
      <c r="I77" s="257"/>
      <c r="J77" s="477" t="s">
        <v>594</v>
      </c>
      <c r="K77" s="390"/>
      <c r="L77" s="330"/>
      <c r="M77" s="477"/>
      <c r="N77" s="479"/>
      <c r="O77" s="481"/>
      <c r="P77" s="477"/>
      <c r="Q77" s="254"/>
      <c r="R77" s="255" t="s">
        <v>592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</row>
    <row r="78" spans="1:38" s="252" customFormat="1" ht="12.75" customHeight="1">
      <c r="A78" s="484"/>
      <c r="B78" s="486"/>
      <c r="C78" s="327"/>
      <c r="D78" s="389" t="s">
        <v>872</v>
      </c>
      <c r="E78" s="256" t="s">
        <v>858</v>
      </c>
      <c r="F78" s="256">
        <v>46</v>
      </c>
      <c r="G78" s="256"/>
      <c r="H78" s="256"/>
      <c r="I78" s="257"/>
      <c r="J78" s="478"/>
      <c r="K78" s="390"/>
      <c r="L78" s="330"/>
      <c r="M78" s="478"/>
      <c r="N78" s="480"/>
      <c r="O78" s="482"/>
      <c r="P78" s="478"/>
      <c r="Q78" s="254"/>
      <c r="R78" s="255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</row>
    <row r="79" spans="1:38" s="252" customFormat="1" ht="12.75" customHeight="1">
      <c r="A79" s="339">
        <v>2</v>
      </c>
      <c r="B79" s="340">
        <v>44592</v>
      </c>
      <c r="C79" s="341"/>
      <c r="D79" s="342" t="s">
        <v>881</v>
      </c>
      <c r="E79" s="339" t="s">
        <v>593</v>
      </c>
      <c r="F79" s="339">
        <v>107.5</v>
      </c>
      <c r="G79" s="339">
        <v>60</v>
      </c>
      <c r="H79" s="339">
        <v>57.5</v>
      </c>
      <c r="I79" s="343" t="s">
        <v>882</v>
      </c>
      <c r="J79" s="354" t="s">
        <v>863</v>
      </c>
      <c r="K79" s="343">
        <f t="shared" ref="K79:K80" si="53">H79-F79</f>
        <v>-50</v>
      </c>
      <c r="L79" s="372">
        <v>100</v>
      </c>
      <c r="M79" s="373">
        <f t="shared" ref="M79:M80" si="54">(K79*N79)-L79</f>
        <v>-2600</v>
      </c>
      <c r="N79" s="343">
        <v>50</v>
      </c>
      <c r="O79" s="374" t="s">
        <v>604</v>
      </c>
      <c r="P79" s="375">
        <v>44228</v>
      </c>
      <c r="Q79" s="254"/>
      <c r="R79" s="255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</row>
    <row r="80" spans="1:38" s="252" customFormat="1" ht="12.75" customHeight="1">
      <c r="A80" s="339">
        <v>3</v>
      </c>
      <c r="B80" s="340">
        <v>44592</v>
      </c>
      <c r="C80" s="341"/>
      <c r="D80" s="342" t="s">
        <v>883</v>
      </c>
      <c r="E80" s="339" t="s">
        <v>593</v>
      </c>
      <c r="F80" s="339">
        <v>26.5</v>
      </c>
      <c r="G80" s="339">
        <v>17</v>
      </c>
      <c r="H80" s="339">
        <v>17</v>
      </c>
      <c r="I80" s="343" t="s">
        <v>884</v>
      </c>
      <c r="J80" s="354" t="s">
        <v>928</v>
      </c>
      <c r="K80" s="343">
        <f t="shared" si="53"/>
        <v>-9.5</v>
      </c>
      <c r="L80" s="372">
        <v>100</v>
      </c>
      <c r="M80" s="373">
        <f t="shared" si="54"/>
        <v>-3900</v>
      </c>
      <c r="N80" s="343">
        <v>400</v>
      </c>
      <c r="O80" s="374" t="s">
        <v>604</v>
      </c>
      <c r="P80" s="375">
        <v>44234</v>
      </c>
      <c r="Q80" s="254"/>
      <c r="R80" s="255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252" customFormat="1" ht="12.75" customHeight="1">
      <c r="A81" s="339">
        <v>4</v>
      </c>
      <c r="B81" s="340">
        <v>44592</v>
      </c>
      <c r="C81" s="341"/>
      <c r="D81" s="342" t="s">
        <v>885</v>
      </c>
      <c r="E81" s="339" t="s">
        <v>593</v>
      </c>
      <c r="F81" s="339">
        <v>57.5</v>
      </c>
      <c r="G81" s="339">
        <v>38</v>
      </c>
      <c r="H81" s="339">
        <v>40</v>
      </c>
      <c r="I81" s="343" t="s">
        <v>862</v>
      </c>
      <c r="J81" s="354" t="s">
        <v>897</v>
      </c>
      <c r="K81" s="343">
        <f t="shared" ref="K81" si="55">H81-F81</f>
        <v>-17.5</v>
      </c>
      <c r="L81" s="372">
        <v>100</v>
      </c>
      <c r="M81" s="373">
        <f t="shared" ref="M81" si="56">(K81*N81)-L81</f>
        <v>-4475</v>
      </c>
      <c r="N81" s="343">
        <v>250</v>
      </c>
      <c r="O81" s="374" t="s">
        <v>604</v>
      </c>
      <c r="P81" s="375">
        <v>44228</v>
      </c>
      <c r="Q81" s="254"/>
      <c r="R81" s="255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</row>
    <row r="82" spans="1:38" s="252" customFormat="1" ht="12.75" customHeight="1">
      <c r="A82" s="487">
        <v>5</v>
      </c>
      <c r="B82" s="489">
        <v>44593</v>
      </c>
      <c r="C82" s="292"/>
      <c r="D82" s="377" t="s">
        <v>889</v>
      </c>
      <c r="E82" s="291" t="s">
        <v>593</v>
      </c>
      <c r="F82" s="291">
        <v>202.5</v>
      </c>
      <c r="G82" s="291"/>
      <c r="H82" s="291">
        <v>335</v>
      </c>
      <c r="I82" s="378"/>
      <c r="J82" s="471" t="s">
        <v>891</v>
      </c>
      <c r="K82" s="379">
        <f>H82-F82</f>
        <v>132.5</v>
      </c>
      <c r="L82" s="380">
        <v>100</v>
      </c>
      <c r="M82" s="471">
        <v>4300</v>
      </c>
      <c r="N82" s="471">
        <v>50</v>
      </c>
      <c r="O82" s="473" t="s">
        <v>591</v>
      </c>
      <c r="P82" s="475">
        <v>44593</v>
      </c>
      <c r="Q82" s="254"/>
      <c r="R82" s="255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</row>
    <row r="83" spans="1:38" s="252" customFormat="1" ht="12.75" customHeight="1">
      <c r="A83" s="488"/>
      <c r="B83" s="490"/>
      <c r="C83" s="292"/>
      <c r="D83" s="377" t="s">
        <v>890</v>
      </c>
      <c r="E83" s="291" t="s">
        <v>858</v>
      </c>
      <c r="F83" s="291">
        <v>102.5</v>
      </c>
      <c r="G83" s="291"/>
      <c r="H83" s="291">
        <v>145</v>
      </c>
      <c r="I83" s="378"/>
      <c r="J83" s="472"/>
      <c r="K83" s="379">
        <f>F83-H83</f>
        <v>-42.5</v>
      </c>
      <c r="L83" s="380">
        <v>100</v>
      </c>
      <c r="M83" s="472"/>
      <c r="N83" s="472"/>
      <c r="O83" s="474"/>
      <c r="P83" s="476"/>
      <c r="Q83" s="254"/>
      <c r="R83" s="255" t="s">
        <v>592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</row>
    <row r="84" spans="1:38" s="252" customFormat="1" ht="12.75" customHeight="1">
      <c r="A84" s="339">
        <v>6</v>
      </c>
      <c r="B84" s="340">
        <v>44594</v>
      </c>
      <c r="C84" s="341"/>
      <c r="D84" s="342" t="s">
        <v>900</v>
      </c>
      <c r="E84" s="339" t="s">
        <v>593</v>
      </c>
      <c r="F84" s="339">
        <v>90</v>
      </c>
      <c r="G84" s="339">
        <v>45</v>
      </c>
      <c r="H84" s="339">
        <v>45</v>
      </c>
      <c r="I84" s="343" t="s">
        <v>901</v>
      </c>
      <c r="J84" s="354" t="s">
        <v>902</v>
      </c>
      <c r="K84" s="343">
        <f t="shared" ref="K84" si="57">H84-F84</f>
        <v>-45</v>
      </c>
      <c r="L84" s="372">
        <v>100</v>
      </c>
      <c r="M84" s="373">
        <f t="shared" ref="M84" si="58">(K84*N84)-L84</f>
        <v>-2350</v>
      </c>
      <c r="N84" s="343">
        <v>50</v>
      </c>
      <c r="O84" s="374" t="s">
        <v>604</v>
      </c>
      <c r="P84" s="375">
        <v>44229</v>
      </c>
      <c r="Q84" s="254"/>
      <c r="R84" s="255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</row>
    <row r="85" spans="1:38" s="252" customFormat="1" ht="12.75" customHeight="1">
      <c r="A85" s="339">
        <v>7</v>
      </c>
      <c r="B85" s="340">
        <v>44595</v>
      </c>
      <c r="C85" s="341"/>
      <c r="D85" s="342" t="s">
        <v>917</v>
      </c>
      <c r="E85" s="339" t="s">
        <v>593</v>
      </c>
      <c r="F85" s="339">
        <v>65</v>
      </c>
      <c r="G85" s="339">
        <v>0</v>
      </c>
      <c r="H85" s="339">
        <v>0</v>
      </c>
      <c r="I85" s="343" t="s">
        <v>918</v>
      </c>
      <c r="J85" s="354" t="s">
        <v>919</v>
      </c>
      <c r="K85" s="343">
        <f t="shared" ref="K85:K87" si="59">H85-F85</f>
        <v>-65</v>
      </c>
      <c r="L85" s="372">
        <v>100</v>
      </c>
      <c r="M85" s="373">
        <f t="shared" ref="M85:M87" si="60">(K85*N85)-L85</f>
        <v>-1725</v>
      </c>
      <c r="N85" s="343">
        <v>25</v>
      </c>
      <c r="O85" s="374" t="s">
        <v>604</v>
      </c>
      <c r="P85" s="375">
        <v>44230</v>
      </c>
      <c r="Q85" s="254"/>
      <c r="R85" s="255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</row>
    <row r="86" spans="1:38" s="252" customFormat="1" ht="12.75" customHeight="1">
      <c r="A86" s="291">
        <v>8</v>
      </c>
      <c r="B86" s="250">
        <v>44596</v>
      </c>
      <c r="C86" s="292"/>
      <c r="D86" s="377" t="s">
        <v>921</v>
      </c>
      <c r="E86" s="291" t="s">
        <v>593</v>
      </c>
      <c r="F86" s="291">
        <v>110</v>
      </c>
      <c r="G86" s="291">
        <v>65</v>
      </c>
      <c r="H86" s="291">
        <v>135</v>
      </c>
      <c r="I86" s="378" t="s">
        <v>922</v>
      </c>
      <c r="J86" s="421" t="s">
        <v>613</v>
      </c>
      <c r="K86" s="378">
        <f t="shared" si="59"/>
        <v>25</v>
      </c>
      <c r="L86" s="422">
        <v>100</v>
      </c>
      <c r="M86" s="423">
        <f t="shared" si="60"/>
        <v>1150</v>
      </c>
      <c r="N86" s="378">
        <v>50</v>
      </c>
      <c r="O86" s="424" t="s">
        <v>591</v>
      </c>
      <c r="P86" s="425">
        <v>44231</v>
      </c>
      <c r="Q86" s="254"/>
      <c r="R86" s="255" t="s">
        <v>595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</row>
    <row r="87" spans="1:38" s="252" customFormat="1" ht="12.75" customHeight="1">
      <c r="A87" s="339">
        <v>9</v>
      </c>
      <c r="B87" s="340">
        <v>44599</v>
      </c>
      <c r="C87" s="341"/>
      <c r="D87" s="342" t="s">
        <v>934</v>
      </c>
      <c r="E87" s="339" t="s">
        <v>593</v>
      </c>
      <c r="F87" s="339">
        <v>83</v>
      </c>
      <c r="G87" s="339">
        <v>40</v>
      </c>
      <c r="H87" s="339">
        <v>40</v>
      </c>
      <c r="I87" s="343" t="s">
        <v>935</v>
      </c>
      <c r="J87" s="354" t="s">
        <v>936</v>
      </c>
      <c r="K87" s="343">
        <f t="shared" si="59"/>
        <v>-43</v>
      </c>
      <c r="L87" s="372">
        <v>100</v>
      </c>
      <c r="M87" s="373">
        <f t="shared" si="60"/>
        <v>-2250</v>
      </c>
      <c r="N87" s="343">
        <v>50</v>
      </c>
      <c r="O87" s="374" t="s">
        <v>604</v>
      </c>
      <c r="P87" s="375">
        <v>44234</v>
      </c>
      <c r="Q87" s="254"/>
      <c r="R87" s="255" t="s">
        <v>595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</row>
    <row r="88" spans="1:38" s="252" customFormat="1" ht="12.75" customHeight="1">
      <c r="A88" s="339">
        <v>10</v>
      </c>
      <c r="B88" s="340">
        <v>44599</v>
      </c>
      <c r="C88" s="341"/>
      <c r="D88" s="342" t="s">
        <v>940</v>
      </c>
      <c r="E88" s="339" t="s">
        <v>593</v>
      </c>
      <c r="F88" s="339">
        <v>180</v>
      </c>
      <c r="G88" s="339">
        <v>90</v>
      </c>
      <c r="H88" s="339">
        <v>90</v>
      </c>
      <c r="I88" s="343" t="s">
        <v>941</v>
      </c>
      <c r="J88" s="354" t="s">
        <v>946</v>
      </c>
      <c r="K88" s="343">
        <f t="shared" ref="K88" si="61">H88-F88</f>
        <v>-90</v>
      </c>
      <c r="L88" s="372">
        <v>100</v>
      </c>
      <c r="M88" s="373">
        <f t="shared" ref="M88" si="62">(K88*N88)-L88</f>
        <v>-2350</v>
      </c>
      <c r="N88" s="343">
        <v>25</v>
      </c>
      <c r="O88" s="374" t="s">
        <v>604</v>
      </c>
      <c r="P88" s="375">
        <v>44235</v>
      </c>
      <c r="Q88" s="254"/>
      <c r="R88" s="255" t="s">
        <v>592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</row>
    <row r="89" spans="1:38" s="252" customFormat="1" ht="12.75" customHeight="1">
      <c r="A89" s="256">
        <v>11</v>
      </c>
      <c r="B89" s="381">
        <v>44606</v>
      </c>
      <c r="C89" s="327"/>
      <c r="D89" s="389" t="s">
        <v>1009</v>
      </c>
      <c r="E89" s="256" t="s">
        <v>593</v>
      </c>
      <c r="F89" s="256" t="s">
        <v>1010</v>
      </c>
      <c r="G89" s="256">
        <v>7</v>
      </c>
      <c r="H89" s="256"/>
      <c r="I89" s="257" t="s">
        <v>1011</v>
      </c>
      <c r="J89" s="329" t="s">
        <v>594</v>
      </c>
      <c r="K89" s="330"/>
      <c r="L89" s="319"/>
      <c r="M89" s="318"/>
      <c r="N89" s="318"/>
      <c r="O89" s="320"/>
      <c r="P89" s="321"/>
      <c r="Q89" s="254"/>
      <c r="R89" s="255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</row>
    <row r="90" spans="1:38" s="252" customFormat="1" ht="12.75" customHeight="1">
      <c r="A90" s="256">
        <v>12</v>
      </c>
      <c r="B90" s="381">
        <v>44606</v>
      </c>
      <c r="C90" s="327"/>
      <c r="D90" s="389" t="s">
        <v>1012</v>
      </c>
      <c r="E90" s="256" t="s">
        <v>593</v>
      </c>
      <c r="F90" s="256" t="s">
        <v>1013</v>
      </c>
      <c r="G90" s="256">
        <v>38</v>
      </c>
      <c r="H90" s="256"/>
      <c r="I90" s="257" t="s">
        <v>1014</v>
      </c>
      <c r="J90" s="329" t="s">
        <v>594</v>
      </c>
      <c r="K90" s="330"/>
      <c r="L90" s="319"/>
      <c r="M90" s="318"/>
      <c r="N90" s="318"/>
      <c r="O90" s="320"/>
      <c r="P90" s="321"/>
      <c r="Q90" s="254"/>
      <c r="R90" s="255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</row>
    <row r="91" spans="1:38" s="252" customFormat="1" ht="12.75" customHeight="1">
      <c r="A91" s="313"/>
      <c r="B91" s="314"/>
      <c r="C91" s="315"/>
      <c r="D91" s="316"/>
      <c r="E91" s="313"/>
      <c r="F91" s="313"/>
      <c r="G91" s="313"/>
      <c r="H91" s="313"/>
      <c r="I91" s="317"/>
      <c r="J91" s="318"/>
      <c r="K91" s="319"/>
      <c r="L91" s="319"/>
      <c r="M91" s="318"/>
      <c r="N91" s="318"/>
      <c r="O91" s="320"/>
      <c r="P91" s="321"/>
      <c r="Q91" s="254"/>
      <c r="R91" s="255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</row>
    <row r="92" spans="1:38" s="252" customFormat="1" ht="12.75" customHeight="1">
      <c r="A92" s="313"/>
      <c r="B92" s="314"/>
      <c r="C92" s="315"/>
      <c r="D92" s="316"/>
      <c r="E92" s="313"/>
      <c r="F92" s="313"/>
      <c r="G92" s="313"/>
      <c r="H92" s="313"/>
      <c r="I92" s="317"/>
      <c r="J92" s="318"/>
      <c r="K92" s="319"/>
      <c r="L92" s="319"/>
      <c r="M92" s="318"/>
      <c r="N92" s="318"/>
      <c r="O92" s="320"/>
      <c r="P92" s="321"/>
      <c r="Q92" s="254"/>
      <c r="R92" s="255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</row>
    <row r="93" spans="1:38" s="325" customFormat="1" ht="12.75" customHeight="1">
      <c r="A93" s="313"/>
      <c r="B93" s="314"/>
      <c r="C93" s="315"/>
      <c r="D93" s="316"/>
      <c r="E93" s="313"/>
      <c r="F93" s="313"/>
      <c r="G93" s="313"/>
      <c r="H93" s="313"/>
      <c r="I93" s="317"/>
      <c r="J93" s="318"/>
      <c r="K93" s="319"/>
      <c r="L93" s="319"/>
      <c r="M93" s="318"/>
      <c r="N93" s="318"/>
      <c r="O93" s="320"/>
      <c r="P93" s="321"/>
      <c r="Q93" s="322"/>
      <c r="R93" s="323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4"/>
      <c r="AG93" s="324"/>
      <c r="AH93" s="324"/>
      <c r="AI93" s="324"/>
      <c r="AJ93" s="324"/>
      <c r="AK93" s="324"/>
      <c r="AL93" s="324"/>
    </row>
    <row r="94" spans="1:38" ht="14.25" customHeight="1">
      <c r="A94" s="155"/>
      <c r="B94" s="160"/>
      <c r="C94" s="160"/>
      <c r="D94" s="161"/>
      <c r="E94" s="155"/>
      <c r="F94" s="162"/>
      <c r="G94" s="155"/>
      <c r="H94" s="155"/>
      <c r="I94" s="155"/>
      <c r="J94" s="160"/>
      <c r="K94" s="163"/>
      <c r="L94" s="155"/>
      <c r="M94" s="155"/>
      <c r="N94" s="155"/>
      <c r="O94" s="164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94" t="s">
        <v>616</v>
      </c>
      <c r="B95" s="165"/>
      <c r="C95" s="165"/>
      <c r="D95" s="166"/>
      <c r="E95" s="139"/>
      <c r="F95" s="6"/>
      <c r="G95" s="6"/>
      <c r="H95" s="140"/>
      <c r="I95" s="167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5" t="s">
        <v>16</v>
      </c>
      <c r="B96" s="96" t="s">
        <v>568</v>
      </c>
      <c r="C96" s="96"/>
      <c r="D96" s="97" t="s">
        <v>579</v>
      </c>
      <c r="E96" s="96" t="s">
        <v>580</v>
      </c>
      <c r="F96" s="96" t="s">
        <v>581</v>
      </c>
      <c r="G96" s="96" t="s">
        <v>582</v>
      </c>
      <c r="H96" s="96" t="s">
        <v>583</v>
      </c>
      <c r="I96" s="96" t="s">
        <v>584</v>
      </c>
      <c r="J96" s="95" t="s">
        <v>585</v>
      </c>
      <c r="K96" s="143" t="s">
        <v>603</v>
      </c>
      <c r="L96" s="144" t="s">
        <v>587</v>
      </c>
      <c r="M96" s="98" t="s">
        <v>588</v>
      </c>
      <c r="N96" s="96" t="s">
        <v>589</v>
      </c>
      <c r="O96" s="97" t="s">
        <v>590</v>
      </c>
      <c r="P96" s="96" t="s">
        <v>823</v>
      </c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s="252" customFormat="1" ht="14.25" customHeight="1">
      <c r="A97" s="277">
        <v>1</v>
      </c>
      <c r="B97" s="278">
        <v>44488</v>
      </c>
      <c r="C97" s="279"/>
      <c r="D97" s="280" t="s">
        <v>138</v>
      </c>
      <c r="E97" s="281" t="s">
        <v>593</v>
      </c>
      <c r="F97" s="282" t="s">
        <v>831</v>
      </c>
      <c r="G97" s="282">
        <v>198</v>
      </c>
      <c r="H97" s="281"/>
      <c r="I97" s="283" t="s">
        <v>828</v>
      </c>
      <c r="J97" s="284" t="s">
        <v>594</v>
      </c>
      <c r="K97" s="284"/>
      <c r="L97" s="285"/>
      <c r="M97" s="286"/>
      <c r="N97" s="284"/>
      <c r="O97" s="287"/>
      <c r="P97" s="284"/>
      <c r="Q97" s="251"/>
      <c r="R97" s="1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4.25" customHeight="1">
      <c r="A98" s="277">
        <v>2</v>
      </c>
      <c r="B98" s="278">
        <v>44599</v>
      </c>
      <c r="C98" s="279"/>
      <c r="D98" s="280" t="s">
        <v>71</v>
      </c>
      <c r="E98" s="281" t="s">
        <v>593</v>
      </c>
      <c r="F98" s="282" t="s">
        <v>926</v>
      </c>
      <c r="G98" s="282">
        <v>183</v>
      </c>
      <c r="H98" s="281"/>
      <c r="I98" s="283" t="s">
        <v>927</v>
      </c>
      <c r="J98" s="284" t="s">
        <v>594</v>
      </c>
      <c r="K98" s="284"/>
      <c r="L98" s="285"/>
      <c r="M98" s="286"/>
      <c r="N98" s="284"/>
      <c r="O98" s="287"/>
      <c r="P98" s="284"/>
      <c r="Q98" s="251"/>
      <c r="R98" s="1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ht="14.25" customHeight="1">
      <c r="A99" s="168"/>
      <c r="B99" s="145"/>
      <c r="C99" s="169"/>
      <c r="D99" s="104"/>
      <c r="E99" s="170"/>
      <c r="F99" s="170"/>
      <c r="G99" s="170"/>
      <c r="H99" s="170"/>
      <c r="I99" s="170"/>
      <c r="J99" s="170"/>
      <c r="K99" s="171"/>
      <c r="L99" s="172"/>
      <c r="M99" s="170"/>
      <c r="N99" s="173"/>
      <c r="O99" s="174"/>
      <c r="P99" s="174"/>
      <c r="R99" s="6"/>
      <c r="S99" s="41"/>
      <c r="T99" s="1"/>
      <c r="U99" s="1"/>
      <c r="V99" s="1"/>
      <c r="W99" s="1"/>
      <c r="X99" s="1"/>
      <c r="Y99" s="1"/>
      <c r="Z99" s="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</row>
    <row r="100" spans="1:38" ht="12.75" customHeight="1">
      <c r="A100" s="123" t="s">
        <v>596</v>
      </c>
      <c r="B100" s="123"/>
      <c r="C100" s="123"/>
      <c r="D100" s="123"/>
      <c r="E100" s="41"/>
      <c r="F100" s="131" t="s">
        <v>598</v>
      </c>
      <c r="G100" s="56"/>
      <c r="H100" s="56"/>
      <c r="I100" s="56"/>
      <c r="J100" s="6"/>
      <c r="K100" s="149"/>
      <c r="L100" s="150"/>
      <c r="M100" s="6"/>
      <c r="N100" s="113"/>
      <c r="O100" s="175"/>
      <c r="P100" s="1"/>
      <c r="Q100" s="1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30" t="s">
        <v>597</v>
      </c>
      <c r="B101" s="123"/>
      <c r="C101" s="123"/>
      <c r="D101" s="123"/>
      <c r="E101" s="6"/>
      <c r="F101" s="131" t="s">
        <v>600</v>
      </c>
      <c r="G101" s="6"/>
      <c r="H101" s="6" t="s">
        <v>819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0"/>
      <c r="B102" s="123"/>
      <c r="C102" s="123"/>
      <c r="D102" s="123"/>
      <c r="E102" s="6"/>
      <c r="F102" s="131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"/>
      <c r="B103" s="138" t="s">
        <v>617</v>
      </c>
      <c r="C103" s="138"/>
      <c r="D103" s="138"/>
      <c r="E103" s="138"/>
      <c r="F103" s="139"/>
      <c r="G103" s="6"/>
      <c r="H103" s="6"/>
      <c r="I103" s="140"/>
      <c r="J103" s="141"/>
      <c r="K103" s="142"/>
      <c r="L103" s="141"/>
      <c r="M103" s="6"/>
      <c r="N103" s="1"/>
      <c r="O103" s="1"/>
      <c r="Q103" s="1"/>
      <c r="R103" s="5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5" t="s">
        <v>16</v>
      </c>
      <c r="B104" s="96" t="s">
        <v>568</v>
      </c>
      <c r="C104" s="96"/>
      <c r="D104" s="97" t="s">
        <v>579</v>
      </c>
      <c r="E104" s="96" t="s">
        <v>580</v>
      </c>
      <c r="F104" s="96" t="s">
        <v>581</v>
      </c>
      <c r="G104" s="96" t="s">
        <v>602</v>
      </c>
      <c r="H104" s="96" t="s">
        <v>583</v>
      </c>
      <c r="I104" s="96" t="s">
        <v>584</v>
      </c>
      <c r="J104" s="176" t="s">
        <v>585</v>
      </c>
      <c r="K104" s="143" t="s">
        <v>603</v>
      </c>
      <c r="L104" s="153" t="s">
        <v>611</v>
      </c>
      <c r="M104" s="96" t="s">
        <v>612</v>
      </c>
      <c r="N104" s="144" t="s">
        <v>587</v>
      </c>
      <c r="O104" s="98" t="s">
        <v>588</v>
      </c>
      <c r="P104" s="96" t="s">
        <v>589</v>
      </c>
      <c r="Q104" s="97" t="s">
        <v>590</v>
      </c>
      <c r="R104" s="56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105"/>
      <c r="B105" s="106"/>
      <c r="C105" s="177"/>
      <c r="D105" s="107"/>
      <c r="E105" s="108"/>
      <c r="F105" s="178"/>
      <c r="G105" s="105"/>
      <c r="H105" s="108"/>
      <c r="I105" s="109"/>
      <c r="J105" s="179"/>
      <c r="K105" s="179"/>
      <c r="L105" s="180"/>
      <c r="M105" s="103"/>
      <c r="N105" s="180"/>
      <c r="O105" s="181"/>
      <c r="P105" s="182"/>
      <c r="Q105" s="183"/>
      <c r="R105" s="148"/>
      <c r="S105" s="117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05"/>
      <c r="B106" s="106"/>
      <c r="C106" s="177"/>
      <c r="D106" s="107"/>
      <c r="E106" s="108"/>
      <c r="F106" s="178"/>
      <c r="G106" s="105"/>
      <c r="H106" s="108"/>
      <c r="I106" s="109"/>
      <c r="J106" s="179"/>
      <c r="K106" s="179"/>
      <c r="L106" s="180"/>
      <c r="M106" s="103"/>
      <c r="N106" s="180"/>
      <c r="O106" s="181"/>
      <c r="P106" s="182"/>
      <c r="Q106" s="183"/>
      <c r="R106" s="148"/>
      <c r="S106" s="117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05"/>
      <c r="B107" s="106"/>
      <c r="C107" s="177"/>
      <c r="D107" s="107"/>
      <c r="E107" s="108"/>
      <c r="F107" s="178"/>
      <c r="G107" s="105"/>
      <c r="H107" s="108"/>
      <c r="I107" s="109"/>
      <c r="J107" s="179"/>
      <c r="K107" s="179"/>
      <c r="L107" s="180"/>
      <c r="M107" s="103"/>
      <c r="N107" s="180"/>
      <c r="O107" s="181"/>
      <c r="P107" s="182"/>
      <c r="Q107" s="183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05"/>
      <c r="B108" s="106"/>
      <c r="C108" s="177"/>
      <c r="D108" s="107"/>
      <c r="E108" s="108"/>
      <c r="F108" s="179"/>
      <c r="G108" s="105"/>
      <c r="H108" s="108"/>
      <c r="I108" s="109"/>
      <c r="J108" s="179"/>
      <c r="K108" s="179"/>
      <c r="L108" s="180"/>
      <c r="M108" s="103"/>
      <c r="N108" s="180"/>
      <c r="O108" s="181"/>
      <c r="P108" s="182"/>
      <c r="Q108" s="183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05"/>
      <c r="B109" s="106"/>
      <c r="C109" s="177"/>
      <c r="D109" s="107"/>
      <c r="E109" s="108"/>
      <c r="F109" s="179"/>
      <c r="G109" s="105"/>
      <c r="H109" s="108"/>
      <c r="I109" s="109"/>
      <c r="J109" s="179"/>
      <c r="K109" s="179"/>
      <c r="L109" s="180"/>
      <c r="M109" s="103"/>
      <c r="N109" s="180"/>
      <c r="O109" s="181"/>
      <c r="P109" s="182"/>
      <c r="Q109" s="183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05"/>
      <c r="B110" s="106"/>
      <c r="C110" s="177"/>
      <c r="D110" s="107"/>
      <c r="E110" s="108"/>
      <c r="F110" s="178"/>
      <c r="G110" s="105"/>
      <c r="H110" s="108"/>
      <c r="I110" s="109"/>
      <c r="J110" s="179"/>
      <c r="K110" s="179"/>
      <c r="L110" s="180"/>
      <c r="M110" s="103"/>
      <c r="N110" s="180"/>
      <c r="O110" s="181"/>
      <c r="P110" s="182"/>
      <c r="Q110" s="183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5"/>
      <c r="B111" s="106"/>
      <c r="C111" s="177"/>
      <c r="D111" s="107"/>
      <c r="E111" s="108"/>
      <c r="F111" s="178"/>
      <c r="G111" s="105"/>
      <c r="H111" s="108"/>
      <c r="I111" s="109"/>
      <c r="J111" s="179"/>
      <c r="K111" s="179"/>
      <c r="L111" s="179"/>
      <c r="M111" s="179"/>
      <c r="N111" s="180"/>
      <c r="O111" s="184"/>
      <c r="P111" s="182"/>
      <c r="Q111" s="183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5"/>
      <c r="B112" s="106"/>
      <c r="C112" s="177"/>
      <c r="D112" s="107"/>
      <c r="E112" s="108"/>
      <c r="F112" s="179"/>
      <c r="G112" s="105"/>
      <c r="H112" s="108"/>
      <c r="I112" s="109"/>
      <c r="J112" s="179"/>
      <c r="K112" s="179"/>
      <c r="L112" s="180"/>
      <c r="M112" s="103"/>
      <c r="N112" s="180"/>
      <c r="O112" s="181"/>
      <c r="P112" s="182"/>
      <c r="Q112" s="183"/>
      <c r="R112" s="148"/>
      <c r="S112" s="117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5"/>
      <c r="B113" s="106"/>
      <c r="C113" s="177"/>
      <c r="D113" s="107"/>
      <c r="E113" s="108"/>
      <c r="F113" s="178"/>
      <c r="G113" s="105"/>
      <c r="H113" s="108"/>
      <c r="I113" s="109"/>
      <c r="J113" s="185"/>
      <c r="K113" s="185"/>
      <c r="L113" s="185"/>
      <c r="M113" s="185"/>
      <c r="N113" s="186"/>
      <c r="O113" s="181"/>
      <c r="P113" s="110"/>
      <c r="Q113" s="183"/>
      <c r="R113" s="148"/>
      <c r="S113" s="117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0"/>
      <c r="B114" s="123"/>
      <c r="C114" s="123"/>
      <c r="D114" s="123"/>
      <c r="E114" s="6"/>
      <c r="F114" s="131"/>
      <c r="G114" s="6"/>
      <c r="H114" s="6"/>
      <c r="I114" s="6"/>
      <c r="J114" s="1"/>
      <c r="K114" s="6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0"/>
      <c r="B115" s="123"/>
      <c r="C115" s="123"/>
      <c r="D115" s="123"/>
      <c r="E115" s="6"/>
      <c r="F115" s="131"/>
      <c r="G115" s="56"/>
      <c r="H115" s="41"/>
      <c r="I115" s="56"/>
      <c r="J115" s="6"/>
      <c r="K115" s="149"/>
      <c r="L115" s="150"/>
      <c r="M115" s="6"/>
      <c r="N115" s="113"/>
      <c r="O115" s="15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56"/>
      <c r="B116" s="112"/>
      <c r="C116" s="112"/>
      <c r="D116" s="41"/>
      <c r="E116" s="56"/>
      <c r="F116" s="56"/>
      <c r="G116" s="56"/>
      <c r="H116" s="41"/>
      <c r="I116" s="56"/>
      <c r="J116" s="6"/>
      <c r="K116" s="149"/>
      <c r="L116" s="150"/>
      <c r="M116" s="6"/>
      <c r="N116" s="113"/>
      <c r="O116" s="15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41"/>
      <c r="B117" s="187" t="s">
        <v>618</v>
      </c>
      <c r="C117" s="187"/>
      <c r="D117" s="187"/>
      <c r="E117" s="187"/>
      <c r="F117" s="6"/>
      <c r="G117" s="6"/>
      <c r="H117" s="141"/>
      <c r="I117" s="6"/>
      <c r="J117" s="141"/>
      <c r="K117" s="142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5" t="s">
        <v>16</v>
      </c>
      <c r="B118" s="96" t="s">
        <v>568</v>
      </c>
      <c r="C118" s="96"/>
      <c r="D118" s="97" t="s">
        <v>579</v>
      </c>
      <c r="E118" s="96" t="s">
        <v>580</v>
      </c>
      <c r="F118" s="96" t="s">
        <v>581</v>
      </c>
      <c r="G118" s="96" t="s">
        <v>619</v>
      </c>
      <c r="H118" s="96" t="s">
        <v>620</v>
      </c>
      <c r="I118" s="96" t="s">
        <v>584</v>
      </c>
      <c r="J118" s="188" t="s">
        <v>585</v>
      </c>
      <c r="K118" s="96" t="s">
        <v>586</v>
      </c>
      <c r="L118" s="96" t="s">
        <v>621</v>
      </c>
      <c r="M118" s="96" t="s">
        <v>589</v>
      </c>
      <c r="N118" s="97" t="s">
        <v>590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89">
        <v>1</v>
      </c>
      <c r="B119" s="190">
        <v>41579</v>
      </c>
      <c r="C119" s="190"/>
      <c r="D119" s="191" t="s">
        <v>622</v>
      </c>
      <c r="E119" s="192" t="s">
        <v>623</v>
      </c>
      <c r="F119" s="193">
        <v>82</v>
      </c>
      <c r="G119" s="192" t="s">
        <v>624</v>
      </c>
      <c r="H119" s="192">
        <v>100</v>
      </c>
      <c r="I119" s="194">
        <v>100</v>
      </c>
      <c r="J119" s="195" t="s">
        <v>625</v>
      </c>
      <c r="K119" s="196">
        <f t="shared" ref="K119:K171" si="63">H119-F119</f>
        <v>18</v>
      </c>
      <c r="L119" s="197">
        <f t="shared" ref="L119:L171" si="64">K119/F119</f>
        <v>0.21951219512195122</v>
      </c>
      <c r="M119" s="192" t="s">
        <v>591</v>
      </c>
      <c r="N119" s="198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89">
        <v>2</v>
      </c>
      <c r="B120" s="190">
        <v>41794</v>
      </c>
      <c r="C120" s="190"/>
      <c r="D120" s="191" t="s">
        <v>626</v>
      </c>
      <c r="E120" s="192" t="s">
        <v>593</v>
      </c>
      <c r="F120" s="193">
        <v>257</v>
      </c>
      <c r="G120" s="192" t="s">
        <v>624</v>
      </c>
      <c r="H120" s="192">
        <v>300</v>
      </c>
      <c r="I120" s="194">
        <v>300</v>
      </c>
      <c r="J120" s="195" t="s">
        <v>625</v>
      </c>
      <c r="K120" s="196">
        <f t="shared" si="63"/>
        <v>43</v>
      </c>
      <c r="L120" s="197">
        <f t="shared" si="64"/>
        <v>0.16731517509727625</v>
      </c>
      <c r="M120" s="192" t="s">
        <v>591</v>
      </c>
      <c r="N120" s="198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89">
        <v>3</v>
      </c>
      <c r="B121" s="190">
        <v>41828</v>
      </c>
      <c r="C121" s="190"/>
      <c r="D121" s="191" t="s">
        <v>627</v>
      </c>
      <c r="E121" s="192" t="s">
        <v>593</v>
      </c>
      <c r="F121" s="193">
        <v>393</v>
      </c>
      <c r="G121" s="192" t="s">
        <v>624</v>
      </c>
      <c r="H121" s="192">
        <v>468</v>
      </c>
      <c r="I121" s="194">
        <v>468</v>
      </c>
      <c r="J121" s="195" t="s">
        <v>625</v>
      </c>
      <c r="K121" s="196">
        <f t="shared" si="63"/>
        <v>75</v>
      </c>
      <c r="L121" s="197">
        <f t="shared" si="64"/>
        <v>0.19083969465648856</v>
      </c>
      <c r="M121" s="192" t="s">
        <v>591</v>
      </c>
      <c r="N121" s="198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89">
        <v>4</v>
      </c>
      <c r="B122" s="190">
        <v>41857</v>
      </c>
      <c r="C122" s="190"/>
      <c r="D122" s="191" t="s">
        <v>628</v>
      </c>
      <c r="E122" s="192" t="s">
        <v>593</v>
      </c>
      <c r="F122" s="193">
        <v>205</v>
      </c>
      <c r="G122" s="192" t="s">
        <v>624</v>
      </c>
      <c r="H122" s="192">
        <v>275</v>
      </c>
      <c r="I122" s="194">
        <v>250</v>
      </c>
      <c r="J122" s="195" t="s">
        <v>625</v>
      </c>
      <c r="K122" s="196">
        <f t="shared" si="63"/>
        <v>70</v>
      </c>
      <c r="L122" s="197">
        <f t="shared" si="64"/>
        <v>0.34146341463414637</v>
      </c>
      <c r="M122" s="192" t="s">
        <v>591</v>
      </c>
      <c r="N122" s="198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89">
        <v>5</v>
      </c>
      <c r="B123" s="190">
        <v>41886</v>
      </c>
      <c r="C123" s="190"/>
      <c r="D123" s="191" t="s">
        <v>629</v>
      </c>
      <c r="E123" s="192" t="s">
        <v>593</v>
      </c>
      <c r="F123" s="193">
        <v>162</v>
      </c>
      <c r="G123" s="192" t="s">
        <v>624</v>
      </c>
      <c r="H123" s="192">
        <v>190</v>
      </c>
      <c r="I123" s="194">
        <v>190</v>
      </c>
      <c r="J123" s="195" t="s">
        <v>625</v>
      </c>
      <c r="K123" s="196">
        <f t="shared" si="63"/>
        <v>28</v>
      </c>
      <c r="L123" s="197">
        <f t="shared" si="64"/>
        <v>0.1728395061728395</v>
      </c>
      <c r="M123" s="192" t="s">
        <v>591</v>
      </c>
      <c r="N123" s="198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89">
        <v>6</v>
      </c>
      <c r="B124" s="190">
        <v>41886</v>
      </c>
      <c r="C124" s="190"/>
      <c r="D124" s="191" t="s">
        <v>630</v>
      </c>
      <c r="E124" s="192" t="s">
        <v>593</v>
      </c>
      <c r="F124" s="193">
        <v>75</v>
      </c>
      <c r="G124" s="192" t="s">
        <v>624</v>
      </c>
      <c r="H124" s="192">
        <v>91.5</v>
      </c>
      <c r="I124" s="194" t="s">
        <v>631</v>
      </c>
      <c r="J124" s="195" t="s">
        <v>632</v>
      </c>
      <c r="K124" s="196">
        <f t="shared" si="63"/>
        <v>16.5</v>
      </c>
      <c r="L124" s="197">
        <f t="shared" si="64"/>
        <v>0.22</v>
      </c>
      <c r="M124" s="192" t="s">
        <v>591</v>
      </c>
      <c r="N124" s="198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9">
        <v>7</v>
      </c>
      <c r="B125" s="190">
        <v>41913</v>
      </c>
      <c r="C125" s="190"/>
      <c r="D125" s="191" t="s">
        <v>633</v>
      </c>
      <c r="E125" s="192" t="s">
        <v>593</v>
      </c>
      <c r="F125" s="193">
        <v>850</v>
      </c>
      <c r="G125" s="192" t="s">
        <v>624</v>
      </c>
      <c r="H125" s="192">
        <v>982.5</v>
      </c>
      <c r="I125" s="194">
        <v>1050</v>
      </c>
      <c r="J125" s="195" t="s">
        <v>634</v>
      </c>
      <c r="K125" s="196">
        <f t="shared" si="63"/>
        <v>132.5</v>
      </c>
      <c r="L125" s="197">
        <f t="shared" si="64"/>
        <v>0.15588235294117647</v>
      </c>
      <c r="M125" s="192" t="s">
        <v>591</v>
      </c>
      <c r="N125" s="198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9">
        <v>8</v>
      </c>
      <c r="B126" s="190">
        <v>41913</v>
      </c>
      <c r="C126" s="190"/>
      <c r="D126" s="191" t="s">
        <v>635</v>
      </c>
      <c r="E126" s="192" t="s">
        <v>593</v>
      </c>
      <c r="F126" s="193">
        <v>475</v>
      </c>
      <c r="G126" s="192" t="s">
        <v>624</v>
      </c>
      <c r="H126" s="192">
        <v>515</v>
      </c>
      <c r="I126" s="194">
        <v>600</v>
      </c>
      <c r="J126" s="195" t="s">
        <v>636</v>
      </c>
      <c r="K126" s="196">
        <f t="shared" si="63"/>
        <v>40</v>
      </c>
      <c r="L126" s="197">
        <f t="shared" si="64"/>
        <v>8.4210526315789472E-2</v>
      </c>
      <c r="M126" s="192" t="s">
        <v>591</v>
      </c>
      <c r="N126" s="198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9">
        <v>9</v>
      </c>
      <c r="B127" s="190">
        <v>41913</v>
      </c>
      <c r="C127" s="190"/>
      <c r="D127" s="191" t="s">
        <v>637</v>
      </c>
      <c r="E127" s="192" t="s">
        <v>593</v>
      </c>
      <c r="F127" s="193">
        <v>86</v>
      </c>
      <c r="G127" s="192" t="s">
        <v>624</v>
      </c>
      <c r="H127" s="192">
        <v>99</v>
      </c>
      <c r="I127" s="194">
        <v>140</v>
      </c>
      <c r="J127" s="195" t="s">
        <v>638</v>
      </c>
      <c r="K127" s="196">
        <f t="shared" si="63"/>
        <v>13</v>
      </c>
      <c r="L127" s="197">
        <f t="shared" si="64"/>
        <v>0.15116279069767441</v>
      </c>
      <c r="M127" s="192" t="s">
        <v>591</v>
      </c>
      <c r="N127" s="198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9">
        <v>10</v>
      </c>
      <c r="B128" s="190">
        <v>41926</v>
      </c>
      <c r="C128" s="190"/>
      <c r="D128" s="191" t="s">
        <v>639</v>
      </c>
      <c r="E128" s="192" t="s">
        <v>593</v>
      </c>
      <c r="F128" s="193">
        <v>496.6</v>
      </c>
      <c r="G128" s="192" t="s">
        <v>624</v>
      </c>
      <c r="H128" s="192">
        <v>621</v>
      </c>
      <c r="I128" s="194">
        <v>580</v>
      </c>
      <c r="J128" s="195" t="s">
        <v>625</v>
      </c>
      <c r="K128" s="196">
        <f t="shared" si="63"/>
        <v>124.39999999999998</v>
      </c>
      <c r="L128" s="197">
        <f t="shared" si="64"/>
        <v>0.25050342327829234</v>
      </c>
      <c r="M128" s="192" t="s">
        <v>591</v>
      </c>
      <c r="N128" s="198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11</v>
      </c>
      <c r="B129" s="190">
        <v>41926</v>
      </c>
      <c r="C129" s="190"/>
      <c r="D129" s="191" t="s">
        <v>640</v>
      </c>
      <c r="E129" s="192" t="s">
        <v>593</v>
      </c>
      <c r="F129" s="193">
        <v>2481.9</v>
      </c>
      <c r="G129" s="192" t="s">
        <v>624</v>
      </c>
      <c r="H129" s="192">
        <v>2840</v>
      </c>
      <c r="I129" s="194">
        <v>2870</v>
      </c>
      <c r="J129" s="195" t="s">
        <v>641</v>
      </c>
      <c r="K129" s="196">
        <f t="shared" si="63"/>
        <v>358.09999999999991</v>
      </c>
      <c r="L129" s="197">
        <f t="shared" si="64"/>
        <v>0.14428462065353154</v>
      </c>
      <c r="M129" s="192" t="s">
        <v>591</v>
      </c>
      <c r="N129" s="198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12</v>
      </c>
      <c r="B130" s="190">
        <v>41928</v>
      </c>
      <c r="C130" s="190"/>
      <c r="D130" s="191" t="s">
        <v>642</v>
      </c>
      <c r="E130" s="192" t="s">
        <v>593</v>
      </c>
      <c r="F130" s="193">
        <v>84.5</v>
      </c>
      <c r="G130" s="192" t="s">
        <v>624</v>
      </c>
      <c r="H130" s="192">
        <v>93</v>
      </c>
      <c r="I130" s="194">
        <v>110</v>
      </c>
      <c r="J130" s="195" t="s">
        <v>643</v>
      </c>
      <c r="K130" s="196">
        <f t="shared" si="63"/>
        <v>8.5</v>
      </c>
      <c r="L130" s="197">
        <f t="shared" si="64"/>
        <v>0.10059171597633136</v>
      </c>
      <c r="M130" s="192" t="s">
        <v>591</v>
      </c>
      <c r="N130" s="198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13</v>
      </c>
      <c r="B131" s="190">
        <v>41928</v>
      </c>
      <c r="C131" s="190"/>
      <c r="D131" s="191" t="s">
        <v>644</v>
      </c>
      <c r="E131" s="192" t="s">
        <v>593</v>
      </c>
      <c r="F131" s="193">
        <v>401</v>
      </c>
      <c r="G131" s="192" t="s">
        <v>624</v>
      </c>
      <c r="H131" s="192">
        <v>428</v>
      </c>
      <c r="I131" s="194">
        <v>450</v>
      </c>
      <c r="J131" s="195" t="s">
        <v>645</v>
      </c>
      <c r="K131" s="196">
        <f t="shared" si="63"/>
        <v>27</v>
      </c>
      <c r="L131" s="197">
        <f t="shared" si="64"/>
        <v>6.7331670822942641E-2</v>
      </c>
      <c r="M131" s="192" t="s">
        <v>591</v>
      </c>
      <c r="N131" s="198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14</v>
      </c>
      <c r="B132" s="190">
        <v>41928</v>
      </c>
      <c r="C132" s="190"/>
      <c r="D132" s="191" t="s">
        <v>646</v>
      </c>
      <c r="E132" s="192" t="s">
        <v>593</v>
      </c>
      <c r="F132" s="193">
        <v>101</v>
      </c>
      <c r="G132" s="192" t="s">
        <v>624</v>
      </c>
      <c r="H132" s="192">
        <v>112</v>
      </c>
      <c r="I132" s="194">
        <v>120</v>
      </c>
      <c r="J132" s="195" t="s">
        <v>647</v>
      </c>
      <c r="K132" s="196">
        <f t="shared" si="63"/>
        <v>11</v>
      </c>
      <c r="L132" s="197">
        <f t="shared" si="64"/>
        <v>0.10891089108910891</v>
      </c>
      <c r="M132" s="192" t="s">
        <v>591</v>
      </c>
      <c r="N132" s="198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15</v>
      </c>
      <c r="B133" s="190">
        <v>41954</v>
      </c>
      <c r="C133" s="190"/>
      <c r="D133" s="191" t="s">
        <v>648</v>
      </c>
      <c r="E133" s="192" t="s">
        <v>593</v>
      </c>
      <c r="F133" s="193">
        <v>59</v>
      </c>
      <c r="G133" s="192" t="s">
        <v>624</v>
      </c>
      <c r="H133" s="192">
        <v>76</v>
      </c>
      <c r="I133" s="194">
        <v>76</v>
      </c>
      <c r="J133" s="195" t="s">
        <v>625</v>
      </c>
      <c r="K133" s="196">
        <f t="shared" si="63"/>
        <v>17</v>
      </c>
      <c r="L133" s="197">
        <f t="shared" si="64"/>
        <v>0.28813559322033899</v>
      </c>
      <c r="M133" s="192" t="s">
        <v>591</v>
      </c>
      <c r="N133" s="198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16</v>
      </c>
      <c r="B134" s="190">
        <v>41954</v>
      </c>
      <c r="C134" s="190"/>
      <c r="D134" s="191" t="s">
        <v>637</v>
      </c>
      <c r="E134" s="192" t="s">
        <v>593</v>
      </c>
      <c r="F134" s="193">
        <v>99</v>
      </c>
      <c r="G134" s="192" t="s">
        <v>624</v>
      </c>
      <c r="H134" s="192">
        <v>120</v>
      </c>
      <c r="I134" s="194">
        <v>120</v>
      </c>
      <c r="J134" s="195" t="s">
        <v>605</v>
      </c>
      <c r="K134" s="196">
        <f t="shared" si="63"/>
        <v>21</v>
      </c>
      <c r="L134" s="197">
        <f t="shared" si="64"/>
        <v>0.21212121212121213</v>
      </c>
      <c r="M134" s="192" t="s">
        <v>591</v>
      </c>
      <c r="N134" s="198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17</v>
      </c>
      <c r="B135" s="190">
        <v>41956</v>
      </c>
      <c r="C135" s="190"/>
      <c r="D135" s="191" t="s">
        <v>649</v>
      </c>
      <c r="E135" s="192" t="s">
        <v>593</v>
      </c>
      <c r="F135" s="193">
        <v>22</v>
      </c>
      <c r="G135" s="192" t="s">
        <v>624</v>
      </c>
      <c r="H135" s="192">
        <v>33.549999999999997</v>
      </c>
      <c r="I135" s="194">
        <v>32</v>
      </c>
      <c r="J135" s="195" t="s">
        <v>650</v>
      </c>
      <c r="K135" s="196">
        <f t="shared" si="63"/>
        <v>11.549999999999997</v>
      </c>
      <c r="L135" s="197">
        <f t="shared" si="64"/>
        <v>0.52499999999999991</v>
      </c>
      <c r="M135" s="192" t="s">
        <v>591</v>
      </c>
      <c r="N135" s="198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18</v>
      </c>
      <c r="B136" s="190">
        <v>41976</v>
      </c>
      <c r="C136" s="190"/>
      <c r="D136" s="191" t="s">
        <v>651</v>
      </c>
      <c r="E136" s="192" t="s">
        <v>593</v>
      </c>
      <c r="F136" s="193">
        <v>440</v>
      </c>
      <c r="G136" s="192" t="s">
        <v>624</v>
      </c>
      <c r="H136" s="192">
        <v>520</v>
      </c>
      <c r="I136" s="194">
        <v>520</v>
      </c>
      <c r="J136" s="195" t="s">
        <v>652</v>
      </c>
      <c r="K136" s="196">
        <f t="shared" si="63"/>
        <v>80</v>
      </c>
      <c r="L136" s="197">
        <f t="shared" si="64"/>
        <v>0.18181818181818182</v>
      </c>
      <c r="M136" s="192" t="s">
        <v>591</v>
      </c>
      <c r="N136" s="198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19</v>
      </c>
      <c r="B137" s="190">
        <v>41976</v>
      </c>
      <c r="C137" s="190"/>
      <c r="D137" s="191" t="s">
        <v>653</v>
      </c>
      <c r="E137" s="192" t="s">
        <v>593</v>
      </c>
      <c r="F137" s="193">
        <v>360</v>
      </c>
      <c r="G137" s="192" t="s">
        <v>624</v>
      </c>
      <c r="H137" s="192">
        <v>427</v>
      </c>
      <c r="I137" s="194">
        <v>425</v>
      </c>
      <c r="J137" s="195" t="s">
        <v>654</v>
      </c>
      <c r="K137" s="196">
        <f t="shared" si="63"/>
        <v>67</v>
      </c>
      <c r="L137" s="197">
        <f t="shared" si="64"/>
        <v>0.18611111111111112</v>
      </c>
      <c r="M137" s="192" t="s">
        <v>591</v>
      </c>
      <c r="N137" s="198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20</v>
      </c>
      <c r="B138" s="190">
        <v>42012</v>
      </c>
      <c r="C138" s="190"/>
      <c r="D138" s="191" t="s">
        <v>655</v>
      </c>
      <c r="E138" s="192" t="s">
        <v>593</v>
      </c>
      <c r="F138" s="193">
        <v>360</v>
      </c>
      <c r="G138" s="192" t="s">
        <v>624</v>
      </c>
      <c r="H138" s="192">
        <v>455</v>
      </c>
      <c r="I138" s="194">
        <v>420</v>
      </c>
      <c r="J138" s="195" t="s">
        <v>656</v>
      </c>
      <c r="K138" s="196">
        <f t="shared" si="63"/>
        <v>95</v>
      </c>
      <c r="L138" s="197">
        <f t="shared" si="64"/>
        <v>0.2638888888888889</v>
      </c>
      <c r="M138" s="192" t="s">
        <v>591</v>
      </c>
      <c r="N138" s="198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21</v>
      </c>
      <c r="B139" s="190">
        <v>42012</v>
      </c>
      <c r="C139" s="190"/>
      <c r="D139" s="191" t="s">
        <v>657</v>
      </c>
      <c r="E139" s="192" t="s">
        <v>593</v>
      </c>
      <c r="F139" s="193">
        <v>130</v>
      </c>
      <c r="G139" s="192"/>
      <c r="H139" s="192">
        <v>175.5</v>
      </c>
      <c r="I139" s="194">
        <v>165</v>
      </c>
      <c r="J139" s="195" t="s">
        <v>658</v>
      </c>
      <c r="K139" s="196">
        <f t="shared" si="63"/>
        <v>45.5</v>
      </c>
      <c r="L139" s="197">
        <f t="shared" si="64"/>
        <v>0.35</v>
      </c>
      <c r="M139" s="192" t="s">
        <v>591</v>
      </c>
      <c r="N139" s="198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22</v>
      </c>
      <c r="B140" s="190">
        <v>42040</v>
      </c>
      <c r="C140" s="190"/>
      <c r="D140" s="191" t="s">
        <v>383</v>
      </c>
      <c r="E140" s="192" t="s">
        <v>623</v>
      </c>
      <c r="F140" s="193">
        <v>98</v>
      </c>
      <c r="G140" s="192"/>
      <c r="H140" s="192">
        <v>120</v>
      </c>
      <c r="I140" s="194">
        <v>120</v>
      </c>
      <c r="J140" s="195" t="s">
        <v>625</v>
      </c>
      <c r="K140" s="196">
        <f t="shared" si="63"/>
        <v>22</v>
      </c>
      <c r="L140" s="197">
        <f t="shared" si="64"/>
        <v>0.22448979591836735</v>
      </c>
      <c r="M140" s="192" t="s">
        <v>591</v>
      </c>
      <c r="N140" s="198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23</v>
      </c>
      <c r="B141" s="190">
        <v>42040</v>
      </c>
      <c r="C141" s="190"/>
      <c r="D141" s="191" t="s">
        <v>659</v>
      </c>
      <c r="E141" s="192" t="s">
        <v>623</v>
      </c>
      <c r="F141" s="193">
        <v>196</v>
      </c>
      <c r="G141" s="192"/>
      <c r="H141" s="192">
        <v>262</v>
      </c>
      <c r="I141" s="194">
        <v>255</v>
      </c>
      <c r="J141" s="195" t="s">
        <v>625</v>
      </c>
      <c r="K141" s="196">
        <f t="shared" si="63"/>
        <v>66</v>
      </c>
      <c r="L141" s="197">
        <f t="shared" si="64"/>
        <v>0.33673469387755101</v>
      </c>
      <c r="M141" s="192" t="s">
        <v>591</v>
      </c>
      <c r="N141" s="198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9">
        <v>24</v>
      </c>
      <c r="B142" s="200">
        <v>42067</v>
      </c>
      <c r="C142" s="200"/>
      <c r="D142" s="201" t="s">
        <v>382</v>
      </c>
      <c r="E142" s="202" t="s">
        <v>623</v>
      </c>
      <c r="F142" s="203">
        <v>235</v>
      </c>
      <c r="G142" s="203"/>
      <c r="H142" s="204">
        <v>77</v>
      </c>
      <c r="I142" s="204" t="s">
        <v>660</v>
      </c>
      <c r="J142" s="205" t="s">
        <v>661</v>
      </c>
      <c r="K142" s="206">
        <f t="shared" si="63"/>
        <v>-158</v>
      </c>
      <c r="L142" s="207">
        <f t="shared" si="64"/>
        <v>-0.67234042553191486</v>
      </c>
      <c r="M142" s="203" t="s">
        <v>604</v>
      </c>
      <c r="N142" s="200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25</v>
      </c>
      <c r="B143" s="190">
        <v>42067</v>
      </c>
      <c r="C143" s="190"/>
      <c r="D143" s="191" t="s">
        <v>662</v>
      </c>
      <c r="E143" s="192" t="s">
        <v>623</v>
      </c>
      <c r="F143" s="193">
        <v>185</v>
      </c>
      <c r="G143" s="192"/>
      <c r="H143" s="192">
        <v>224</v>
      </c>
      <c r="I143" s="194" t="s">
        <v>663</v>
      </c>
      <c r="J143" s="195" t="s">
        <v>625</v>
      </c>
      <c r="K143" s="196">
        <f t="shared" si="63"/>
        <v>39</v>
      </c>
      <c r="L143" s="197">
        <f t="shared" si="64"/>
        <v>0.21081081081081082</v>
      </c>
      <c r="M143" s="192" t="s">
        <v>591</v>
      </c>
      <c r="N143" s="198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9">
        <v>26</v>
      </c>
      <c r="B144" s="200">
        <v>42090</v>
      </c>
      <c r="C144" s="200"/>
      <c r="D144" s="208" t="s">
        <v>664</v>
      </c>
      <c r="E144" s="203" t="s">
        <v>623</v>
      </c>
      <c r="F144" s="203">
        <v>49.5</v>
      </c>
      <c r="G144" s="204"/>
      <c r="H144" s="204">
        <v>15.85</v>
      </c>
      <c r="I144" s="204">
        <v>67</v>
      </c>
      <c r="J144" s="205" t="s">
        <v>665</v>
      </c>
      <c r="K144" s="204">
        <f t="shared" si="63"/>
        <v>-33.65</v>
      </c>
      <c r="L144" s="209">
        <f t="shared" si="64"/>
        <v>-0.67979797979797973</v>
      </c>
      <c r="M144" s="203" t="s">
        <v>604</v>
      </c>
      <c r="N144" s="210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27</v>
      </c>
      <c r="B145" s="190">
        <v>42093</v>
      </c>
      <c r="C145" s="190"/>
      <c r="D145" s="191" t="s">
        <v>666</v>
      </c>
      <c r="E145" s="192" t="s">
        <v>623</v>
      </c>
      <c r="F145" s="193">
        <v>183.5</v>
      </c>
      <c r="G145" s="192"/>
      <c r="H145" s="192">
        <v>219</v>
      </c>
      <c r="I145" s="194">
        <v>218</v>
      </c>
      <c r="J145" s="195" t="s">
        <v>667</v>
      </c>
      <c r="K145" s="196">
        <f t="shared" si="63"/>
        <v>35.5</v>
      </c>
      <c r="L145" s="197">
        <f t="shared" si="64"/>
        <v>0.19346049046321526</v>
      </c>
      <c r="M145" s="192" t="s">
        <v>591</v>
      </c>
      <c r="N145" s="198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28</v>
      </c>
      <c r="B146" s="190">
        <v>42114</v>
      </c>
      <c r="C146" s="190"/>
      <c r="D146" s="191" t="s">
        <v>668</v>
      </c>
      <c r="E146" s="192" t="s">
        <v>623</v>
      </c>
      <c r="F146" s="193">
        <f>(227+237)/2</f>
        <v>232</v>
      </c>
      <c r="G146" s="192"/>
      <c r="H146" s="192">
        <v>298</v>
      </c>
      <c r="I146" s="194">
        <v>298</v>
      </c>
      <c r="J146" s="195" t="s">
        <v>625</v>
      </c>
      <c r="K146" s="196">
        <f t="shared" si="63"/>
        <v>66</v>
      </c>
      <c r="L146" s="197">
        <f t="shared" si="64"/>
        <v>0.28448275862068967</v>
      </c>
      <c r="M146" s="192" t="s">
        <v>591</v>
      </c>
      <c r="N146" s="198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29</v>
      </c>
      <c r="B147" s="190">
        <v>42128</v>
      </c>
      <c r="C147" s="190"/>
      <c r="D147" s="191" t="s">
        <v>669</v>
      </c>
      <c r="E147" s="192" t="s">
        <v>593</v>
      </c>
      <c r="F147" s="193">
        <v>385</v>
      </c>
      <c r="G147" s="192"/>
      <c r="H147" s="192">
        <f>212.5+331</f>
        <v>543.5</v>
      </c>
      <c r="I147" s="194">
        <v>510</v>
      </c>
      <c r="J147" s="195" t="s">
        <v>670</v>
      </c>
      <c r="K147" s="196">
        <f t="shared" si="63"/>
        <v>158.5</v>
      </c>
      <c r="L147" s="197">
        <f t="shared" si="64"/>
        <v>0.41168831168831171</v>
      </c>
      <c r="M147" s="192" t="s">
        <v>591</v>
      </c>
      <c r="N147" s="198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30</v>
      </c>
      <c r="B148" s="190">
        <v>42128</v>
      </c>
      <c r="C148" s="190"/>
      <c r="D148" s="191" t="s">
        <v>671</v>
      </c>
      <c r="E148" s="192" t="s">
        <v>593</v>
      </c>
      <c r="F148" s="193">
        <v>115.5</v>
      </c>
      <c r="G148" s="192"/>
      <c r="H148" s="192">
        <v>146</v>
      </c>
      <c r="I148" s="194">
        <v>142</v>
      </c>
      <c r="J148" s="195" t="s">
        <v>672</v>
      </c>
      <c r="K148" s="196">
        <f t="shared" si="63"/>
        <v>30.5</v>
      </c>
      <c r="L148" s="197">
        <f t="shared" si="64"/>
        <v>0.26406926406926406</v>
      </c>
      <c r="M148" s="192" t="s">
        <v>591</v>
      </c>
      <c r="N148" s="198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31</v>
      </c>
      <c r="B149" s="190">
        <v>42151</v>
      </c>
      <c r="C149" s="190"/>
      <c r="D149" s="191" t="s">
        <v>673</v>
      </c>
      <c r="E149" s="192" t="s">
        <v>593</v>
      </c>
      <c r="F149" s="193">
        <v>237.5</v>
      </c>
      <c r="G149" s="192"/>
      <c r="H149" s="192">
        <v>279.5</v>
      </c>
      <c r="I149" s="194">
        <v>278</v>
      </c>
      <c r="J149" s="195" t="s">
        <v>625</v>
      </c>
      <c r="K149" s="196">
        <f t="shared" si="63"/>
        <v>42</v>
      </c>
      <c r="L149" s="197">
        <f t="shared" si="64"/>
        <v>0.17684210526315788</v>
      </c>
      <c r="M149" s="192" t="s">
        <v>591</v>
      </c>
      <c r="N149" s="198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32</v>
      </c>
      <c r="B150" s="190">
        <v>42174</v>
      </c>
      <c r="C150" s="190"/>
      <c r="D150" s="191" t="s">
        <v>644</v>
      </c>
      <c r="E150" s="192" t="s">
        <v>623</v>
      </c>
      <c r="F150" s="193">
        <v>340</v>
      </c>
      <c r="G150" s="192"/>
      <c r="H150" s="192">
        <v>448</v>
      </c>
      <c r="I150" s="194">
        <v>448</v>
      </c>
      <c r="J150" s="195" t="s">
        <v>625</v>
      </c>
      <c r="K150" s="196">
        <f t="shared" si="63"/>
        <v>108</v>
      </c>
      <c r="L150" s="197">
        <f t="shared" si="64"/>
        <v>0.31764705882352939</v>
      </c>
      <c r="M150" s="192" t="s">
        <v>591</v>
      </c>
      <c r="N150" s="198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33</v>
      </c>
      <c r="B151" s="190">
        <v>42191</v>
      </c>
      <c r="C151" s="190"/>
      <c r="D151" s="191" t="s">
        <v>674</v>
      </c>
      <c r="E151" s="192" t="s">
        <v>623</v>
      </c>
      <c r="F151" s="193">
        <v>390</v>
      </c>
      <c r="G151" s="192"/>
      <c r="H151" s="192">
        <v>460</v>
      </c>
      <c r="I151" s="194">
        <v>460</v>
      </c>
      <c r="J151" s="195" t="s">
        <v>625</v>
      </c>
      <c r="K151" s="196">
        <f t="shared" si="63"/>
        <v>70</v>
      </c>
      <c r="L151" s="197">
        <f t="shared" si="64"/>
        <v>0.17948717948717949</v>
      </c>
      <c r="M151" s="192" t="s">
        <v>591</v>
      </c>
      <c r="N151" s="198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9">
        <v>34</v>
      </c>
      <c r="B152" s="200">
        <v>42195</v>
      </c>
      <c r="C152" s="200"/>
      <c r="D152" s="201" t="s">
        <v>675</v>
      </c>
      <c r="E152" s="202" t="s">
        <v>623</v>
      </c>
      <c r="F152" s="203">
        <v>122.5</v>
      </c>
      <c r="G152" s="203"/>
      <c r="H152" s="204">
        <v>61</v>
      </c>
      <c r="I152" s="204">
        <v>172</v>
      </c>
      <c r="J152" s="205" t="s">
        <v>676</v>
      </c>
      <c r="K152" s="206">
        <f t="shared" si="63"/>
        <v>-61.5</v>
      </c>
      <c r="L152" s="207">
        <f t="shared" si="64"/>
        <v>-0.50204081632653064</v>
      </c>
      <c r="M152" s="203" t="s">
        <v>604</v>
      </c>
      <c r="N152" s="200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35</v>
      </c>
      <c r="B153" s="190">
        <v>42219</v>
      </c>
      <c r="C153" s="190"/>
      <c r="D153" s="191" t="s">
        <v>677</v>
      </c>
      <c r="E153" s="192" t="s">
        <v>623</v>
      </c>
      <c r="F153" s="193">
        <v>297.5</v>
      </c>
      <c r="G153" s="192"/>
      <c r="H153" s="192">
        <v>350</v>
      </c>
      <c r="I153" s="194">
        <v>360</v>
      </c>
      <c r="J153" s="195" t="s">
        <v>678</v>
      </c>
      <c r="K153" s="196">
        <f t="shared" si="63"/>
        <v>52.5</v>
      </c>
      <c r="L153" s="197">
        <f t="shared" si="64"/>
        <v>0.17647058823529413</v>
      </c>
      <c r="M153" s="192" t="s">
        <v>591</v>
      </c>
      <c r="N153" s="198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36</v>
      </c>
      <c r="B154" s="190">
        <v>42219</v>
      </c>
      <c r="C154" s="190"/>
      <c r="D154" s="191" t="s">
        <v>679</v>
      </c>
      <c r="E154" s="192" t="s">
        <v>623</v>
      </c>
      <c r="F154" s="193">
        <v>115.5</v>
      </c>
      <c r="G154" s="192"/>
      <c r="H154" s="192">
        <v>149</v>
      </c>
      <c r="I154" s="194">
        <v>140</v>
      </c>
      <c r="J154" s="195" t="s">
        <v>680</v>
      </c>
      <c r="K154" s="196">
        <f t="shared" si="63"/>
        <v>33.5</v>
      </c>
      <c r="L154" s="197">
        <f t="shared" si="64"/>
        <v>0.29004329004329005</v>
      </c>
      <c r="M154" s="192" t="s">
        <v>591</v>
      </c>
      <c r="N154" s="198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37</v>
      </c>
      <c r="B155" s="190">
        <v>42251</v>
      </c>
      <c r="C155" s="190"/>
      <c r="D155" s="191" t="s">
        <v>673</v>
      </c>
      <c r="E155" s="192" t="s">
        <v>623</v>
      </c>
      <c r="F155" s="193">
        <v>226</v>
      </c>
      <c r="G155" s="192"/>
      <c r="H155" s="192">
        <v>292</v>
      </c>
      <c r="I155" s="194">
        <v>292</v>
      </c>
      <c r="J155" s="195" t="s">
        <v>681</v>
      </c>
      <c r="K155" s="196">
        <f t="shared" si="63"/>
        <v>66</v>
      </c>
      <c r="L155" s="197">
        <f t="shared" si="64"/>
        <v>0.29203539823008851</v>
      </c>
      <c r="M155" s="192" t="s">
        <v>591</v>
      </c>
      <c r="N155" s="198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38</v>
      </c>
      <c r="B156" s="190">
        <v>42254</v>
      </c>
      <c r="C156" s="190"/>
      <c r="D156" s="191" t="s">
        <v>668</v>
      </c>
      <c r="E156" s="192" t="s">
        <v>623</v>
      </c>
      <c r="F156" s="193">
        <v>232.5</v>
      </c>
      <c r="G156" s="192"/>
      <c r="H156" s="192">
        <v>312.5</v>
      </c>
      <c r="I156" s="194">
        <v>310</v>
      </c>
      <c r="J156" s="195" t="s">
        <v>625</v>
      </c>
      <c r="K156" s="196">
        <f t="shared" si="63"/>
        <v>80</v>
      </c>
      <c r="L156" s="197">
        <f t="shared" si="64"/>
        <v>0.34408602150537637</v>
      </c>
      <c r="M156" s="192" t="s">
        <v>591</v>
      </c>
      <c r="N156" s="198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39</v>
      </c>
      <c r="B157" s="190">
        <v>42268</v>
      </c>
      <c r="C157" s="190"/>
      <c r="D157" s="191" t="s">
        <v>682</v>
      </c>
      <c r="E157" s="192" t="s">
        <v>623</v>
      </c>
      <c r="F157" s="193">
        <v>196.5</v>
      </c>
      <c r="G157" s="192"/>
      <c r="H157" s="192">
        <v>238</v>
      </c>
      <c r="I157" s="194">
        <v>238</v>
      </c>
      <c r="J157" s="195" t="s">
        <v>681</v>
      </c>
      <c r="K157" s="196">
        <f t="shared" si="63"/>
        <v>41.5</v>
      </c>
      <c r="L157" s="197">
        <f t="shared" si="64"/>
        <v>0.21119592875318066</v>
      </c>
      <c r="M157" s="192" t="s">
        <v>591</v>
      </c>
      <c r="N157" s="198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40</v>
      </c>
      <c r="B158" s="190">
        <v>42271</v>
      </c>
      <c r="C158" s="190"/>
      <c r="D158" s="191" t="s">
        <v>622</v>
      </c>
      <c r="E158" s="192" t="s">
        <v>623</v>
      </c>
      <c r="F158" s="193">
        <v>65</v>
      </c>
      <c r="G158" s="192"/>
      <c r="H158" s="192">
        <v>82</v>
      </c>
      <c r="I158" s="194">
        <v>82</v>
      </c>
      <c r="J158" s="195" t="s">
        <v>681</v>
      </c>
      <c r="K158" s="196">
        <f t="shared" si="63"/>
        <v>17</v>
      </c>
      <c r="L158" s="197">
        <f t="shared" si="64"/>
        <v>0.26153846153846155</v>
      </c>
      <c r="M158" s="192" t="s">
        <v>591</v>
      </c>
      <c r="N158" s="198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41</v>
      </c>
      <c r="B159" s="190">
        <v>42291</v>
      </c>
      <c r="C159" s="190"/>
      <c r="D159" s="191" t="s">
        <v>683</v>
      </c>
      <c r="E159" s="192" t="s">
        <v>623</v>
      </c>
      <c r="F159" s="193">
        <v>144</v>
      </c>
      <c r="G159" s="192"/>
      <c r="H159" s="192">
        <v>182.5</v>
      </c>
      <c r="I159" s="194">
        <v>181</v>
      </c>
      <c r="J159" s="195" t="s">
        <v>681</v>
      </c>
      <c r="K159" s="196">
        <f t="shared" si="63"/>
        <v>38.5</v>
      </c>
      <c r="L159" s="197">
        <f t="shared" si="64"/>
        <v>0.2673611111111111</v>
      </c>
      <c r="M159" s="192" t="s">
        <v>591</v>
      </c>
      <c r="N159" s="198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42</v>
      </c>
      <c r="B160" s="190">
        <v>42291</v>
      </c>
      <c r="C160" s="190"/>
      <c r="D160" s="191" t="s">
        <v>684</v>
      </c>
      <c r="E160" s="192" t="s">
        <v>623</v>
      </c>
      <c r="F160" s="193">
        <v>264</v>
      </c>
      <c r="G160" s="192"/>
      <c r="H160" s="192">
        <v>311</v>
      </c>
      <c r="I160" s="194">
        <v>311</v>
      </c>
      <c r="J160" s="195" t="s">
        <v>681</v>
      </c>
      <c r="K160" s="196">
        <f t="shared" si="63"/>
        <v>47</v>
      </c>
      <c r="L160" s="197">
        <f t="shared" si="64"/>
        <v>0.17803030303030304</v>
      </c>
      <c r="M160" s="192" t="s">
        <v>591</v>
      </c>
      <c r="N160" s="198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43</v>
      </c>
      <c r="B161" s="190">
        <v>42318</v>
      </c>
      <c r="C161" s="190"/>
      <c r="D161" s="191" t="s">
        <v>685</v>
      </c>
      <c r="E161" s="192" t="s">
        <v>593</v>
      </c>
      <c r="F161" s="193">
        <v>549.5</v>
      </c>
      <c r="G161" s="192"/>
      <c r="H161" s="192">
        <v>630</v>
      </c>
      <c r="I161" s="194">
        <v>630</v>
      </c>
      <c r="J161" s="195" t="s">
        <v>681</v>
      </c>
      <c r="K161" s="196">
        <f t="shared" si="63"/>
        <v>80.5</v>
      </c>
      <c r="L161" s="197">
        <f t="shared" si="64"/>
        <v>0.1464968152866242</v>
      </c>
      <c r="M161" s="192" t="s">
        <v>591</v>
      </c>
      <c r="N161" s="198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44</v>
      </c>
      <c r="B162" s="190">
        <v>42342</v>
      </c>
      <c r="C162" s="190"/>
      <c r="D162" s="191" t="s">
        <v>686</v>
      </c>
      <c r="E162" s="192" t="s">
        <v>623</v>
      </c>
      <c r="F162" s="193">
        <v>1027.5</v>
      </c>
      <c r="G162" s="192"/>
      <c r="H162" s="192">
        <v>1315</v>
      </c>
      <c r="I162" s="194">
        <v>1250</v>
      </c>
      <c r="J162" s="195" t="s">
        <v>681</v>
      </c>
      <c r="K162" s="196">
        <f t="shared" si="63"/>
        <v>287.5</v>
      </c>
      <c r="L162" s="197">
        <f t="shared" si="64"/>
        <v>0.27980535279805352</v>
      </c>
      <c r="M162" s="192" t="s">
        <v>591</v>
      </c>
      <c r="N162" s="198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45</v>
      </c>
      <c r="B163" s="190">
        <v>42367</v>
      </c>
      <c r="C163" s="190"/>
      <c r="D163" s="191" t="s">
        <v>687</v>
      </c>
      <c r="E163" s="192" t="s">
        <v>623</v>
      </c>
      <c r="F163" s="193">
        <v>465</v>
      </c>
      <c r="G163" s="192"/>
      <c r="H163" s="192">
        <v>540</v>
      </c>
      <c r="I163" s="194">
        <v>540</v>
      </c>
      <c r="J163" s="195" t="s">
        <v>681</v>
      </c>
      <c r="K163" s="196">
        <f t="shared" si="63"/>
        <v>75</v>
      </c>
      <c r="L163" s="197">
        <f t="shared" si="64"/>
        <v>0.16129032258064516</v>
      </c>
      <c r="M163" s="192" t="s">
        <v>591</v>
      </c>
      <c r="N163" s="198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46</v>
      </c>
      <c r="B164" s="190">
        <v>42380</v>
      </c>
      <c r="C164" s="190"/>
      <c r="D164" s="191" t="s">
        <v>383</v>
      </c>
      <c r="E164" s="192" t="s">
        <v>593</v>
      </c>
      <c r="F164" s="193">
        <v>81</v>
      </c>
      <c r="G164" s="192"/>
      <c r="H164" s="192">
        <v>110</v>
      </c>
      <c r="I164" s="194">
        <v>110</v>
      </c>
      <c r="J164" s="195" t="s">
        <v>681</v>
      </c>
      <c r="K164" s="196">
        <f t="shared" si="63"/>
        <v>29</v>
      </c>
      <c r="L164" s="197">
        <f t="shared" si="64"/>
        <v>0.35802469135802467</v>
      </c>
      <c r="M164" s="192" t="s">
        <v>591</v>
      </c>
      <c r="N164" s="198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47</v>
      </c>
      <c r="B165" s="190">
        <v>42382</v>
      </c>
      <c r="C165" s="190"/>
      <c r="D165" s="191" t="s">
        <v>688</v>
      </c>
      <c r="E165" s="192" t="s">
        <v>593</v>
      </c>
      <c r="F165" s="193">
        <v>417.5</v>
      </c>
      <c r="G165" s="192"/>
      <c r="H165" s="192">
        <v>547</v>
      </c>
      <c r="I165" s="194">
        <v>535</v>
      </c>
      <c r="J165" s="195" t="s">
        <v>681</v>
      </c>
      <c r="K165" s="196">
        <f t="shared" si="63"/>
        <v>129.5</v>
      </c>
      <c r="L165" s="197">
        <f t="shared" si="64"/>
        <v>0.31017964071856285</v>
      </c>
      <c r="M165" s="192" t="s">
        <v>591</v>
      </c>
      <c r="N165" s="198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48</v>
      </c>
      <c r="B166" s="190">
        <v>42408</v>
      </c>
      <c r="C166" s="190"/>
      <c r="D166" s="191" t="s">
        <v>689</v>
      </c>
      <c r="E166" s="192" t="s">
        <v>623</v>
      </c>
      <c r="F166" s="193">
        <v>650</v>
      </c>
      <c r="G166" s="192"/>
      <c r="H166" s="192">
        <v>800</v>
      </c>
      <c r="I166" s="194">
        <v>800</v>
      </c>
      <c r="J166" s="195" t="s">
        <v>681</v>
      </c>
      <c r="K166" s="196">
        <f t="shared" si="63"/>
        <v>150</v>
      </c>
      <c r="L166" s="197">
        <f t="shared" si="64"/>
        <v>0.23076923076923078</v>
      </c>
      <c r="M166" s="192" t="s">
        <v>591</v>
      </c>
      <c r="N166" s="198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49</v>
      </c>
      <c r="B167" s="190">
        <v>42433</v>
      </c>
      <c r="C167" s="190"/>
      <c r="D167" s="191" t="s">
        <v>211</v>
      </c>
      <c r="E167" s="192" t="s">
        <v>623</v>
      </c>
      <c r="F167" s="193">
        <v>437.5</v>
      </c>
      <c r="G167" s="192"/>
      <c r="H167" s="192">
        <v>504.5</v>
      </c>
      <c r="I167" s="194">
        <v>522</v>
      </c>
      <c r="J167" s="195" t="s">
        <v>690</v>
      </c>
      <c r="K167" s="196">
        <f t="shared" si="63"/>
        <v>67</v>
      </c>
      <c r="L167" s="197">
        <f t="shared" si="64"/>
        <v>0.15314285714285714</v>
      </c>
      <c r="M167" s="192" t="s">
        <v>591</v>
      </c>
      <c r="N167" s="198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50</v>
      </c>
      <c r="B168" s="190">
        <v>42438</v>
      </c>
      <c r="C168" s="190"/>
      <c r="D168" s="191" t="s">
        <v>691</v>
      </c>
      <c r="E168" s="192" t="s">
        <v>623</v>
      </c>
      <c r="F168" s="193">
        <v>189.5</v>
      </c>
      <c r="G168" s="192"/>
      <c r="H168" s="192">
        <v>218</v>
      </c>
      <c r="I168" s="194">
        <v>218</v>
      </c>
      <c r="J168" s="195" t="s">
        <v>681</v>
      </c>
      <c r="K168" s="196">
        <f t="shared" si="63"/>
        <v>28.5</v>
      </c>
      <c r="L168" s="197">
        <f t="shared" si="64"/>
        <v>0.15039577836411611</v>
      </c>
      <c r="M168" s="192" t="s">
        <v>591</v>
      </c>
      <c r="N168" s="198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9">
        <v>51</v>
      </c>
      <c r="B169" s="200">
        <v>42471</v>
      </c>
      <c r="C169" s="200"/>
      <c r="D169" s="208" t="s">
        <v>692</v>
      </c>
      <c r="E169" s="203" t="s">
        <v>623</v>
      </c>
      <c r="F169" s="203">
        <v>36.5</v>
      </c>
      <c r="G169" s="204"/>
      <c r="H169" s="204">
        <v>15.85</v>
      </c>
      <c r="I169" s="204">
        <v>60</v>
      </c>
      <c r="J169" s="205" t="s">
        <v>693</v>
      </c>
      <c r="K169" s="206">
        <f t="shared" si="63"/>
        <v>-20.65</v>
      </c>
      <c r="L169" s="207">
        <f t="shared" si="64"/>
        <v>-0.5657534246575342</v>
      </c>
      <c r="M169" s="203" t="s">
        <v>604</v>
      </c>
      <c r="N169" s="211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52</v>
      </c>
      <c r="B170" s="190">
        <v>42472</v>
      </c>
      <c r="C170" s="190"/>
      <c r="D170" s="191" t="s">
        <v>694</v>
      </c>
      <c r="E170" s="192" t="s">
        <v>623</v>
      </c>
      <c r="F170" s="193">
        <v>93</v>
      </c>
      <c r="G170" s="192"/>
      <c r="H170" s="192">
        <v>149</v>
      </c>
      <c r="I170" s="194">
        <v>140</v>
      </c>
      <c r="J170" s="195" t="s">
        <v>695</v>
      </c>
      <c r="K170" s="196">
        <f t="shared" si="63"/>
        <v>56</v>
      </c>
      <c r="L170" s="197">
        <f t="shared" si="64"/>
        <v>0.60215053763440862</v>
      </c>
      <c r="M170" s="192" t="s">
        <v>591</v>
      </c>
      <c r="N170" s="198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53</v>
      </c>
      <c r="B171" s="190">
        <v>42472</v>
      </c>
      <c r="C171" s="190"/>
      <c r="D171" s="191" t="s">
        <v>696</v>
      </c>
      <c r="E171" s="192" t="s">
        <v>623</v>
      </c>
      <c r="F171" s="193">
        <v>130</v>
      </c>
      <c r="G171" s="192"/>
      <c r="H171" s="192">
        <v>150</v>
      </c>
      <c r="I171" s="194" t="s">
        <v>697</v>
      </c>
      <c r="J171" s="195" t="s">
        <v>681</v>
      </c>
      <c r="K171" s="196">
        <f t="shared" si="63"/>
        <v>20</v>
      </c>
      <c r="L171" s="197">
        <f t="shared" si="64"/>
        <v>0.15384615384615385</v>
      </c>
      <c r="M171" s="192" t="s">
        <v>591</v>
      </c>
      <c r="N171" s="198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54</v>
      </c>
      <c r="B172" s="190">
        <v>42473</v>
      </c>
      <c r="C172" s="190"/>
      <c r="D172" s="191" t="s">
        <v>698</v>
      </c>
      <c r="E172" s="192" t="s">
        <v>623</v>
      </c>
      <c r="F172" s="193">
        <v>196</v>
      </c>
      <c r="G172" s="192"/>
      <c r="H172" s="192">
        <v>299</v>
      </c>
      <c r="I172" s="194">
        <v>299</v>
      </c>
      <c r="J172" s="195" t="s">
        <v>681</v>
      </c>
      <c r="K172" s="196">
        <v>103</v>
      </c>
      <c r="L172" s="197">
        <v>0.52551020408163296</v>
      </c>
      <c r="M172" s="192" t="s">
        <v>591</v>
      </c>
      <c r="N172" s="198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55</v>
      </c>
      <c r="B173" s="190">
        <v>42473</v>
      </c>
      <c r="C173" s="190"/>
      <c r="D173" s="191" t="s">
        <v>699</v>
      </c>
      <c r="E173" s="192" t="s">
        <v>623</v>
      </c>
      <c r="F173" s="193">
        <v>88</v>
      </c>
      <c r="G173" s="192"/>
      <c r="H173" s="192">
        <v>103</v>
      </c>
      <c r="I173" s="194">
        <v>103</v>
      </c>
      <c r="J173" s="195" t="s">
        <v>681</v>
      </c>
      <c r="K173" s="196">
        <v>15</v>
      </c>
      <c r="L173" s="197">
        <v>0.170454545454545</v>
      </c>
      <c r="M173" s="192" t="s">
        <v>591</v>
      </c>
      <c r="N173" s="198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56</v>
      </c>
      <c r="B174" s="190">
        <v>42492</v>
      </c>
      <c r="C174" s="190"/>
      <c r="D174" s="191" t="s">
        <v>700</v>
      </c>
      <c r="E174" s="192" t="s">
        <v>623</v>
      </c>
      <c r="F174" s="193">
        <v>127.5</v>
      </c>
      <c r="G174" s="192"/>
      <c r="H174" s="192">
        <v>148</v>
      </c>
      <c r="I174" s="194" t="s">
        <v>701</v>
      </c>
      <c r="J174" s="195" t="s">
        <v>681</v>
      </c>
      <c r="K174" s="196">
        <f t="shared" ref="K174:K178" si="65">H174-F174</f>
        <v>20.5</v>
      </c>
      <c r="L174" s="197">
        <f t="shared" ref="L174:L178" si="66">K174/F174</f>
        <v>0.16078431372549021</v>
      </c>
      <c r="M174" s="192" t="s">
        <v>591</v>
      </c>
      <c r="N174" s="198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57</v>
      </c>
      <c r="B175" s="190">
        <v>42493</v>
      </c>
      <c r="C175" s="190"/>
      <c r="D175" s="191" t="s">
        <v>702</v>
      </c>
      <c r="E175" s="192" t="s">
        <v>623</v>
      </c>
      <c r="F175" s="193">
        <v>675</v>
      </c>
      <c r="G175" s="192"/>
      <c r="H175" s="192">
        <v>815</v>
      </c>
      <c r="I175" s="194" t="s">
        <v>703</v>
      </c>
      <c r="J175" s="195" t="s">
        <v>681</v>
      </c>
      <c r="K175" s="196">
        <f t="shared" si="65"/>
        <v>140</v>
      </c>
      <c r="L175" s="197">
        <f t="shared" si="66"/>
        <v>0.2074074074074074</v>
      </c>
      <c r="M175" s="192" t="s">
        <v>591</v>
      </c>
      <c r="N175" s="198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9">
        <v>58</v>
      </c>
      <c r="B176" s="200">
        <v>42522</v>
      </c>
      <c r="C176" s="200"/>
      <c r="D176" s="201" t="s">
        <v>704</v>
      </c>
      <c r="E176" s="202" t="s">
        <v>623</v>
      </c>
      <c r="F176" s="203">
        <v>500</v>
      </c>
      <c r="G176" s="203"/>
      <c r="H176" s="204">
        <v>232.5</v>
      </c>
      <c r="I176" s="204" t="s">
        <v>705</v>
      </c>
      <c r="J176" s="205" t="s">
        <v>706</v>
      </c>
      <c r="K176" s="206">
        <f t="shared" si="65"/>
        <v>-267.5</v>
      </c>
      <c r="L176" s="207">
        <f t="shared" si="66"/>
        <v>-0.53500000000000003</v>
      </c>
      <c r="M176" s="203" t="s">
        <v>604</v>
      </c>
      <c r="N176" s="200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59</v>
      </c>
      <c r="B177" s="190">
        <v>42527</v>
      </c>
      <c r="C177" s="190"/>
      <c r="D177" s="191" t="s">
        <v>542</v>
      </c>
      <c r="E177" s="192" t="s">
        <v>623</v>
      </c>
      <c r="F177" s="193">
        <v>110</v>
      </c>
      <c r="G177" s="192"/>
      <c r="H177" s="192">
        <v>126.5</v>
      </c>
      <c r="I177" s="194">
        <v>125</v>
      </c>
      <c r="J177" s="195" t="s">
        <v>632</v>
      </c>
      <c r="K177" s="196">
        <f t="shared" si="65"/>
        <v>16.5</v>
      </c>
      <c r="L177" s="197">
        <f t="shared" si="66"/>
        <v>0.15</v>
      </c>
      <c r="M177" s="192" t="s">
        <v>591</v>
      </c>
      <c r="N177" s="198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60</v>
      </c>
      <c r="B178" s="190">
        <v>42538</v>
      </c>
      <c r="C178" s="190"/>
      <c r="D178" s="191" t="s">
        <v>707</v>
      </c>
      <c r="E178" s="192" t="s">
        <v>623</v>
      </c>
      <c r="F178" s="193">
        <v>44</v>
      </c>
      <c r="G178" s="192"/>
      <c r="H178" s="192">
        <v>69.5</v>
      </c>
      <c r="I178" s="194">
        <v>69.5</v>
      </c>
      <c r="J178" s="195" t="s">
        <v>708</v>
      </c>
      <c r="K178" s="196">
        <f t="shared" si="65"/>
        <v>25.5</v>
      </c>
      <c r="L178" s="197">
        <f t="shared" si="66"/>
        <v>0.57954545454545459</v>
      </c>
      <c r="M178" s="192" t="s">
        <v>591</v>
      </c>
      <c r="N178" s="198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61</v>
      </c>
      <c r="B179" s="190">
        <v>42549</v>
      </c>
      <c r="C179" s="190"/>
      <c r="D179" s="191" t="s">
        <v>709</v>
      </c>
      <c r="E179" s="192" t="s">
        <v>623</v>
      </c>
      <c r="F179" s="193">
        <v>262.5</v>
      </c>
      <c r="G179" s="192"/>
      <c r="H179" s="192">
        <v>340</v>
      </c>
      <c r="I179" s="194">
        <v>333</v>
      </c>
      <c r="J179" s="195" t="s">
        <v>710</v>
      </c>
      <c r="K179" s="196">
        <v>77.5</v>
      </c>
      <c r="L179" s="197">
        <v>0.29523809523809502</v>
      </c>
      <c r="M179" s="192" t="s">
        <v>591</v>
      </c>
      <c r="N179" s="198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62</v>
      </c>
      <c r="B180" s="190">
        <v>42549</v>
      </c>
      <c r="C180" s="190"/>
      <c r="D180" s="191" t="s">
        <v>711</v>
      </c>
      <c r="E180" s="192" t="s">
        <v>623</v>
      </c>
      <c r="F180" s="193">
        <v>840</v>
      </c>
      <c r="G180" s="192"/>
      <c r="H180" s="192">
        <v>1230</v>
      </c>
      <c r="I180" s="194">
        <v>1230</v>
      </c>
      <c r="J180" s="195" t="s">
        <v>681</v>
      </c>
      <c r="K180" s="196">
        <v>390</v>
      </c>
      <c r="L180" s="197">
        <v>0.46428571428571402</v>
      </c>
      <c r="M180" s="192" t="s">
        <v>591</v>
      </c>
      <c r="N180" s="198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2">
        <v>63</v>
      </c>
      <c r="B181" s="213">
        <v>42556</v>
      </c>
      <c r="C181" s="213"/>
      <c r="D181" s="214" t="s">
        <v>712</v>
      </c>
      <c r="E181" s="215" t="s">
        <v>623</v>
      </c>
      <c r="F181" s="215">
        <v>395</v>
      </c>
      <c r="G181" s="216"/>
      <c r="H181" s="216">
        <f>(468.5+342.5)/2</f>
        <v>405.5</v>
      </c>
      <c r="I181" s="216">
        <v>510</v>
      </c>
      <c r="J181" s="217" t="s">
        <v>713</v>
      </c>
      <c r="K181" s="218">
        <f t="shared" ref="K181:K187" si="67">H181-F181</f>
        <v>10.5</v>
      </c>
      <c r="L181" s="219">
        <f t="shared" ref="L181:L187" si="68">K181/F181</f>
        <v>2.6582278481012658E-2</v>
      </c>
      <c r="M181" s="215" t="s">
        <v>714</v>
      </c>
      <c r="N181" s="213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9">
        <v>64</v>
      </c>
      <c r="B182" s="200">
        <v>42584</v>
      </c>
      <c r="C182" s="200"/>
      <c r="D182" s="201" t="s">
        <v>715</v>
      </c>
      <c r="E182" s="202" t="s">
        <v>593</v>
      </c>
      <c r="F182" s="203">
        <f>169.5-12.8</f>
        <v>156.69999999999999</v>
      </c>
      <c r="G182" s="203"/>
      <c r="H182" s="204">
        <v>77</v>
      </c>
      <c r="I182" s="204" t="s">
        <v>716</v>
      </c>
      <c r="J182" s="205" t="s">
        <v>717</v>
      </c>
      <c r="K182" s="206">
        <f t="shared" si="67"/>
        <v>-79.699999999999989</v>
      </c>
      <c r="L182" s="207">
        <f t="shared" si="68"/>
        <v>-0.50861518825781749</v>
      </c>
      <c r="M182" s="203" t="s">
        <v>604</v>
      </c>
      <c r="N182" s="200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9">
        <v>65</v>
      </c>
      <c r="B183" s="200">
        <v>42586</v>
      </c>
      <c r="C183" s="200"/>
      <c r="D183" s="201" t="s">
        <v>718</v>
      </c>
      <c r="E183" s="202" t="s">
        <v>623</v>
      </c>
      <c r="F183" s="203">
        <v>400</v>
      </c>
      <c r="G183" s="203"/>
      <c r="H183" s="204">
        <v>305</v>
      </c>
      <c r="I183" s="204">
        <v>475</v>
      </c>
      <c r="J183" s="205" t="s">
        <v>719</v>
      </c>
      <c r="K183" s="206">
        <f t="shared" si="67"/>
        <v>-95</v>
      </c>
      <c r="L183" s="207">
        <f t="shared" si="68"/>
        <v>-0.23749999999999999</v>
      </c>
      <c r="M183" s="203" t="s">
        <v>604</v>
      </c>
      <c r="N183" s="200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66</v>
      </c>
      <c r="B184" s="190">
        <v>42593</v>
      </c>
      <c r="C184" s="190"/>
      <c r="D184" s="191" t="s">
        <v>720</v>
      </c>
      <c r="E184" s="192" t="s">
        <v>623</v>
      </c>
      <c r="F184" s="193">
        <v>86.5</v>
      </c>
      <c r="G184" s="192"/>
      <c r="H184" s="192">
        <v>130</v>
      </c>
      <c r="I184" s="194">
        <v>130</v>
      </c>
      <c r="J184" s="195" t="s">
        <v>721</v>
      </c>
      <c r="K184" s="196">
        <f t="shared" si="67"/>
        <v>43.5</v>
      </c>
      <c r="L184" s="197">
        <f t="shared" si="68"/>
        <v>0.50289017341040465</v>
      </c>
      <c r="M184" s="192" t="s">
        <v>591</v>
      </c>
      <c r="N184" s="198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9">
        <v>67</v>
      </c>
      <c r="B185" s="200">
        <v>42600</v>
      </c>
      <c r="C185" s="200"/>
      <c r="D185" s="201" t="s">
        <v>110</v>
      </c>
      <c r="E185" s="202" t="s">
        <v>623</v>
      </c>
      <c r="F185" s="203">
        <v>133.5</v>
      </c>
      <c r="G185" s="203"/>
      <c r="H185" s="204">
        <v>126.5</v>
      </c>
      <c r="I185" s="204">
        <v>178</v>
      </c>
      <c r="J185" s="205" t="s">
        <v>722</v>
      </c>
      <c r="K185" s="206">
        <f t="shared" si="67"/>
        <v>-7</v>
      </c>
      <c r="L185" s="207">
        <f t="shared" si="68"/>
        <v>-5.2434456928838954E-2</v>
      </c>
      <c r="M185" s="203" t="s">
        <v>604</v>
      </c>
      <c r="N185" s="200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68</v>
      </c>
      <c r="B186" s="190">
        <v>42613</v>
      </c>
      <c r="C186" s="190"/>
      <c r="D186" s="191" t="s">
        <v>723</v>
      </c>
      <c r="E186" s="192" t="s">
        <v>623</v>
      </c>
      <c r="F186" s="193">
        <v>560</v>
      </c>
      <c r="G186" s="192"/>
      <c r="H186" s="192">
        <v>725</v>
      </c>
      <c r="I186" s="194">
        <v>725</v>
      </c>
      <c r="J186" s="195" t="s">
        <v>625</v>
      </c>
      <c r="K186" s="196">
        <f t="shared" si="67"/>
        <v>165</v>
      </c>
      <c r="L186" s="197">
        <f t="shared" si="68"/>
        <v>0.29464285714285715</v>
      </c>
      <c r="M186" s="192" t="s">
        <v>591</v>
      </c>
      <c r="N186" s="198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69</v>
      </c>
      <c r="B187" s="190">
        <v>42614</v>
      </c>
      <c r="C187" s="190"/>
      <c r="D187" s="191" t="s">
        <v>724</v>
      </c>
      <c r="E187" s="192" t="s">
        <v>623</v>
      </c>
      <c r="F187" s="193">
        <v>160.5</v>
      </c>
      <c r="G187" s="192"/>
      <c r="H187" s="192">
        <v>210</v>
      </c>
      <c r="I187" s="194">
        <v>210</v>
      </c>
      <c r="J187" s="195" t="s">
        <v>625</v>
      </c>
      <c r="K187" s="196">
        <f t="shared" si="67"/>
        <v>49.5</v>
      </c>
      <c r="L187" s="197">
        <f t="shared" si="68"/>
        <v>0.30841121495327101</v>
      </c>
      <c r="M187" s="192" t="s">
        <v>591</v>
      </c>
      <c r="N187" s="198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70</v>
      </c>
      <c r="B188" s="190">
        <v>42646</v>
      </c>
      <c r="C188" s="190"/>
      <c r="D188" s="191" t="s">
        <v>397</v>
      </c>
      <c r="E188" s="192" t="s">
        <v>623</v>
      </c>
      <c r="F188" s="193">
        <v>430</v>
      </c>
      <c r="G188" s="192"/>
      <c r="H188" s="192">
        <v>596</v>
      </c>
      <c r="I188" s="194">
        <v>575</v>
      </c>
      <c r="J188" s="195" t="s">
        <v>725</v>
      </c>
      <c r="K188" s="196">
        <v>166</v>
      </c>
      <c r="L188" s="197">
        <v>0.38604651162790699</v>
      </c>
      <c r="M188" s="192" t="s">
        <v>591</v>
      </c>
      <c r="N188" s="198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71</v>
      </c>
      <c r="B189" s="190">
        <v>42657</v>
      </c>
      <c r="C189" s="190"/>
      <c r="D189" s="191" t="s">
        <v>726</v>
      </c>
      <c r="E189" s="192" t="s">
        <v>623</v>
      </c>
      <c r="F189" s="193">
        <v>280</v>
      </c>
      <c r="G189" s="192"/>
      <c r="H189" s="192">
        <v>345</v>
      </c>
      <c r="I189" s="194">
        <v>345</v>
      </c>
      <c r="J189" s="195" t="s">
        <v>625</v>
      </c>
      <c r="K189" s="196">
        <f t="shared" ref="K189:K194" si="69">H189-F189</f>
        <v>65</v>
      </c>
      <c r="L189" s="197">
        <f t="shared" ref="L189:L190" si="70">K189/F189</f>
        <v>0.23214285714285715</v>
      </c>
      <c r="M189" s="192" t="s">
        <v>591</v>
      </c>
      <c r="N189" s="198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72</v>
      </c>
      <c r="B190" s="190">
        <v>42657</v>
      </c>
      <c r="C190" s="190"/>
      <c r="D190" s="191" t="s">
        <v>727</v>
      </c>
      <c r="E190" s="192" t="s">
        <v>623</v>
      </c>
      <c r="F190" s="193">
        <v>245</v>
      </c>
      <c r="G190" s="192"/>
      <c r="H190" s="192">
        <v>325.5</v>
      </c>
      <c r="I190" s="194">
        <v>330</v>
      </c>
      <c r="J190" s="195" t="s">
        <v>728</v>
      </c>
      <c r="K190" s="196">
        <f t="shared" si="69"/>
        <v>80.5</v>
      </c>
      <c r="L190" s="197">
        <f t="shared" si="70"/>
        <v>0.32857142857142857</v>
      </c>
      <c r="M190" s="192" t="s">
        <v>591</v>
      </c>
      <c r="N190" s="198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73</v>
      </c>
      <c r="B191" s="190">
        <v>42660</v>
      </c>
      <c r="C191" s="190"/>
      <c r="D191" s="191" t="s">
        <v>347</v>
      </c>
      <c r="E191" s="192" t="s">
        <v>623</v>
      </c>
      <c r="F191" s="193">
        <v>125</v>
      </c>
      <c r="G191" s="192"/>
      <c r="H191" s="192">
        <v>160</v>
      </c>
      <c r="I191" s="194">
        <v>160</v>
      </c>
      <c r="J191" s="195" t="s">
        <v>681</v>
      </c>
      <c r="K191" s="196">
        <f t="shared" si="69"/>
        <v>35</v>
      </c>
      <c r="L191" s="197">
        <v>0.28000000000000003</v>
      </c>
      <c r="M191" s="192" t="s">
        <v>591</v>
      </c>
      <c r="N191" s="198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74</v>
      </c>
      <c r="B192" s="190">
        <v>42660</v>
      </c>
      <c r="C192" s="190"/>
      <c r="D192" s="191" t="s">
        <v>470</v>
      </c>
      <c r="E192" s="192" t="s">
        <v>623</v>
      </c>
      <c r="F192" s="193">
        <v>114</v>
      </c>
      <c r="G192" s="192"/>
      <c r="H192" s="192">
        <v>145</v>
      </c>
      <c r="I192" s="194">
        <v>145</v>
      </c>
      <c r="J192" s="195" t="s">
        <v>681</v>
      </c>
      <c r="K192" s="196">
        <f t="shared" si="69"/>
        <v>31</v>
      </c>
      <c r="L192" s="197">
        <f t="shared" ref="L192:L194" si="71">K192/F192</f>
        <v>0.27192982456140352</v>
      </c>
      <c r="M192" s="192" t="s">
        <v>591</v>
      </c>
      <c r="N192" s="198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75</v>
      </c>
      <c r="B193" s="190">
        <v>42660</v>
      </c>
      <c r="C193" s="190"/>
      <c r="D193" s="191" t="s">
        <v>729</v>
      </c>
      <c r="E193" s="192" t="s">
        <v>623</v>
      </c>
      <c r="F193" s="193">
        <v>212</v>
      </c>
      <c r="G193" s="192"/>
      <c r="H193" s="192">
        <v>280</v>
      </c>
      <c r="I193" s="194">
        <v>276</v>
      </c>
      <c r="J193" s="195" t="s">
        <v>730</v>
      </c>
      <c r="K193" s="196">
        <f t="shared" si="69"/>
        <v>68</v>
      </c>
      <c r="L193" s="197">
        <f t="shared" si="71"/>
        <v>0.32075471698113206</v>
      </c>
      <c r="M193" s="192" t="s">
        <v>591</v>
      </c>
      <c r="N193" s="198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76</v>
      </c>
      <c r="B194" s="190">
        <v>42678</v>
      </c>
      <c r="C194" s="190"/>
      <c r="D194" s="191" t="s">
        <v>458</v>
      </c>
      <c r="E194" s="192" t="s">
        <v>623</v>
      </c>
      <c r="F194" s="193">
        <v>155</v>
      </c>
      <c r="G194" s="192"/>
      <c r="H194" s="192">
        <v>210</v>
      </c>
      <c r="I194" s="194">
        <v>210</v>
      </c>
      <c r="J194" s="195" t="s">
        <v>731</v>
      </c>
      <c r="K194" s="196">
        <f t="shared" si="69"/>
        <v>55</v>
      </c>
      <c r="L194" s="197">
        <f t="shared" si="71"/>
        <v>0.35483870967741937</v>
      </c>
      <c r="M194" s="192" t="s">
        <v>591</v>
      </c>
      <c r="N194" s="198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77</v>
      </c>
      <c r="B195" s="200">
        <v>42710</v>
      </c>
      <c r="C195" s="200"/>
      <c r="D195" s="201" t="s">
        <v>732</v>
      </c>
      <c r="E195" s="202" t="s">
        <v>623</v>
      </c>
      <c r="F195" s="203">
        <v>150.5</v>
      </c>
      <c r="G195" s="203"/>
      <c r="H195" s="204">
        <v>72.5</v>
      </c>
      <c r="I195" s="204">
        <v>174</v>
      </c>
      <c r="J195" s="205" t="s">
        <v>733</v>
      </c>
      <c r="K195" s="206">
        <v>-78</v>
      </c>
      <c r="L195" s="207">
        <v>-0.51827242524916906</v>
      </c>
      <c r="M195" s="203" t="s">
        <v>604</v>
      </c>
      <c r="N195" s="200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78</v>
      </c>
      <c r="B196" s="190">
        <v>42712</v>
      </c>
      <c r="C196" s="190"/>
      <c r="D196" s="191" t="s">
        <v>734</v>
      </c>
      <c r="E196" s="192" t="s">
        <v>623</v>
      </c>
      <c r="F196" s="193">
        <v>380</v>
      </c>
      <c r="G196" s="192"/>
      <c r="H196" s="192">
        <v>478</v>
      </c>
      <c r="I196" s="194">
        <v>468</v>
      </c>
      <c r="J196" s="195" t="s">
        <v>681</v>
      </c>
      <c r="K196" s="196">
        <f t="shared" ref="K196:K198" si="72">H196-F196</f>
        <v>98</v>
      </c>
      <c r="L196" s="197">
        <f t="shared" ref="L196:L198" si="73">K196/F196</f>
        <v>0.25789473684210529</v>
      </c>
      <c r="M196" s="192" t="s">
        <v>591</v>
      </c>
      <c r="N196" s="198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79</v>
      </c>
      <c r="B197" s="190">
        <v>42734</v>
      </c>
      <c r="C197" s="190"/>
      <c r="D197" s="191" t="s">
        <v>109</v>
      </c>
      <c r="E197" s="192" t="s">
        <v>623</v>
      </c>
      <c r="F197" s="193">
        <v>305</v>
      </c>
      <c r="G197" s="192"/>
      <c r="H197" s="192">
        <v>375</v>
      </c>
      <c r="I197" s="194">
        <v>375</v>
      </c>
      <c r="J197" s="195" t="s">
        <v>681</v>
      </c>
      <c r="K197" s="196">
        <f t="shared" si="72"/>
        <v>70</v>
      </c>
      <c r="L197" s="197">
        <f t="shared" si="73"/>
        <v>0.22950819672131148</v>
      </c>
      <c r="M197" s="192" t="s">
        <v>591</v>
      </c>
      <c r="N197" s="198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80</v>
      </c>
      <c r="B198" s="190">
        <v>42739</v>
      </c>
      <c r="C198" s="190"/>
      <c r="D198" s="191" t="s">
        <v>95</v>
      </c>
      <c r="E198" s="192" t="s">
        <v>623</v>
      </c>
      <c r="F198" s="193">
        <v>99.5</v>
      </c>
      <c r="G198" s="192"/>
      <c r="H198" s="192">
        <v>158</v>
      </c>
      <c r="I198" s="194">
        <v>158</v>
      </c>
      <c r="J198" s="195" t="s">
        <v>681</v>
      </c>
      <c r="K198" s="196">
        <f t="shared" si="72"/>
        <v>58.5</v>
      </c>
      <c r="L198" s="197">
        <f t="shared" si="73"/>
        <v>0.5879396984924623</v>
      </c>
      <c r="M198" s="192" t="s">
        <v>591</v>
      </c>
      <c r="N198" s="198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81</v>
      </c>
      <c r="B199" s="190">
        <v>42739</v>
      </c>
      <c r="C199" s="190"/>
      <c r="D199" s="191" t="s">
        <v>95</v>
      </c>
      <c r="E199" s="192" t="s">
        <v>623</v>
      </c>
      <c r="F199" s="193">
        <v>99.5</v>
      </c>
      <c r="G199" s="192"/>
      <c r="H199" s="192">
        <v>158</v>
      </c>
      <c r="I199" s="194">
        <v>158</v>
      </c>
      <c r="J199" s="195" t="s">
        <v>681</v>
      </c>
      <c r="K199" s="196">
        <v>58.5</v>
      </c>
      <c r="L199" s="197">
        <v>0.58793969849246197</v>
      </c>
      <c r="M199" s="192" t="s">
        <v>591</v>
      </c>
      <c r="N199" s="198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82</v>
      </c>
      <c r="B200" s="190">
        <v>42786</v>
      </c>
      <c r="C200" s="190"/>
      <c r="D200" s="191" t="s">
        <v>186</v>
      </c>
      <c r="E200" s="192" t="s">
        <v>623</v>
      </c>
      <c r="F200" s="193">
        <v>140.5</v>
      </c>
      <c r="G200" s="192"/>
      <c r="H200" s="192">
        <v>220</v>
      </c>
      <c r="I200" s="194">
        <v>220</v>
      </c>
      <c r="J200" s="195" t="s">
        <v>681</v>
      </c>
      <c r="K200" s="196">
        <f>H200-F200</f>
        <v>79.5</v>
      </c>
      <c r="L200" s="197">
        <f>K200/F200</f>
        <v>0.5658362989323843</v>
      </c>
      <c r="M200" s="192" t="s">
        <v>591</v>
      </c>
      <c r="N200" s="198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83</v>
      </c>
      <c r="B201" s="190">
        <v>42786</v>
      </c>
      <c r="C201" s="190"/>
      <c r="D201" s="191" t="s">
        <v>735</v>
      </c>
      <c r="E201" s="192" t="s">
        <v>623</v>
      </c>
      <c r="F201" s="193">
        <v>202.5</v>
      </c>
      <c r="G201" s="192"/>
      <c r="H201" s="192">
        <v>234</v>
      </c>
      <c r="I201" s="194">
        <v>234</v>
      </c>
      <c r="J201" s="195" t="s">
        <v>681</v>
      </c>
      <c r="K201" s="196">
        <v>31.5</v>
      </c>
      <c r="L201" s="197">
        <v>0.155555555555556</v>
      </c>
      <c r="M201" s="192" t="s">
        <v>591</v>
      </c>
      <c r="N201" s="198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84</v>
      </c>
      <c r="B202" s="190">
        <v>42818</v>
      </c>
      <c r="C202" s="190"/>
      <c r="D202" s="191" t="s">
        <v>736</v>
      </c>
      <c r="E202" s="192" t="s">
        <v>623</v>
      </c>
      <c r="F202" s="193">
        <v>300.5</v>
      </c>
      <c r="G202" s="192"/>
      <c r="H202" s="192">
        <v>417.5</v>
      </c>
      <c r="I202" s="194">
        <v>420</v>
      </c>
      <c r="J202" s="195" t="s">
        <v>737</v>
      </c>
      <c r="K202" s="196">
        <f>H202-F202</f>
        <v>117</v>
      </c>
      <c r="L202" s="197">
        <f>K202/F202</f>
        <v>0.38935108153078202</v>
      </c>
      <c r="M202" s="192" t="s">
        <v>591</v>
      </c>
      <c r="N202" s="198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85</v>
      </c>
      <c r="B203" s="190">
        <v>42818</v>
      </c>
      <c r="C203" s="190"/>
      <c r="D203" s="191" t="s">
        <v>711</v>
      </c>
      <c r="E203" s="192" t="s">
        <v>623</v>
      </c>
      <c r="F203" s="193">
        <v>850</v>
      </c>
      <c r="G203" s="192"/>
      <c r="H203" s="192">
        <v>1042.5</v>
      </c>
      <c r="I203" s="194">
        <v>1023</v>
      </c>
      <c r="J203" s="195" t="s">
        <v>738</v>
      </c>
      <c r="K203" s="196">
        <v>192.5</v>
      </c>
      <c r="L203" s="197">
        <v>0.22647058823529401</v>
      </c>
      <c r="M203" s="192" t="s">
        <v>591</v>
      </c>
      <c r="N203" s="198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86</v>
      </c>
      <c r="B204" s="190">
        <v>42830</v>
      </c>
      <c r="C204" s="190"/>
      <c r="D204" s="191" t="s">
        <v>489</v>
      </c>
      <c r="E204" s="192" t="s">
        <v>623</v>
      </c>
      <c r="F204" s="193">
        <v>785</v>
      </c>
      <c r="G204" s="192"/>
      <c r="H204" s="192">
        <v>930</v>
      </c>
      <c r="I204" s="194">
        <v>920</v>
      </c>
      <c r="J204" s="195" t="s">
        <v>739</v>
      </c>
      <c r="K204" s="196">
        <f>H204-F204</f>
        <v>145</v>
      </c>
      <c r="L204" s="197">
        <f>K204/F204</f>
        <v>0.18471337579617833</v>
      </c>
      <c r="M204" s="192" t="s">
        <v>591</v>
      </c>
      <c r="N204" s="198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87</v>
      </c>
      <c r="B205" s="200">
        <v>42831</v>
      </c>
      <c r="C205" s="200"/>
      <c r="D205" s="201" t="s">
        <v>740</v>
      </c>
      <c r="E205" s="202" t="s">
        <v>623</v>
      </c>
      <c r="F205" s="203">
        <v>40</v>
      </c>
      <c r="G205" s="203"/>
      <c r="H205" s="204">
        <v>13.1</v>
      </c>
      <c r="I205" s="204">
        <v>60</v>
      </c>
      <c r="J205" s="205" t="s">
        <v>741</v>
      </c>
      <c r="K205" s="206">
        <v>-26.9</v>
      </c>
      <c r="L205" s="207">
        <v>-0.67249999999999999</v>
      </c>
      <c r="M205" s="203" t="s">
        <v>604</v>
      </c>
      <c r="N205" s="200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88</v>
      </c>
      <c r="B206" s="190">
        <v>42837</v>
      </c>
      <c r="C206" s="190"/>
      <c r="D206" s="191" t="s">
        <v>94</v>
      </c>
      <c r="E206" s="192" t="s">
        <v>623</v>
      </c>
      <c r="F206" s="193">
        <v>289.5</v>
      </c>
      <c r="G206" s="192"/>
      <c r="H206" s="192">
        <v>354</v>
      </c>
      <c r="I206" s="194">
        <v>360</v>
      </c>
      <c r="J206" s="195" t="s">
        <v>742</v>
      </c>
      <c r="K206" s="196">
        <f t="shared" ref="K206:K214" si="74">H206-F206</f>
        <v>64.5</v>
      </c>
      <c r="L206" s="197">
        <f t="shared" ref="L206:L214" si="75">K206/F206</f>
        <v>0.22279792746113988</v>
      </c>
      <c r="M206" s="192" t="s">
        <v>591</v>
      </c>
      <c r="N206" s="198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89</v>
      </c>
      <c r="B207" s="190">
        <v>42845</v>
      </c>
      <c r="C207" s="190"/>
      <c r="D207" s="191" t="s">
        <v>428</v>
      </c>
      <c r="E207" s="192" t="s">
        <v>623</v>
      </c>
      <c r="F207" s="193">
        <v>700</v>
      </c>
      <c r="G207" s="192"/>
      <c r="H207" s="192">
        <v>840</v>
      </c>
      <c r="I207" s="194">
        <v>840</v>
      </c>
      <c r="J207" s="195" t="s">
        <v>743</v>
      </c>
      <c r="K207" s="196">
        <f t="shared" si="74"/>
        <v>140</v>
      </c>
      <c r="L207" s="197">
        <f t="shared" si="75"/>
        <v>0.2</v>
      </c>
      <c r="M207" s="192" t="s">
        <v>591</v>
      </c>
      <c r="N207" s="198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90</v>
      </c>
      <c r="B208" s="190">
        <v>42887</v>
      </c>
      <c r="C208" s="190"/>
      <c r="D208" s="191" t="s">
        <v>744</v>
      </c>
      <c r="E208" s="192" t="s">
        <v>623</v>
      </c>
      <c r="F208" s="193">
        <v>130</v>
      </c>
      <c r="G208" s="192"/>
      <c r="H208" s="192">
        <v>144.25</v>
      </c>
      <c r="I208" s="194">
        <v>170</v>
      </c>
      <c r="J208" s="195" t="s">
        <v>745</v>
      </c>
      <c r="K208" s="196">
        <f t="shared" si="74"/>
        <v>14.25</v>
      </c>
      <c r="L208" s="197">
        <f t="shared" si="75"/>
        <v>0.10961538461538461</v>
      </c>
      <c r="M208" s="192" t="s">
        <v>591</v>
      </c>
      <c r="N208" s="198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91</v>
      </c>
      <c r="B209" s="190">
        <v>42901</v>
      </c>
      <c r="C209" s="190"/>
      <c r="D209" s="191" t="s">
        <v>746</v>
      </c>
      <c r="E209" s="192" t="s">
        <v>623</v>
      </c>
      <c r="F209" s="193">
        <v>214.5</v>
      </c>
      <c r="G209" s="192"/>
      <c r="H209" s="192">
        <v>262</v>
      </c>
      <c r="I209" s="194">
        <v>262</v>
      </c>
      <c r="J209" s="195" t="s">
        <v>747</v>
      </c>
      <c r="K209" s="196">
        <f t="shared" si="74"/>
        <v>47.5</v>
      </c>
      <c r="L209" s="197">
        <f t="shared" si="75"/>
        <v>0.22144522144522144</v>
      </c>
      <c r="M209" s="192" t="s">
        <v>591</v>
      </c>
      <c r="N209" s="198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0">
        <v>92</v>
      </c>
      <c r="B210" s="221">
        <v>42933</v>
      </c>
      <c r="C210" s="221"/>
      <c r="D210" s="222" t="s">
        <v>748</v>
      </c>
      <c r="E210" s="223" t="s">
        <v>623</v>
      </c>
      <c r="F210" s="224">
        <v>370</v>
      </c>
      <c r="G210" s="223"/>
      <c r="H210" s="223">
        <v>447.5</v>
      </c>
      <c r="I210" s="225">
        <v>450</v>
      </c>
      <c r="J210" s="226" t="s">
        <v>681</v>
      </c>
      <c r="K210" s="196">
        <f t="shared" si="74"/>
        <v>77.5</v>
      </c>
      <c r="L210" s="227">
        <f t="shared" si="75"/>
        <v>0.20945945945945946</v>
      </c>
      <c r="M210" s="223" t="s">
        <v>591</v>
      </c>
      <c r="N210" s="228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93</v>
      </c>
      <c r="B211" s="221">
        <v>42943</v>
      </c>
      <c r="C211" s="221"/>
      <c r="D211" s="222" t="s">
        <v>184</v>
      </c>
      <c r="E211" s="223" t="s">
        <v>623</v>
      </c>
      <c r="F211" s="224">
        <v>657.5</v>
      </c>
      <c r="G211" s="223"/>
      <c r="H211" s="223">
        <v>825</v>
      </c>
      <c r="I211" s="225">
        <v>820</v>
      </c>
      <c r="J211" s="226" t="s">
        <v>681</v>
      </c>
      <c r="K211" s="196">
        <f t="shared" si="74"/>
        <v>167.5</v>
      </c>
      <c r="L211" s="227">
        <f t="shared" si="75"/>
        <v>0.25475285171102663</v>
      </c>
      <c r="M211" s="223" t="s">
        <v>591</v>
      </c>
      <c r="N211" s="228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94</v>
      </c>
      <c r="B212" s="190">
        <v>42964</v>
      </c>
      <c r="C212" s="190"/>
      <c r="D212" s="191" t="s">
        <v>363</v>
      </c>
      <c r="E212" s="192" t="s">
        <v>623</v>
      </c>
      <c r="F212" s="193">
        <v>605</v>
      </c>
      <c r="G212" s="192"/>
      <c r="H212" s="192">
        <v>750</v>
      </c>
      <c r="I212" s="194">
        <v>750</v>
      </c>
      <c r="J212" s="195" t="s">
        <v>739</v>
      </c>
      <c r="K212" s="196">
        <f t="shared" si="74"/>
        <v>145</v>
      </c>
      <c r="L212" s="197">
        <f t="shared" si="75"/>
        <v>0.23966942148760331</v>
      </c>
      <c r="M212" s="192" t="s">
        <v>591</v>
      </c>
      <c r="N212" s="198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9">
        <v>95</v>
      </c>
      <c r="B213" s="200">
        <v>42979</v>
      </c>
      <c r="C213" s="200"/>
      <c r="D213" s="208" t="s">
        <v>749</v>
      </c>
      <c r="E213" s="203" t="s">
        <v>623</v>
      </c>
      <c r="F213" s="203">
        <v>255</v>
      </c>
      <c r="G213" s="204"/>
      <c r="H213" s="204">
        <v>217.25</v>
      </c>
      <c r="I213" s="204">
        <v>320</v>
      </c>
      <c r="J213" s="205" t="s">
        <v>750</v>
      </c>
      <c r="K213" s="206">
        <f t="shared" si="74"/>
        <v>-37.75</v>
      </c>
      <c r="L213" s="209">
        <f t="shared" si="75"/>
        <v>-0.14803921568627451</v>
      </c>
      <c r="M213" s="203" t="s">
        <v>604</v>
      </c>
      <c r="N213" s="200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96</v>
      </c>
      <c r="B214" s="190">
        <v>42997</v>
      </c>
      <c r="C214" s="190"/>
      <c r="D214" s="191" t="s">
        <v>751</v>
      </c>
      <c r="E214" s="192" t="s">
        <v>623</v>
      </c>
      <c r="F214" s="193">
        <v>215</v>
      </c>
      <c r="G214" s="192"/>
      <c r="H214" s="192">
        <v>258</v>
      </c>
      <c r="I214" s="194">
        <v>258</v>
      </c>
      <c r="J214" s="195" t="s">
        <v>681</v>
      </c>
      <c r="K214" s="196">
        <f t="shared" si="74"/>
        <v>43</v>
      </c>
      <c r="L214" s="197">
        <f t="shared" si="75"/>
        <v>0.2</v>
      </c>
      <c r="M214" s="192" t="s">
        <v>591</v>
      </c>
      <c r="N214" s="198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97</v>
      </c>
      <c r="B215" s="190">
        <v>42997</v>
      </c>
      <c r="C215" s="190"/>
      <c r="D215" s="191" t="s">
        <v>751</v>
      </c>
      <c r="E215" s="192" t="s">
        <v>623</v>
      </c>
      <c r="F215" s="193">
        <v>215</v>
      </c>
      <c r="G215" s="192"/>
      <c r="H215" s="192">
        <v>258</v>
      </c>
      <c r="I215" s="194">
        <v>258</v>
      </c>
      <c r="J215" s="226" t="s">
        <v>681</v>
      </c>
      <c r="K215" s="196">
        <v>43</v>
      </c>
      <c r="L215" s="197">
        <v>0.2</v>
      </c>
      <c r="M215" s="192" t="s">
        <v>591</v>
      </c>
      <c r="N215" s="198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0">
        <v>98</v>
      </c>
      <c r="B216" s="221">
        <v>42998</v>
      </c>
      <c r="C216" s="221"/>
      <c r="D216" s="222" t="s">
        <v>752</v>
      </c>
      <c r="E216" s="223" t="s">
        <v>623</v>
      </c>
      <c r="F216" s="193">
        <v>75</v>
      </c>
      <c r="G216" s="223"/>
      <c r="H216" s="223">
        <v>90</v>
      </c>
      <c r="I216" s="225">
        <v>90</v>
      </c>
      <c r="J216" s="195" t="s">
        <v>753</v>
      </c>
      <c r="K216" s="196">
        <f t="shared" ref="K216:K221" si="76">H216-F216</f>
        <v>15</v>
      </c>
      <c r="L216" s="197">
        <f t="shared" ref="L216:L221" si="77">K216/F216</f>
        <v>0.2</v>
      </c>
      <c r="M216" s="192" t="s">
        <v>591</v>
      </c>
      <c r="N216" s="198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0">
        <v>99</v>
      </c>
      <c r="B217" s="221">
        <v>43011</v>
      </c>
      <c r="C217" s="221"/>
      <c r="D217" s="222" t="s">
        <v>606</v>
      </c>
      <c r="E217" s="223" t="s">
        <v>623</v>
      </c>
      <c r="F217" s="224">
        <v>315</v>
      </c>
      <c r="G217" s="223"/>
      <c r="H217" s="223">
        <v>392</v>
      </c>
      <c r="I217" s="225">
        <v>384</v>
      </c>
      <c r="J217" s="226" t="s">
        <v>754</v>
      </c>
      <c r="K217" s="196">
        <f t="shared" si="76"/>
        <v>77</v>
      </c>
      <c r="L217" s="227">
        <f t="shared" si="77"/>
        <v>0.24444444444444444</v>
      </c>
      <c r="M217" s="223" t="s">
        <v>591</v>
      </c>
      <c r="N217" s="228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0">
        <v>100</v>
      </c>
      <c r="B218" s="221">
        <v>43013</v>
      </c>
      <c r="C218" s="221"/>
      <c r="D218" s="222" t="s">
        <v>463</v>
      </c>
      <c r="E218" s="223" t="s">
        <v>623</v>
      </c>
      <c r="F218" s="224">
        <v>145</v>
      </c>
      <c r="G218" s="223"/>
      <c r="H218" s="223">
        <v>179</v>
      </c>
      <c r="I218" s="225">
        <v>180</v>
      </c>
      <c r="J218" s="226" t="s">
        <v>755</v>
      </c>
      <c r="K218" s="196">
        <f t="shared" si="76"/>
        <v>34</v>
      </c>
      <c r="L218" s="227">
        <f t="shared" si="77"/>
        <v>0.23448275862068965</v>
      </c>
      <c r="M218" s="223" t="s">
        <v>591</v>
      </c>
      <c r="N218" s="228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0">
        <v>101</v>
      </c>
      <c r="B219" s="221">
        <v>43014</v>
      </c>
      <c r="C219" s="221"/>
      <c r="D219" s="222" t="s">
        <v>337</v>
      </c>
      <c r="E219" s="223" t="s">
        <v>623</v>
      </c>
      <c r="F219" s="224">
        <v>256</v>
      </c>
      <c r="G219" s="223"/>
      <c r="H219" s="223">
        <v>323</v>
      </c>
      <c r="I219" s="225">
        <v>320</v>
      </c>
      <c r="J219" s="226" t="s">
        <v>681</v>
      </c>
      <c r="K219" s="196">
        <f t="shared" si="76"/>
        <v>67</v>
      </c>
      <c r="L219" s="227">
        <f t="shared" si="77"/>
        <v>0.26171875</v>
      </c>
      <c r="M219" s="223" t="s">
        <v>591</v>
      </c>
      <c r="N219" s="228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102</v>
      </c>
      <c r="B220" s="221">
        <v>43017</v>
      </c>
      <c r="C220" s="221"/>
      <c r="D220" s="222" t="s">
        <v>353</v>
      </c>
      <c r="E220" s="223" t="s">
        <v>623</v>
      </c>
      <c r="F220" s="224">
        <v>137.5</v>
      </c>
      <c r="G220" s="223"/>
      <c r="H220" s="223">
        <v>184</v>
      </c>
      <c r="I220" s="225">
        <v>183</v>
      </c>
      <c r="J220" s="226" t="s">
        <v>756</v>
      </c>
      <c r="K220" s="196">
        <f t="shared" si="76"/>
        <v>46.5</v>
      </c>
      <c r="L220" s="227">
        <f t="shared" si="77"/>
        <v>0.33818181818181819</v>
      </c>
      <c r="M220" s="223" t="s">
        <v>591</v>
      </c>
      <c r="N220" s="228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103</v>
      </c>
      <c r="B221" s="221">
        <v>43018</v>
      </c>
      <c r="C221" s="221"/>
      <c r="D221" s="222" t="s">
        <v>757</v>
      </c>
      <c r="E221" s="223" t="s">
        <v>623</v>
      </c>
      <c r="F221" s="224">
        <v>125.5</v>
      </c>
      <c r="G221" s="223"/>
      <c r="H221" s="223">
        <v>158</v>
      </c>
      <c r="I221" s="225">
        <v>155</v>
      </c>
      <c r="J221" s="226" t="s">
        <v>758</v>
      </c>
      <c r="K221" s="196">
        <f t="shared" si="76"/>
        <v>32.5</v>
      </c>
      <c r="L221" s="227">
        <f t="shared" si="77"/>
        <v>0.25896414342629481</v>
      </c>
      <c r="M221" s="223" t="s">
        <v>591</v>
      </c>
      <c r="N221" s="228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104</v>
      </c>
      <c r="B222" s="221">
        <v>43018</v>
      </c>
      <c r="C222" s="221"/>
      <c r="D222" s="222" t="s">
        <v>759</v>
      </c>
      <c r="E222" s="223" t="s">
        <v>623</v>
      </c>
      <c r="F222" s="224">
        <v>895</v>
      </c>
      <c r="G222" s="223"/>
      <c r="H222" s="223">
        <v>1122.5</v>
      </c>
      <c r="I222" s="225">
        <v>1078</v>
      </c>
      <c r="J222" s="226" t="s">
        <v>760</v>
      </c>
      <c r="K222" s="196">
        <v>227.5</v>
      </c>
      <c r="L222" s="227">
        <v>0.25418994413407803</v>
      </c>
      <c r="M222" s="223" t="s">
        <v>591</v>
      </c>
      <c r="N222" s="228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105</v>
      </c>
      <c r="B223" s="221">
        <v>43020</v>
      </c>
      <c r="C223" s="221"/>
      <c r="D223" s="222" t="s">
        <v>346</v>
      </c>
      <c r="E223" s="223" t="s">
        <v>623</v>
      </c>
      <c r="F223" s="224">
        <v>525</v>
      </c>
      <c r="G223" s="223"/>
      <c r="H223" s="223">
        <v>629</v>
      </c>
      <c r="I223" s="225">
        <v>629</v>
      </c>
      <c r="J223" s="226" t="s">
        <v>681</v>
      </c>
      <c r="K223" s="196">
        <v>104</v>
      </c>
      <c r="L223" s="227">
        <v>0.19809523809523799</v>
      </c>
      <c r="M223" s="223" t="s">
        <v>591</v>
      </c>
      <c r="N223" s="228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106</v>
      </c>
      <c r="B224" s="221">
        <v>43046</v>
      </c>
      <c r="C224" s="221"/>
      <c r="D224" s="222" t="s">
        <v>388</v>
      </c>
      <c r="E224" s="223" t="s">
        <v>623</v>
      </c>
      <c r="F224" s="224">
        <v>740</v>
      </c>
      <c r="G224" s="223"/>
      <c r="H224" s="223">
        <v>892.5</v>
      </c>
      <c r="I224" s="225">
        <v>900</v>
      </c>
      <c r="J224" s="226" t="s">
        <v>761</v>
      </c>
      <c r="K224" s="196">
        <f t="shared" ref="K224:K226" si="78">H224-F224</f>
        <v>152.5</v>
      </c>
      <c r="L224" s="227">
        <f t="shared" ref="L224:L226" si="79">K224/F224</f>
        <v>0.20608108108108109</v>
      </c>
      <c r="M224" s="223" t="s">
        <v>591</v>
      </c>
      <c r="N224" s="228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107</v>
      </c>
      <c r="B225" s="190">
        <v>43073</v>
      </c>
      <c r="C225" s="190"/>
      <c r="D225" s="191" t="s">
        <v>762</v>
      </c>
      <c r="E225" s="192" t="s">
        <v>623</v>
      </c>
      <c r="F225" s="193">
        <v>118.5</v>
      </c>
      <c r="G225" s="192"/>
      <c r="H225" s="192">
        <v>143.5</v>
      </c>
      <c r="I225" s="194">
        <v>145</v>
      </c>
      <c r="J225" s="195" t="s">
        <v>613</v>
      </c>
      <c r="K225" s="196">
        <f t="shared" si="78"/>
        <v>25</v>
      </c>
      <c r="L225" s="197">
        <f t="shared" si="79"/>
        <v>0.2109704641350211</v>
      </c>
      <c r="M225" s="192" t="s">
        <v>591</v>
      </c>
      <c r="N225" s="198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9">
        <v>108</v>
      </c>
      <c r="B226" s="200">
        <v>43090</v>
      </c>
      <c r="C226" s="200"/>
      <c r="D226" s="201" t="s">
        <v>434</v>
      </c>
      <c r="E226" s="202" t="s">
        <v>623</v>
      </c>
      <c r="F226" s="203">
        <v>715</v>
      </c>
      <c r="G226" s="203"/>
      <c r="H226" s="204">
        <v>500</v>
      </c>
      <c r="I226" s="204">
        <v>872</v>
      </c>
      <c r="J226" s="205" t="s">
        <v>763</v>
      </c>
      <c r="K226" s="206">
        <f t="shared" si="78"/>
        <v>-215</v>
      </c>
      <c r="L226" s="207">
        <f t="shared" si="79"/>
        <v>-0.30069930069930068</v>
      </c>
      <c r="M226" s="203" t="s">
        <v>604</v>
      </c>
      <c r="N226" s="200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109</v>
      </c>
      <c r="B227" s="190">
        <v>43098</v>
      </c>
      <c r="C227" s="190"/>
      <c r="D227" s="191" t="s">
        <v>606</v>
      </c>
      <c r="E227" s="192" t="s">
        <v>623</v>
      </c>
      <c r="F227" s="193">
        <v>435</v>
      </c>
      <c r="G227" s="192"/>
      <c r="H227" s="192">
        <v>542.5</v>
      </c>
      <c r="I227" s="194">
        <v>539</v>
      </c>
      <c r="J227" s="195" t="s">
        <v>681</v>
      </c>
      <c r="K227" s="196">
        <v>107.5</v>
      </c>
      <c r="L227" s="197">
        <v>0.247126436781609</v>
      </c>
      <c r="M227" s="192" t="s">
        <v>591</v>
      </c>
      <c r="N227" s="198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110</v>
      </c>
      <c r="B228" s="190">
        <v>43098</v>
      </c>
      <c r="C228" s="190"/>
      <c r="D228" s="191" t="s">
        <v>563</v>
      </c>
      <c r="E228" s="192" t="s">
        <v>623</v>
      </c>
      <c r="F228" s="193">
        <v>885</v>
      </c>
      <c r="G228" s="192"/>
      <c r="H228" s="192">
        <v>1090</v>
      </c>
      <c r="I228" s="194">
        <v>1084</v>
      </c>
      <c r="J228" s="195" t="s">
        <v>681</v>
      </c>
      <c r="K228" s="196">
        <v>205</v>
      </c>
      <c r="L228" s="197">
        <v>0.23163841807909599</v>
      </c>
      <c r="M228" s="192" t="s">
        <v>591</v>
      </c>
      <c r="N228" s="198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111</v>
      </c>
      <c r="B229" s="230">
        <v>43192</v>
      </c>
      <c r="C229" s="230"/>
      <c r="D229" s="208" t="s">
        <v>764</v>
      </c>
      <c r="E229" s="203" t="s">
        <v>623</v>
      </c>
      <c r="F229" s="231">
        <v>478.5</v>
      </c>
      <c r="G229" s="203"/>
      <c r="H229" s="203">
        <v>442</v>
      </c>
      <c r="I229" s="204">
        <v>613</v>
      </c>
      <c r="J229" s="205" t="s">
        <v>765</v>
      </c>
      <c r="K229" s="206">
        <f t="shared" ref="K229:K232" si="80">H229-F229</f>
        <v>-36.5</v>
      </c>
      <c r="L229" s="207">
        <f t="shared" ref="L229:L232" si="81">K229/F229</f>
        <v>-7.6280041797283177E-2</v>
      </c>
      <c r="M229" s="203" t="s">
        <v>604</v>
      </c>
      <c r="N229" s="200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9">
        <v>112</v>
      </c>
      <c r="B230" s="200">
        <v>43194</v>
      </c>
      <c r="C230" s="200"/>
      <c r="D230" s="201" t="s">
        <v>766</v>
      </c>
      <c r="E230" s="202" t="s">
        <v>623</v>
      </c>
      <c r="F230" s="203">
        <f>141.5-7.3</f>
        <v>134.19999999999999</v>
      </c>
      <c r="G230" s="203"/>
      <c r="H230" s="204">
        <v>77</v>
      </c>
      <c r="I230" s="204">
        <v>180</v>
      </c>
      <c r="J230" s="205" t="s">
        <v>767</v>
      </c>
      <c r="K230" s="206">
        <f t="shared" si="80"/>
        <v>-57.199999999999989</v>
      </c>
      <c r="L230" s="207">
        <f t="shared" si="81"/>
        <v>-0.42622950819672129</v>
      </c>
      <c r="M230" s="203" t="s">
        <v>604</v>
      </c>
      <c r="N230" s="200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9">
        <v>113</v>
      </c>
      <c r="B231" s="200">
        <v>43209</v>
      </c>
      <c r="C231" s="200"/>
      <c r="D231" s="201" t="s">
        <v>768</v>
      </c>
      <c r="E231" s="202" t="s">
        <v>623</v>
      </c>
      <c r="F231" s="203">
        <v>430</v>
      </c>
      <c r="G231" s="203"/>
      <c r="H231" s="204">
        <v>220</v>
      </c>
      <c r="I231" s="204">
        <v>537</v>
      </c>
      <c r="J231" s="205" t="s">
        <v>769</v>
      </c>
      <c r="K231" s="206">
        <f t="shared" si="80"/>
        <v>-210</v>
      </c>
      <c r="L231" s="207">
        <f t="shared" si="81"/>
        <v>-0.48837209302325579</v>
      </c>
      <c r="M231" s="203" t="s">
        <v>604</v>
      </c>
      <c r="N231" s="200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114</v>
      </c>
      <c r="B232" s="221">
        <v>43220</v>
      </c>
      <c r="C232" s="221"/>
      <c r="D232" s="222" t="s">
        <v>389</v>
      </c>
      <c r="E232" s="223" t="s">
        <v>623</v>
      </c>
      <c r="F232" s="223">
        <v>153.5</v>
      </c>
      <c r="G232" s="223"/>
      <c r="H232" s="223">
        <v>196</v>
      </c>
      <c r="I232" s="225">
        <v>196</v>
      </c>
      <c r="J232" s="195" t="s">
        <v>770</v>
      </c>
      <c r="K232" s="196">
        <f t="shared" si="80"/>
        <v>42.5</v>
      </c>
      <c r="L232" s="197">
        <f t="shared" si="81"/>
        <v>0.27687296416938112</v>
      </c>
      <c r="M232" s="192" t="s">
        <v>591</v>
      </c>
      <c r="N232" s="198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9">
        <v>115</v>
      </c>
      <c r="B233" s="200">
        <v>43306</v>
      </c>
      <c r="C233" s="200"/>
      <c r="D233" s="201" t="s">
        <v>740</v>
      </c>
      <c r="E233" s="202" t="s">
        <v>623</v>
      </c>
      <c r="F233" s="203">
        <v>27.5</v>
      </c>
      <c r="G233" s="203"/>
      <c r="H233" s="204">
        <v>13.1</v>
      </c>
      <c r="I233" s="204">
        <v>60</v>
      </c>
      <c r="J233" s="205" t="s">
        <v>771</v>
      </c>
      <c r="K233" s="206">
        <v>-14.4</v>
      </c>
      <c r="L233" s="207">
        <v>-0.52363636363636401</v>
      </c>
      <c r="M233" s="203" t="s">
        <v>604</v>
      </c>
      <c r="N233" s="200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116</v>
      </c>
      <c r="B234" s="230">
        <v>43318</v>
      </c>
      <c r="C234" s="230"/>
      <c r="D234" s="208" t="s">
        <v>772</v>
      </c>
      <c r="E234" s="203" t="s">
        <v>623</v>
      </c>
      <c r="F234" s="203">
        <v>148.5</v>
      </c>
      <c r="G234" s="203"/>
      <c r="H234" s="203">
        <v>102</v>
      </c>
      <c r="I234" s="204">
        <v>182</v>
      </c>
      <c r="J234" s="205" t="s">
        <v>773</v>
      </c>
      <c r="K234" s="206">
        <f>H234-F234</f>
        <v>-46.5</v>
      </c>
      <c r="L234" s="207">
        <f>K234/F234</f>
        <v>-0.31313131313131315</v>
      </c>
      <c r="M234" s="203" t="s">
        <v>604</v>
      </c>
      <c r="N234" s="200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117</v>
      </c>
      <c r="B235" s="190">
        <v>43335</v>
      </c>
      <c r="C235" s="190"/>
      <c r="D235" s="191" t="s">
        <v>774</v>
      </c>
      <c r="E235" s="192" t="s">
        <v>623</v>
      </c>
      <c r="F235" s="223">
        <v>285</v>
      </c>
      <c r="G235" s="192"/>
      <c r="H235" s="192">
        <v>355</v>
      </c>
      <c r="I235" s="194">
        <v>364</v>
      </c>
      <c r="J235" s="195" t="s">
        <v>775</v>
      </c>
      <c r="K235" s="196">
        <v>70</v>
      </c>
      <c r="L235" s="197">
        <v>0.24561403508771901</v>
      </c>
      <c r="M235" s="192" t="s">
        <v>591</v>
      </c>
      <c r="N235" s="198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118</v>
      </c>
      <c r="B236" s="190">
        <v>43341</v>
      </c>
      <c r="C236" s="190"/>
      <c r="D236" s="191" t="s">
        <v>377</v>
      </c>
      <c r="E236" s="192" t="s">
        <v>623</v>
      </c>
      <c r="F236" s="223">
        <v>525</v>
      </c>
      <c r="G236" s="192"/>
      <c r="H236" s="192">
        <v>585</v>
      </c>
      <c r="I236" s="194">
        <v>635</v>
      </c>
      <c r="J236" s="195" t="s">
        <v>776</v>
      </c>
      <c r="K236" s="196">
        <f t="shared" ref="K236:K253" si="82">H236-F236</f>
        <v>60</v>
      </c>
      <c r="L236" s="197">
        <f t="shared" ref="L236:L253" si="83">K236/F236</f>
        <v>0.11428571428571428</v>
      </c>
      <c r="M236" s="192" t="s">
        <v>591</v>
      </c>
      <c r="N236" s="198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119</v>
      </c>
      <c r="B237" s="190">
        <v>43395</v>
      </c>
      <c r="C237" s="190"/>
      <c r="D237" s="191" t="s">
        <v>363</v>
      </c>
      <c r="E237" s="192" t="s">
        <v>623</v>
      </c>
      <c r="F237" s="223">
        <v>475</v>
      </c>
      <c r="G237" s="192"/>
      <c r="H237" s="192">
        <v>574</v>
      </c>
      <c r="I237" s="194">
        <v>570</v>
      </c>
      <c r="J237" s="195" t="s">
        <v>681</v>
      </c>
      <c r="K237" s="196">
        <f t="shared" si="82"/>
        <v>99</v>
      </c>
      <c r="L237" s="197">
        <f t="shared" si="83"/>
        <v>0.20842105263157895</v>
      </c>
      <c r="M237" s="192" t="s">
        <v>591</v>
      </c>
      <c r="N237" s="198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120</v>
      </c>
      <c r="B238" s="221">
        <v>43397</v>
      </c>
      <c r="C238" s="221"/>
      <c r="D238" s="222" t="s">
        <v>384</v>
      </c>
      <c r="E238" s="223" t="s">
        <v>623</v>
      </c>
      <c r="F238" s="223">
        <v>707.5</v>
      </c>
      <c r="G238" s="223"/>
      <c r="H238" s="223">
        <v>872</v>
      </c>
      <c r="I238" s="225">
        <v>872</v>
      </c>
      <c r="J238" s="226" t="s">
        <v>681</v>
      </c>
      <c r="K238" s="196">
        <f t="shared" si="82"/>
        <v>164.5</v>
      </c>
      <c r="L238" s="227">
        <f t="shared" si="83"/>
        <v>0.23250883392226149</v>
      </c>
      <c r="M238" s="223" t="s">
        <v>591</v>
      </c>
      <c r="N238" s="228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121</v>
      </c>
      <c r="B239" s="221">
        <v>43398</v>
      </c>
      <c r="C239" s="221"/>
      <c r="D239" s="222" t="s">
        <v>777</v>
      </c>
      <c r="E239" s="223" t="s">
        <v>623</v>
      </c>
      <c r="F239" s="223">
        <v>162</v>
      </c>
      <c r="G239" s="223"/>
      <c r="H239" s="223">
        <v>204</v>
      </c>
      <c r="I239" s="225">
        <v>209</v>
      </c>
      <c r="J239" s="226" t="s">
        <v>778</v>
      </c>
      <c r="K239" s="196">
        <f t="shared" si="82"/>
        <v>42</v>
      </c>
      <c r="L239" s="227">
        <f t="shared" si="83"/>
        <v>0.25925925925925924</v>
      </c>
      <c r="M239" s="223" t="s">
        <v>591</v>
      </c>
      <c r="N239" s="228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122</v>
      </c>
      <c r="B240" s="221">
        <v>43399</v>
      </c>
      <c r="C240" s="221"/>
      <c r="D240" s="222" t="s">
        <v>482</v>
      </c>
      <c r="E240" s="223" t="s">
        <v>623</v>
      </c>
      <c r="F240" s="223">
        <v>240</v>
      </c>
      <c r="G240" s="223"/>
      <c r="H240" s="223">
        <v>297</v>
      </c>
      <c r="I240" s="225">
        <v>297</v>
      </c>
      <c r="J240" s="226" t="s">
        <v>681</v>
      </c>
      <c r="K240" s="232">
        <f t="shared" si="82"/>
        <v>57</v>
      </c>
      <c r="L240" s="227">
        <f t="shared" si="83"/>
        <v>0.23749999999999999</v>
      </c>
      <c r="M240" s="223" t="s">
        <v>591</v>
      </c>
      <c r="N240" s="228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123</v>
      </c>
      <c r="B241" s="190">
        <v>43439</v>
      </c>
      <c r="C241" s="190"/>
      <c r="D241" s="191" t="s">
        <v>779</v>
      </c>
      <c r="E241" s="192" t="s">
        <v>623</v>
      </c>
      <c r="F241" s="192">
        <v>202.5</v>
      </c>
      <c r="G241" s="192"/>
      <c r="H241" s="192">
        <v>255</v>
      </c>
      <c r="I241" s="194">
        <v>252</v>
      </c>
      <c r="J241" s="195" t="s">
        <v>681</v>
      </c>
      <c r="K241" s="196">
        <f t="shared" si="82"/>
        <v>52.5</v>
      </c>
      <c r="L241" s="197">
        <f t="shared" si="83"/>
        <v>0.25925925925925924</v>
      </c>
      <c r="M241" s="192" t="s">
        <v>591</v>
      </c>
      <c r="N241" s="198">
        <v>43542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124</v>
      </c>
      <c r="B242" s="221">
        <v>43465</v>
      </c>
      <c r="C242" s="190"/>
      <c r="D242" s="222" t="s">
        <v>416</v>
      </c>
      <c r="E242" s="223" t="s">
        <v>623</v>
      </c>
      <c r="F242" s="223">
        <v>710</v>
      </c>
      <c r="G242" s="223"/>
      <c r="H242" s="223">
        <v>866</v>
      </c>
      <c r="I242" s="225">
        <v>866</v>
      </c>
      <c r="J242" s="226" t="s">
        <v>681</v>
      </c>
      <c r="K242" s="196">
        <f t="shared" si="82"/>
        <v>156</v>
      </c>
      <c r="L242" s="197">
        <f t="shared" si="83"/>
        <v>0.21971830985915494</v>
      </c>
      <c r="M242" s="192" t="s">
        <v>591</v>
      </c>
      <c r="N242" s="198">
        <v>43553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125</v>
      </c>
      <c r="B243" s="221">
        <v>43522</v>
      </c>
      <c r="C243" s="221"/>
      <c r="D243" s="222" t="s">
        <v>153</v>
      </c>
      <c r="E243" s="223" t="s">
        <v>623</v>
      </c>
      <c r="F243" s="223">
        <v>337.25</v>
      </c>
      <c r="G243" s="223"/>
      <c r="H243" s="223">
        <v>398.5</v>
      </c>
      <c r="I243" s="225">
        <v>411</v>
      </c>
      <c r="J243" s="195" t="s">
        <v>781</v>
      </c>
      <c r="K243" s="196">
        <f t="shared" si="82"/>
        <v>61.25</v>
      </c>
      <c r="L243" s="197">
        <f t="shared" si="83"/>
        <v>0.1816160118606375</v>
      </c>
      <c r="M243" s="192" t="s">
        <v>591</v>
      </c>
      <c r="N243" s="198">
        <v>43760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3">
        <v>126</v>
      </c>
      <c r="B244" s="234">
        <v>43559</v>
      </c>
      <c r="C244" s="234"/>
      <c r="D244" s="235" t="s">
        <v>782</v>
      </c>
      <c r="E244" s="236" t="s">
        <v>623</v>
      </c>
      <c r="F244" s="236">
        <v>130</v>
      </c>
      <c r="G244" s="236"/>
      <c r="H244" s="236">
        <v>65</v>
      </c>
      <c r="I244" s="237">
        <v>158</v>
      </c>
      <c r="J244" s="205" t="s">
        <v>783</v>
      </c>
      <c r="K244" s="206">
        <f t="shared" si="82"/>
        <v>-65</v>
      </c>
      <c r="L244" s="207">
        <f t="shared" si="83"/>
        <v>-0.5</v>
      </c>
      <c r="M244" s="203" t="s">
        <v>604</v>
      </c>
      <c r="N244" s="200">
        <v>43726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127</v>
      </c>
      <c r="B245" s="221">
        <v>43017</v>
      </c>
      <c r="C245" s="221"/>
      <c r="D245" s="222" t="s">
        <v>186</v>
      </c>
      <c r="E245" s="223" t="s">
        <v>623</v>
      </c>
      <c r="F245" s="223">
        <v>141.5</v>
      </c>
      <c r="G245" s="223"/>
      <c r="H245" s="223">
        <v>183.5</v>
      </c>
      <c r="I245" s="225">
        <v>210</v>
      </c>
      <c r="J245" s="195" t="s">
        <v>778</v>
      </c>
      <c r="K245" s="196">
        <f t="shared" si="82"/>
        <v>42</v>
      </c>
      <c r="L245" s="197">
        <f t="shared" si="83"/>
        <v>0.29681978798586572</v>
      </c>
      <c r="M245" s="192" t="s">
        <v>591</v>
      </c>
      <c r="N245" s="198">
        <v>43042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3">
        <v>128</v>
      </c>
      <c r="B246" s="234">
        <v>43074</v>
      </c>
      <c r="C246" s="234"/>
      <c r="D246" s="235" t="s">
        <v>785</v>
      </c>
      <c r="E246" s="236" t="s">
        <v>623</v>
      </c>
      <c r="F246" s="231">
        <v>172</v>
      </c>
      <c r="G246" s="236"/>
      <c r="H246" s="236">
        <v>155.25</v>
      </c>
      <c r="I246" s="237">
        <v>230</v>
      </c>
      <c r="J246" s="205" t="s">
        <v>786</v>
      </c>
      <c r="K246" s="206">
        <f t="shared" si="82"/>
        <v>-16.75</v>
      </c>
      <c r="L246" s="207">
        <f t="shared" si="83"/>
        <v>-9.7383720930232565E-2</v>
      </c>
      <c r="M246" s="203" t="s">
        <v>604</v>
      </c>
      <c r="N246" s="200">
        <v>43787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129</v>
      </c>
      <c r="B247" s="221">
        <v>43398</v>
      </c>
      <c r="C247" s="221"/>
      <c r="D247" s="222" t="s">
        <v>108</v>
      </c>
      <c r="E247" s="223" t="s">
        <v>623</v>
      </c>
      <c r="F247" s="223">
        <v>698.5</v>
      </c>
      <c r="G247" s="223"/>
      <c r="H247" s="223">
        <v>890</v>
      </c>
      <c r="I247" s="225">
        <v>890</v>
      </c>
      <c r="J247" s="195" t="s">
        <v>856</v>
      </c>
      <c r="K247" s="196">
        <f t="shared" si="82"/>
        <v>191.5</v>
      </c>
      <c r="L247" s="197">
        <f t="shared" si="83"/>
        <v>0.27415891195418757</v>
      </c>
      <c r="M247" s="192" t="s">
        <v>591</v>
      </c>
      <c r="N247" s="198">
        <v>44328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130</v>
      </c>
      <c r="B248" s="221">
        <v>42877</v>
      </c>
      <c r="C248" s="221"/>
      <c r="D248" s="222" t="s">
        <v>376</v>
      </c>
      <c r="E248" s="223" t="s">
        <v>623</v>
      </c>
      <c r="F248" s="223">
        <v>127.6</v>
      </c>
      <c r="G248" s="223"/>
      <c r="H248" s="223">
        <v>138</v>
      </c>
      <c r="I248" s="225">
        <v>190</v>
      </c>
      <c r="J248" s="195" t="s">
        <v>787</v>
      </c>
      <c r="K248" s="196">
        <f t="shared" si="82"/>
        <v>10.400000000000006</v>
      </c>
      <c r="L248" s="197">
        <f t="shared" si="83"/>
        <v>8.1504702194357417E-2</v>
      </c>
      <c r="M248" s="192" t="s">
        <v>591</v>
      </c>
      <c r="N248" s="198">
        <v>43774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131</v>
      </c>
      <c r="B249" s="221">
        <v>43158</v>
      </c>
      <c r="C249" s="221"/>
      <c r="D249" s="222" t="s">
        <v>788</v>
      </c>
      <c r="E249" s="223" t="s">
        <v>623</v>
      </c>
      <c r="F249" s="223">
        <v>317</v>
      </c>
      <c r="G249" s="223"/>
      <c r="H249" s="223">
        <v>382.5</v>
      </c>
      <c r="I249" s="225">
        <v>398</v>
      </c>
      <c r="J249" s="195" t="s">
        <v>789</v>
      </c>
      <c r="K249" s="196">
        <f t="shared" si="82"/>
        <v>65.5</v>
      </c>
      <c r="L249" s="197">
        <f t="shared" si="83"/>
        <v>0.20662460567823343</v>
      </c>
      <c r="M249" s="192" t="s">
        <v>591</v>
      </c>
      <c r="N249" s="198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3">
        <v>132</v>
      </c>
      <c r="B250" s="234">
        <v>43164</v>
      </c>
      <c r="C250" s="234"/>
      <c r="D250" s="235" t="s">
        <v>145</v>
      </c>
      <c r="E250" s="236" t="s">
        <v>623</v>
      </c>
      <c r="F250" s="231">
        <f>510-14.4</f>
        <v>495.6</v>
      </c>
      <c r="G250" s="236"/>
      <c r="H250" s="236">
        <v>350</v>
      </c>
      <c r="I250" s="237">
        <v>672</v>
      </c>
      <c r="J250" s="205" t="s">
        <v>790</v>
      </c>
      <c r="K250" s="206">
        <f t="shared" si="82"/>
        <v>-145.60000000000002</v>
      </c>
      <c r="L250" s="207">
        <f t="shared" si="83"/>
        <v>-0.29378531073446329</v>
      </c>
      <c r="M250" s="203" t="s">
        <v>604</v>
      </c>
      <c r="N250" s="200">
        <v>43887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3">
        <v>133</v>
      </c>
      <c r="B251" s="234">
        <v>43237</v>
      </c>
      <c r="C251" s="234"/>
      <c r="D251" s="235" t="s">
        <v>474</v>
      </c>
      <c r="E251" s="236" t="s">
        <v>623</v>
      </c>
      <c r="F251" s="231">
        <v>230.3</v>
      </c>
      <c r="G251" s="236"/>
      <c r="H251" s="236">
        <v>102.5</v>
      </c>
      <c r="I251" s="237">
        <v>348</v>
      </c>
      <c r="J251" s="205" t="s">
        <v>791</v>
      </c>
      <c r="K251" s="206">
        <f t="shared" si="82"/>
        <v>-127.80000000000001</v>
      </c>
      <c r="L251" s="207">
        <f t="shared" si="83"/>
        <v>-0.55492835432045162</v>
      </c>
      <c r="M251" s="203" t="s">
        <v>604</v>
      </c>
      <c r="N251" s="200">
        <v>43896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134</v>
      </c>
      <c r="B252" s="221">
        <v>43258</v>
      </c>
      <c r="C252" s="221"/>
      <c r="D252" s="222" t="s">
        <v>439</v>
      </c>
      <c r="E252" s="223" t="s">
        <v>623</v>
      </c>
      <c r="F252" s="223">
        <f>342.5-5.1</f>
        <v>337.4</v>
      </c>
      <c r="G252" s="223"/>
      <c r="H252" s="223">
        <v>412.5</v>
      </c>
      <c r="I252" s="225">
        <v>439</v>
      </c>
      <c r="J252" s="195" t="s">
        <v>792</v>
      </c>
      <c r="K252" s="196">
        <f t="shared" si="82"/>
        <v>75.100000000000023</v>
      </c>
      <c r="L252" s="197">
        <f t="shared" si="83"/>
        <v>0.22258446947243635</v>
      </c>
      <c r="M252" s="192" t="s">
        <v>591</v>
      </c>
      <c r="N252" s="198">
        <v>44230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4">
        <v>135</v>
      </c>
      <c r="B253" s="213">
        <v>43285</v>
      </c>
      <c r="C253" s="213"/>
      <c r="D253" s="214" t="s">
        <v>55</v>
      </c>
      <c r="E253" s="215" t="s">
        <v>623</v>
      </c>
      <c r="F253" s="215">
        <f>127.5-5.53</f>
        <v>121.97</v>
      </c>
      <c r="G253" s="216"/>
      <c r="H253" s="216">
        <v>122.5</v>
      </c>
      <c r="I253" s="216">
        <v>170</v>
      </c>
      <c r="J253" s="217" t="s">
        <v>821</v>
      </c>
      <c r="K253" s="218">
        <f t="shared" si="82"/>
        <v>0.53000000000000114</v>
      </c>
      <c r="L253" s="219">
        <f t="shared" si="83"/>
        <v>4.3453308190538747E-3</v>
      </c>
      <c r="M253" s="215" t="s">
        <v>714</v>
      </c>
      <c r="N253" s="213">
        <v>44431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3">
        <v>136</v>
      </c>
      <c r="B254" s="234">
        <v>43294</v>
      </c>
      <c r="C254" s="234"/>
      <c r="D254" s="235" t="s">
        <v>365</v>
      </c>
      <c r="E254" s="236" t="s">
        <v>623</v>
      </c>
      <c r="F254" s="231">
        <v>46.5</v>
      </c>
      <c r="G254" s="236"/>
      <c r="H254" s="236">
        <v>17</v>
      </c>
      <c r="I254" s="237">
        <v>59</v>
      </c>
      <c r="J254" s="205" t="s">
        <v>793</v>
      </c>
      <c r="K254" s="206">
        <f t="shared" ref="K254:K262" si="84">H254-F254</f>
        <v>-29.5</v>
      </c>
      <c r="L254" s="207">
        <f t="shared" ref="L254:L262" si="85">K254/F254</f>
        <v>-0.63440860215053763</v>
      </c>
      <c r="M254" s="203" t="s">
        <v>604</v>
      </c>
      <c r="N254" s="200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137</v>
      </c>
      <c r="B255" s="221">
        <v>43396</v>
      </c>
      <c r="C255" s="221"/>
      <c r="D255" s="222" t="s">
        <v>418</v>
      </c>
      <c r="E255" s="223" t="s">
        <v>623</v>
      </c>
      <c r="F255" s="223">
        <v>156.5</v>
      </c>
      <c r="G255" s="223"/>
      <c r="H255" s="223">
        <v>207.5</v>
      </c>
      <c r="I255" s="225">
        <v>191</v>
      </c>
      <c r="J255" s="195" t="s">
        <v>681</v>
      </c>
      <c r="K255" s="196">
        <f t="shared" si="84"/>
        <v>51</v>
      </c>
      <c r="L255" s="197">
        <f t="shared" si="85"/>
        <v>0.32587859424920129</v>
      </c>
      <c r="M255" s="192" t="s">
        <v>591</v>
      </c>
      <c r="N255" s="198">
        <v>44369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138</v>
      </c>
      <c r="B256" s="221">
        <v>43439</v>
      </c>
      <c r="C256" s="221"/>
      <c r="D256" s="222" t="s">
        <v>327</v>
      </c>
      <c r="E256" s="223" t="s">
        <v>623</v>
      </c>
      <c r="F256" s="223">
        <v>259.5</v>
      </c>
      <c r="G256" s="223"/>
      <c r="H256" s="223">
        <v>320</v>
      </c>
      <c r="I256" s="225">
        <v>320</v>
      </c>
      <c r="J256" s="195" t="s">
        <v>681</v>
      </c>
      <c r="K256" s="196">
        <f t="shared" si="84"/>
        <v>60.5</v>
      </c>
      <c r="L256" s="197">
        <f t="shared" si="85"/>
        <v>0.23314065510597304</v>
      </c>
      <c r="M256" s="192" t="s">
        <v>591</v>
      </c>
      <c r="N256" s="198">
        <v>44323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3">
        <v>139</v>
      </c>
      <c r="B257" s="234">
        <v>43439</v>
      </c>
      <c r="C257" s="234"/>
      <c r="D257" s="235" t="s">
        <v>794</v>
      </c>
      <c r="E257" s="236" t="s">
        <v>623</v>
      </c>
      <c r="F257" s="236">
        <v>715</v>
      </c>
      <c r="G257" s="236"/>
      <c r="H257" s="236">
        <v>445</v>
      </c>
      <c r="I257" s="237">
        <v>840</v>
      </c>
      <c r="J257" s="205" t="s">
        <v>795</v>
      </c>
      <c r="K257" s="206">
        <f t="shared" si="84"/>
        <v>-270</v>
      </c>
      <c r="L257" s="207">
        <f t="shared" si="85"/>
        <v>-0.3776223776223776</v>
      </c>
      <c r="M257" s="203" t="s">
        <v>604</v>
      </c>
      <c r="N257" s="200">
        <v>43800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140</v>
      </c>
      <c r="B258" s="221">
        <v>43469</v>
      </c>
      <c r="C258" s="221"/>
      <c r="D258" s="222" t="s">
        <v>158</v>
      </c>
      <c r="E258" s="223" t="s">
        <v>623</v>
      </c>
      <c r="F258" s="223">
        <v>875</v>
      </c>
      <c r="G258" s="223"/>
      <c r="H258" s="223">
        <v>1165</v>
      </c>
      <c r="I258" s="225">
        <v>1185</v>
      </c>
      <c r="J258" s="195" t="s">
        <v>796</v>
      </c>
      <c r="K258" s="196">
        <f t="shared" si="84"/>
        <v>290</v>
      </c>
      <c r="L258" s="197">
        <f t="shared" si="85"/>
        <v>0.33142857142857141</v>
      </c>
      <c r="M258" s="192" t="s">
        <v>591</v>
      </c>
      <c r="N258" s="198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141</v>
      </c>
      <c r="B259" s="221">
        <v>43559</v>
      </c>
      <c r="C259" s="221"/>
      <c r="D259" s="222" t="s">
        <v>343</v>
      </c>
      <c r="E259" s="223" t="s">
        <v>623</v>
      </c>
      <c r="F259" s="223">
        <f>387-14.63</f>
        <v>372.37</v>
      </c>
      <c r="G259" s="223"/>
      <c r="H259" s="223">
        <v>490</v>
      </c>
      <c r="I259" s="225">
        <v>490</v>
      </c>
      <c r="J259" s="195" t="s">
        <v>681</v>
      </c>
      <c r="K259" s="196">
        <f t="shared" si="84"/>
        <v>117.63</v>
      </c>
      <c r="L259" s="197">
        <f t="shared" si="85"/>
        <v>0.31589548030185027</v>
      </c>
      <c r="M259" s="192" t="s">
        <v>591</v>
      </c>
      <c r="N259" s="198">
        <v>43850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3">
        <v>142</v>
      </c>
      <c r="B260" s="234">
        <v>43578</v>
      </c>
      <c r="C260" s="234"/>
      <c r="D260" s="235" t="s">
        <v>797</v>
      </c>
      <c r="E260" s="236" t="s">
        <v>593</v>
      </c>
      <c r="F260" s="236">
        <v>220</v>
      </c>
      <c r="G260" s="236"/>
      <c r="H260" s="236">
        <v>127.5</v>
      </c>
      <c r="I260" s="237">
        <v>284</v>
      </c>
      <c r="J260" s="205" t="s">
        <v>798</v>
      </c>
      <c r="K260" s="206">
        <f t="shared" si="84"/>
        <v>-92.5</v>
      </c>
      <c r="L260" s="207">
        <f t="shared" si="85"/>
        <v>-0.42045454545454547</v>
      </c>
      <c r="M260" s="203" t="s">
        <v>604</v>
      </c>
      <c r="N260" s="200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143</v>
      </c>
      <c r="B261" s="221">
        <v>43622</v>
      </c>
      <c r="C261" s="221"/>
      <c r="D261" s="222" t="s">
        <v>483</v>
      </c>
      <c r="E261" s="223" t="s">
        <v>593</v>
      </c>
      <c r="F261" s="223">
        <v>332.8</v>
      </c>
      <c r="G261" s="223"/>
      <c r="H261" s="223">
        <v>405</v>
      </c>
      <c r="I261" s="225">
        <v>419</v>
      </c>
      <c r="J261" s="195" t="s">
        <v>799</v>
      </c>
      <c r="K261" s="196">
        <f t="shared" si="84"/>
        <v>72.199999999999989</v>
      </c>
      <c r="L261" s="197">
        <f t="shared" si="85"/>
        <v>0.21694711538461534</v>
      </c>
      <c r="M261" s="192" t="s">
        <v>591</v>
      </c>
      <c r="N261" s="198">
        <v>43860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144</v>
      </c>
      <c r="B262" s="213">
        <v>43641</v>
      </c>
      <c r="C262" s="213"/>
      <c r="D262" s="214" t="s">
        <v>151</v>
      </c>
      <c r="E262" s="215" t="s">
        <v>623</v>
      </c>
      <c r="F262" s="215">
        <v>386</v>
      </c>
      <c r="G262" s="216"/>
      <c r="H262" s="216">
        <v>395</v>
      </c>
      <c r="I262" s="216">
        <v>452</v>
      </c>
      <c r="J262" s="217" t="s">
        <v>800</v>
      </c>
      <c r="K262" s="218">
        <f t="shared" si="84"/>
        <v>9</v>
      </c>
      <c r="L262" s="219">
        <f t="shared" si="85"/>
        <v>2.3316062176165803E-2</v>
      </c>
      <c r="M262" s="215" t="s">
        <v>714</v>
      </c>
      <c r="N262" s="213">
        <v>43868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4">
        <v>145</v>
      </c>
      <c r="B263" s="213">
        <v>43707</v>
      </c>
      <c r="C263" s="213"/>
      <c r="D263" s="214" t="s">
        <v>131</v>
      </c>
      <c r="E263" s="215" t="s">
        <v>623</v>
      </c>
      <c r="F263" s="215">
        <v>137.5</v>
      </c>
      <c r="G263" s="216"/>
      <c r="H263" s="216">
        <v>138.5</v>
      </c>
      <c r="I263" s="216">
        <v>190</v>
      </c>
      <c r="J263" s="217" t="s">
        <v>820</v>
      </c>
      <c r="K263" s="218">
        <f t="shared" ref="K263" si="86">H263-F263</f>
        <v>1</v>
      </c>
      <c r="L263" s="219">
        <f t="shared" ref="L263" si="87">K263/F263</f>
        <v>7.2727272727272727E-3</v>
      </c>
      <c r="M263" s="215" t="s">
        <v>714</v>
      </c>
      <c r="N263" s="213">
        <v>44432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146</v>
      </c>
      <c r="B264" s="221">
        <v>43731</v>
      </c>
      <c r="C264" s="221"/>
      <c r="D264" s="222" t="s">
        <v>430</v>
      </c>
      <c r="E264" s="223" t="s">
        <v>623</v>
      </c>
      <c r="F264" s="223">
        <v>235</v>
      </c>
      <c r="G264" s="223"/>
      <c r="H264" s="223">
        <v>295</v>
      </c>
      <c r="I264" s="225">
        <v>296</v>
      </c>
      <c r="J264" s="195" t="s">
        <v>801</v>
      </c>
      <c r="K264" s="196">
        <f t="shared" ref="K264:K270" si="88">H264-F264</f>
        <v>60</v>
      </c>
      <c r="L264" s="197">
        <f t="shared" ref="L264:L270" si="89">K264/F264</f>
        <v>0.25531914893617019</v>
      </c>
      <c r="M264" s="192" t="s">
        <v>591</v>
      </c>
      <c r="N264" s="198">
        <v>43844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147</v>
      </c>
      <c r="B265" s="221">
        <v>43752</v>
      </c>
      <c r="C265" s="221"/>
      <c r="D265" s="222" t="s">
        <v>802</v>
      </c>
      <c r="E265" s="223" t="s">
        <v>623</v>
      </c>
      <c r="F265" s="223">
        <v>277.5</v>
      </c>
      <c r="G265" s="223"/>
      <c r="H265" s="223">
        <v>333</v>
      </c>
      <c r="I265" s="225">
        <v>333</v>
      </c>
      <c r="J265" s="195" t="s">
        <v>803</v>
      </c>
      <c r="K265" s="196">
        <f t="shared" si="88"/>
        <v>55.5</v>
      </c>
      <c r="L265" s="197">
        <f t="shared" si="89"/>
        <v>0.2</v>
      </c>
      <c r="M265" s="192" t="s">
        <v>591</v>
      </c>
      <c r="N265" s="198">
        <v>43846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148</v>
      </c>
      <c r="B266" s="221">
        <v>43752</v>
      </c>
      <c r="C266" s="221"/>
      <c r="D266" s="222" t="s">
        <v>804</v>
      </c>
      <c r="E266" s="223" t="s">
        <v>623</v>
      </c>
      <c r="F266" s="223">
        <v>930</v>
      </c>
      <c r="G266" s="223"/>
      <c r="H266" s="223">
        <v>1165</v>
      </c>
      <c r="I266" s="225">
        <v>1200</v>
      </c>
      <c r="J266" s="195" t="s">
        <v>805</v>
      </c>
      <c r="K266" s="196">
        <f t="shared" si="88"/>
        <v>235</v>
      </c>
      <c r="L266" s="197">
        <f t="shared" si="89"/>
        <v>0.25268817204301075</v>
      </c>
      <c r="M266" s="192" t="s">
        <v>591</v>
      </c>
      <c r="N266" s="198">
        <v>43847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149</v>
      </c>
      <c r="B267" s="221">
        <v>43753</v>
      </c>
      <c r="C267" s="221"/>
      <c r="D267" s="222" t="s">
        <v>806</v>
      </c>
      <c r="E267" s="223" t="s">
        <v>623</v>
      </c>
      <c r="F267" s="193">
        <v>111</v>
      </c>
      <c r="G267" s="223"/>
      <c r="H267" s="223">
        <v>141</v>
      </c>
      <c r="I267" s="225">
        <v>141</v>
      </c>
      <c r="J267" s="195" t="s">
        <v>607</v>
      </c>
      <c r="K267" s="196">
        <f t="shared" si="88"/>
        <v>30</v>
      </c>
      <c r="L267" s="197">
        <f t="shared" si="89"/>
        <v>0.27027027027027029</v>
      </c>
      <c r="M267" s="192" t="s">
        <v>591</v>
      </c>
      <c r="N267" s="198">
        <v>44328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150</v>
      </c>
      <c r="B268" s="221">
        <v>43753</v>
      </c>
      <c r="C268" s="221"/>
      <c r="D268" s="222" t="s">
        <v>807</v>
      </c>
      <c r="E268" s="223" t="s">
        <v>623</v>
      </c>
      <c r="F268" s="193">
        <v>296</v>
      </c>
      <c r="G268" s="223"/>
      <c r="H268" s="223">
        <v>370</v>
      </c>
      <c r="I268" s="225">
        <v>370</v>
      </c>
      <c r="J268" s="195" t="s">
        <v>681</v>
      </c>
      <c r="K268" s="196">
        <f t="shared" si="88"/>
        <v>74</v>
      </c>
      <c r="L268" s="197">
        <f t="shared" si="89"/>
        <v>0.25</v>
      </c>
      <c r="M268" s="192" t="s">
        <v>591</v>
      </c>
      <c r="N268" s="198">
        <v>43853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151</v>
      </c>
      <c r="B269" s="221">
        <v>43754</v>
      </c>
      <c r="C269" s="221"/>
      <c r="D269" s="222" t="s">
        <v>808</v>
      </c>
      <c r="E269" s="223" t="s">
        <v>623</v>
      </c>
      <c r="F269" s="193">
        <v>300</v>
      </c>
      <c r="G269" s="223"/>
      <c r="H269" s="223">
        <v>382.5</v>
      </c>
      <c r="I269" s="225">
        <v>344</v>
      </c>
      <c r="J269" s="195" t="s">
        <v>879</v>
      </c>
      <c r="K269" s="196">
        <f t="shared" si="88"/>
        <v>82.5</v>
      </c>
      <c r="L269" s="197">
        <f t="shared" si="89"/>
        <v>0.27500000000000002</v>
      </c>
      <c r="M269" s="192" t="s">
        <v>591</v>
      </c>
      <c r="N269" s="198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152</v>
      </c>
      <c r="B270" s="221">
        <v>43832</v>
      </c>
      <c r="C270" s="221"/>
      <c r="D270" s="222" t="s">
        <v>809</v>
      </c>
      <c r="E270" s="223" t="s">
        <v>623</v>
      </c>
      <c r="F270" s="193">
        <v>495</v>
      </c>
      <c r="G270" s="223"/>
      <c r="H270" s="223">
        <v>595</v>
      </c>
      <c r="I270" s="225">
        <v>590</v>
      </c>
      <c r="J270" s="195" t="s">
        <v>875</v>
      </c>
      <c r="K270" s="196">
        <f t="shared" si="88"/>
        <v>100</v>
      </c>
      <c r="L270" s="197">
        <f t="shared" si="89"/>
        <v>0.20202020202020202</v>
      </c>
      <c r="M270" s="192" t="s">
        <v>591</v>
      </c>
      <c r="N270" s="198">
        <v>44589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153</v>
      </c>
      <c r="B271" s="221">
        <v>43966</v>
      </c>
      <c r="C271" s="221"/>
      <c r="D271" s="222" t="s">
        <v>71</v>
      </c>
      <c r="E271" s="223" t="s">
        <v>623</v>
      </c>
      <c r="F271" s="193">
        <v>67.5</v>
      </c>
      <c r="G271" s="223"/>
      <c r="H271" s="223">
        <v>86</v>
      </c>
      <c r="I271" s="225">
        <v>86</v>
      </c>
      <c r="J271" s="195" t="s">
        <v>810</v>
      </c>
      <c r="K271" s="196">
        <f t="shared" ref="K271:K278" si="90">H271-F271</f>
        <v>18.5</v>
      </c>
      <c r="L271" s="197">
        <f t="shared" ref="L271:L278" si="91">K271/F271</f>
        <v>0.27407407407407408</v>
      </c>
      <c r="M271" s="192" t="s">
        <v>591</v>
      </c>
      <c r="N271" s="198">
        <v>44008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154</v>
      </c>
      <c r="B272" s="221">
        <v>44035</v>
      </c>
      <c r="C272" s="221"/>
      <c r="D272" s="222" t="s">
        <v>482</v>
      </c>
      <c r="E272" s="223" t="s">
        <v>623</v>
      </c>
      <c r="F272" s="193">
        <v>231</v>
      </c>
      <c r="G272" s="223"/>
      <c r="H272" s="223">
        <v>281</v>
      </c>
      <c r="I272" s="225">
        <v>281</v>
      </c>
      <c r="J272" s="195" t="s">
        <v>681</v>
      </c>
      <c r="K272" s="196">
        <f t="shared" si="90"/>
        <v>50</v>
      </c>
      <c r="L272" s="197">
        <f t="shared" si="91"/>
        <v>0.21645021645021645</v>
      </c>
      <c r="M272" s="192" t="s">
        <v>591</v>
      </c>
      <c r="N272" s="198">
        <v>44358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155</v>
      </c>
      <c r="B273" s="221">
        <v>44092</v>
      </c>
      <c r="C273" s="221"/>
      <c r="D273" s="222" t="s">
        <v>407</v>
      </c>
      <c r="E273" s="223" t="s">
        <v>623</v>
      </c>
      <c r="F273" s="223">
        <v>206</v>
      </c>
      <c r="G273" s="223"/>
      <c r="H273" s="223">
        <v>248</v>
      </c>
      <c r="I273" s="225">
        <v>248</v>
      </c>
      <c r="J273" s="195" t="s">
        <v>681</v>
      </c>
      <c r="K273" s="196">
        <f t="shared" si="90"/>
        <v>42</v>
      </c>
      <c r="L273" s="197">
        <f t="shared" si="91"/>
        <v>0.20388349514563106</v>
      </c>
      <c r="M273" s="192" t="s">
        <v>591</v>
      </c>
      <c r="N273" s="198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156</v>
      </c>
      <c r="B274" s="221">
        <v>44140</v>
      </c>
      <c r="C274" s="221"/>
      <c r="D274" s="222" t="s">
        <v>407</v>
      </c>
      <c r="E274" s="223" t="s">
        <v>623</v>
      </c>
      <c r="F274" s="223">
        <v>182.5</v>
      </c>
      <c r="G274" s="223"/>
      <c r="H274" s="223">
        <v>248</v>
      </c>
      <c r="I274" s="225">
        <v>248</v>
      </c>
      <c r="J274" s="195" t="s">
        <v>681</v>
      </c>
      <c r="K274" s="196">
        <f t="shared" si="90"/>
        <v>65.5</v>
      </c>
      <c r="L274" s="197">
        <f t="shared" si="91"/>
        <v>0.35890410958904112</v>
      </c>
      <c r="M274" s="192" t="s">
        <v>591</v>
      </c>
      <c r="N274" s="198">
        <v>44214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157</v>
      </c>
      <c r="B275" s="221">
        <v>44140</v>
      </c>
      <c r="C275" s="221"/>
      <c r="D275" s="222" t="s">
        <v>327</v>
      </c>
      <c r="E275" s="223" t="s">
        <v>623</v>
      </c>
      <c r="F275" s="223">
        <v>247.5</v>
      </c>
      <c r="G275" s="223"/>
      <c r="H275" s="223">
        <v>320</v>
      </c>
      <c r="I275" s="225">
        <v>320</v>
      </c>
      <c r="J275" s="195" t="s">
        <v>681</v>
      </c>
      <c r="K275" s="196">
        <f t="shared" si="90"/>
        <v>72.5</v>
      </c>
      <c r="L275" s="197">
        <f t="shared" si="91"/>
        <v>0.29292929292929293</v>
      </c>
      <c r="M275" s="192" t="s">
        <v>591</v>
      </c>
      <c r="N275" s="198">
        <v>44323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0">
        <v>158</v>
      </c>
      <c r="B276" s="221">
        <v>44140</v>
      </c>
      <c r="C276" s="221"/>
      <c r="D276" s="222" t="s">
        <v>272</v>
      </c>
      <c r="E276" s="223" t="s">
        <v>623</v>
      </c>
      <c r="F276" s="193">
        <v>925</v>
      </c>
      <c r="G276" s="223"/>
      <c r="H276" s="223">
        <v>1095</v>
      </c>
      <c r="I276" s="225">
        <v>1093</v>
      </c>
      <c r="J276" s="195" t="s">
        <v>811</v>
      </c>
      <c r="K276" s="196">
        <f t="shared" si="90"/>
        <v>170</v>
      </c>
      <c r="L276" s="197">
        <f t="shared" si="91"/>
        <v>0.18378378378378379</v>
      </c>
      <c r="M276" s="192" t="s">
        <v>591</v>
      </c>
      <c r="N276" s="198">
        <v>44201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159</v>
      </c>
      <c r="B277" s="221">
        <v>44140</v>
      </c>
      <c r="C277" s="221"/>
      <c r="D277" s="222" t="s">
        <v>343</v>
      </c>
      <c r="E277" s="223" t="s">
        <v>623</v>
      </c>
      <c r="F277" s="193">
        <v>332.5</v>
      </c>
      <c r="G277" s="223"/>
      <c r="H277" s="223">
        <v>393</v>
      </c>
      <c r="I277" s="225">
        <v>406</v>
      </c>
      <c r="J277" s="195" t="s">
        <v>812</v>
      </c>
      <c r="K277" s="196">
        <f t="shared" si="90"/>
        <v>60.5</v>
      </c>
      <c r="L277" s="197">
        <f t="shared" si="91"/>
        <v>0.18195488721804512</v>
      </c>
      <c r="M277" s="192" t="s">
        <v>591</v>
      </c>
      <c r="N277" s="198">
        <v>44256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160</v>
      </c>
      <c r="B278" s="221">
        <v>44141</v>
      </c>
      <c r="C278" s="221"/>
      <c r="D278" s="222" t="s">
        <v>482</v>
      </c>
      <c r="E278" s="223" t="s">
        <v>623</v>
      </c>
      <c r="F278" s="193">
        <v>231</v>
      </c>
      <c r="G278" s="223"/>
      <c r="H278" s="223">
        <v>281</v>
      </c>
      <c r="I278" s="225">
        <v>281</v>
      </c>
      <c r="J278" s="195" t="s">
        <v>681</v>
      </c>
      <c r="K278" s="196">
        <f t="shared" si="90"/>
        <v>50</v>
      </c>
      <c r="L278" s="197">
        <f t="shared" si="91"/>
        <v>0.21645021645021645</v>
      </c>
      <c r="M278" s="192" t="s">
        <v>591</v>
      </c>
      <c r="N278" s="198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6">
        <v>161</v>
      </c>
      <c r="B279" s="239">
        <v>44187</v>
      </c>
      <c r="C279" s="239"/>
      <c r="D279" s="240" t="s">
        <v>455</v>
      </c>
      <c r="E279" s="53" t="s">
        <v>623</v>
      </c>
      <c r="F279" s="241" t="s">
        <v>813</v>
      </c>
      <c r="G279" s="53"/>
      <c r="H279" s="53"/>
      <c r="I279" s="242">
        <v>239</v>
      </c>
      <c r="J279" s="238" t="s">
        <v>594</v>
      </c>
      <c r="K279" s="238"/>
      <c r="L279" s="243"/>
      <c r="M279" s="244"/>
      <c r="N279" s="245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162</v>
      </c>
      <c r="B280" s="221">
        <v>44258</v>
      </c>
      <c r="C280" s="221"/>
      <c r="D280" s="222" t="s">
        <v>809</v>
      </c>
      <c r="E280" s="223" t="s">
        <v>623</v>
      </c>
      <c r="F280" s="193">
        <v>495</v>
      </c>
      <c r="G280" s="223"/>
      <c r="H280" s="223">
        <v>595</v>
      </c>
      <c r="I280" s="225">
        <v>590</v>
      </c>
      <c r="J280" s="195" t="s">
        <v>875</v>
      </c>
      <c r="K280" s="196">
        <f t="shared" ref="K280" si="92">H280-F280</f>
        <v>100</v>
      </c>
      <c r="L280" s="197">
        <f t="shared" ref="L280" si="93">K280/F280</f>
        <v>0.20202020202020202</v>
      </c>
      <c r="M280" s="192" t="s">
        <v>591</v>
      </c>
      <c r="N280" s="198">
        <v>44589</v>
      </c>
      <c r="O280" s="1"/>
      <c r="P280" s="1"/>
      <c r="R280" s="6" t="s">
        <v>784</v>
      </c>
    </row>
    <row r="281" spans="1:26" ht="12.75" customHeight="1">
      <c r="A281" s="220">
        <v>163</v>
      </c>
      <c r="B281" s="221">
        <v>44274</v>
      </c>
      <c r="C281" s="221"/>
      <c r="D281" s="222" t="s">
        <v>343</v>
      </c>
      <c r="E281" s="223" t="s">
        <v>623</v>
      </c>
      <c r="F281" s="193">
        <v>355</v>
      </c>
      <c r="G281" s="223"/>
      <c r="H281" s="223">
        <v>422.5</v>
      </c>
      <c r="I281" s="225">
        <v>420</v>
      </c>
      <c r="J281" s="195" t="s">
        <v>814</v>
      </c>
      <c r="K281" s="196">
        <f t="shared" ref="K281:K284" si="94">H281-F281</f>
        <v>67.5</v>
      </c>
      <c r="L281" s="197">
        <f t="shared" ref="L281:L284" si="95">K281/F281</f>
        <v>0.19014084507042253</v>
      </c>
      <c r="M281" s="192" t="s">
        <v>591</v>
      </c>
      <c r="N281" s="198">
        <v>44361</v>
      </c>
      <c r="O281" s="1"/>
      <c r="R281" s="247" t="s">
        <v>784</v>
      </c>
    </row>
    <row r="282" spans="1:26" ht="12.75" customHeight="1">
      <c r="A282" s="220">
        <v>164</v>
      </c>
      <c r="B282" s="221">
        <v>44295</v>
      </c>
      <c r="C282" s="221"/>
      <c r="D282" s="222" t="s">
        <v>815</v>
      </c>
      <c r="E282" s="223" t="s">
        <v>623</v>
      </c>
      <c r="F282" s="193">
        <v>555</v>
      </c>
      <c r="G282" s="223"/>
      <c r="H282" s="223">
        <v>663</v>
      </c>
      <c r="I282" s="225">
        <v>663</v>
      </c>
      <c r="J282" s="195" t="s">
        <v>816</v>
      </c>
      <c r="K282" s="196">
        <f t="shared" si="94"/>
        <v>108</v>
      </c>
      <c r="L282" s="197">
        <f t="shared" si="95"/>
        <v>0.19459459459459461</v>
      </c>
      <c r="M282" s="192" t="s">
        <v>591</v>
      </c>
      <c r="N282" s="198">
        <v>44321</v>
      </c>
      <c r="O282" s="1"/>
      <c r="P282" s="1"/>
      <c r="Q282" s="1"/>
      <c r="R282" s="247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165</v>
      </c>
      <c r="B283" s="221">
        <v>44308</v>
      </c>
      <c r="C283" s="221"/>
      <c r="D283" s="222" t="s">
        <v>376</v>
      </c>
      <c r="E283" s="223" t="s">
        <v>623</v>
      </c>
      <c r="F283" s="193">
        <v>126.5</v>
      </c>
      <c r="G283" s="223"/>
      <c r="H283" s="223">
        <v>155</v>
      </c>
      <c r="I283" s="225">
        <v>155</v>
      </c>
      <c r="J283" s="195" t="s">
        <v>681</v>
      </c>
      <c r="K283" s="196">
        <f t="shared" si="94"/>
        <v>28.5</v>
      </c>
      <c r="L283" s="197">
        <f t="shared" si="95"/>
        <v>0.22529644268774704</v>
      </c>
      <c r="M283" s="192" t="s">
        <v>591</v>
      </c>
      <c r="N283" s="198">
        <v>44362</v>
      </c>
      <c r="O283" s="1"/>
      <c r="R283" s="247" t="s">
        <v>784</v>
      </c>
    </row>
    <row r="284" spans="1:26" ht="12.75" customHeight="1">
      <c r="A284" s="293">
        <v>166</v>
      </c>
      <c r="B284" s="294">
        <v>44368</v>
      </c>
      <c r="C284" s="294"/>
      <c r="D284" s="295" t="s">
        <v>394</v>
      </c>
      <c r="E284" s="296" t="s">
        <v>623</v>
      </c>
      <c r="F284" s="297">
        <v>287.5</v>
      </c>
      <c r="G284" s="296"/>
      <c r="H284" s="296">
        <v>245</v>
      </c>
      <c r="I284" s="298">
        <v>344</v>
      </c>
      <c r="J284" s="205" t="s">
        <v>853</v>
      </c>
      <c r="K284" s="206">
        <f t="shared" si="94"/>
        <v>-42.5</v>
      </c>
      <c r="L284" s="207">
        <f t="shared" si="95"/>
        <v>-0.14782608695652175</v>
      </c>
      <c r="M284" s="203" t="s">
        <v>604</v>
      </c>
      <c r="N284" s="200">
        <v>44508</v>
      </c>
      <c r="O284" s="1"/>
      <c r="R284" s="247" t="s">
        <v>784</v>
      </c>
    </row>
    <row r="285" spans="1:26" ht="12.75" customHeight="1">
      <c r="A285" s="246">
        <v>167</v>
      </c>
      <c r="B285" s="239">
        <v>44368</v>
      </c>
      <c r="C285" s="239"/>
      <c r="D285" s="240" t="s">
        <v>482</v>
      </c>
      <c r="E285" s="53" t="s">
        <v>623</v>
      </c>
      <c r="F285" s="241" t="s">
        <v>817</v>
      </c>
      <c r="G285" s="53"/>
      <c r="H285" s="53"/>
      <c r="I285" s="242">
        <v>320</v>
      </c>
      <c r="J285" s="238" t="s">
        <v>594</v>
      </c>
      <c r="K285" s="246"/>
      <c r="L285" s="239"/>
      <c r="M285" s="239"/>
      <c r="N285" s="240"/>
      <c r="O285" s="41"/>
      <c r="R285" s="247" t="s">
        <v>784</v>
      </c>
    </row>
    <row r="286" spans="1:26" ht="12.75" customHeight="1">
      <c r="A286" s="220">
        <v>168</v>
      </c>
      <c r="B286" s="221">
        <v>44406</v>
      </c>
      <c r="C286" s="221"/>
      <c r="D286" s="222" t="s">
        <v>376</v>
      </c>
      <c r="E286" s="223" t="s">
        <v>623</v>
      </c>
      <c r="F286" s="193">
        <v>162.5</v>
      </c>
      <c r="G286" s="223"/>
      <c r="H286" s="223">
        <v>200</v>
      </c>
      <c r="I286" s="225">
        <v>200</v>
      </c>
      <c r="J286" s="195" t="s">
        <v>681</v>
      </c>
      <c r="K286" s="196">
        <f t="shared" ref="K286" si="96">H286-F286</f>
        <v>37.5</v>
      </c>
      <c r="L286" s="197">
        <f t="shared" ref="L286" si="97">K286/F286</f>
        <v>0.23076923076923078</v>
      </c>
      <c r="M286" s="192" t="s">
        <v>591</v>
      </c>
      <c r="N286" s="198">
        <v>44571</v>
      </c>
      <c r="O286" s="1"/>
      <c r="R286" s="247" t="s">
        <v>784</v>
      </c>
    </row>
    <row r="287" spans="1:26" ht="12.75" customHeight="1">
      <c r="A287" s="220">
        <v>169</v>
      </c>
      <c r="B287" s="221">
        <v>44462</v>
      </c>
      <c r="C287" s="221"/>
      <c r="D287" s="222" t="s">
        <v>822</v>
      </c>
      <c r="E287" s="223" t="s">
        <v>623</v>
      </c>
      <c r="F287" s="193">
        <v>1235</v>
      </c>
      <c r="G287" s="223"/>
      <c r="H287" s="223">
        <v>1505</v>
      </c>
      <c r="I287" s="225">
        <v>1500</v>
      </c>
      <c r="J287" s="195" t="s">
        <v>681</v>
      </c>
      <c r="K287" s="196">
        <f t="shared" ref="K287" si="98">H287-F287</f>
        <v>270</v>
      </c>
      <c r="L287" s="197">
        <f t="shared" ref="L287" si="99">K287/F287</f>
        <v>0.21862348178137653</v>
      </c>
      <c r="M287" s="192" t="s">
        <v>591</v>
      </c>
      <c r="N287" s="198">
        <v>44564</v>
      </c>
      <c r="O287" s="1"/>
      <c r="R287" s="247" t="s">
        <v>784</v>
      </c>
    </row>
    <row r="288" spans="1:26" ht="12.75" customHeight="1">
      <c r="A288" s="264">
        <v>170</v>
      </c>
      <c r="B288" s="265">
        <v>44480</v>
      </c>
      <c r="C288" s="265"/>
      <c r="D288" s="266" t="s">
        <v>824</v>
      </c>
      <c r="E288" s="267" t="s">
        <v>623</v>
      </c>
      <c r="F288" s="268" t="s">
        <v>829</v>
      </c>
      <c r="G288" s="267"/>
      <c r="H288" s="267"/>
      <c r="I288" s="267">
        <v>145</v>
      </c>
      <c r="J288" s="269" t="s">
        <v>594</v>
      </c>
      <c r="K288" s="264"/>
      <c r="L288" s="265"/>
      <c r="M288" s="265"/>
      <c r="N288" s="266"/>
      <c r="O288" s="41"/>
      <c r="R288" s="247" t="s">
        <v>784</v>
      </c>
    </row>
    <row r="289" spans="1:18" ht="12.75" customHeight="1">
      <c r="A289" s="270">
        <v>171</v>
      </c>
      <c r="B289" s="271">
        <v>44481</v>
      </c>
      <c r="C289" s="271"/>
      <c r="D289" s="272" t="s">
        <v>261</v>
      </c>
      <c r="E289" s="273" t="s">
        <v>623</v>
      </c>
      <c r="F289" s="274" t="s">
        <v>826</v>
      </c>
      <c r="G289" s="273"/>
      <c r="H289" s="273"/>
      <c r="I289" s="273">
        <v>380</v>
      </c>
      <c r="J289" s="275" t="s">
        <v>594</v>
      </c>
      <c r="K289" s="270"/>
      <c r="L289" s="271"/>
      <c r="M289" s="271"/>
      <c r="N289" s="272"/>
      <c r="O289" s="41"/>
      <c r="R289" s="247" t="s">
        <v>784</v>
      </c>
    </row>
    <row r="290" spans="1:18" ht="12.75" customHeight="1">
      <c r="A290" s="270">
        <v>172</v>
      </c>
      <c r="B290" s="271">
        <v>44481</v>
      </c>
      <c r="C290" s="271"/>
      <c r="D290" s="272" t="s">
        <v>402</v>
      </c>
      <c r="E290" s="273" t="s">
        <v>623</v>
      </c>
      <c r="F290" s="274" t="s">
        <v>827</v>
      </c>
      <c r="G290" s="273"/>
      <c r="H290" s="273"/>
      <c r="I290" s="273">
        <v>56</v>
      </c>
      <c r="J290" s="275" t="s">
        <v>594</v>
      </c>
      <c r="K290" s="270"/>
      <c r="L290" s="271"/>
      <c r="M290" s="271"/>
      <c r="N290" s="272"/>
      <c r="O290" s="41"/>
      <c r="R290" s="247"/>
    </row>
    <row r="291" spans="1:18" ht="12.75" customHeight="1">
      <c r="A291" s="276">
        <v>173</v>
      </c>
      <c r="B291" s="271">
        <v>44551</v>
      </c>
      <c r="C291" s="276"/>
      <c r="D291" s="276" t="s">
        <v>119</v>
      </c>
      <c r="E291" s="273" t="s">
        <v>623</v>
      </c>
      <c r="F291" s="273" t="s">
        <v>857</v>
      </c>
      <c r="G291" s="273"/>
      <c r="H291" s="273"/>
      <c r="I291" s="273">
        <v>3000</v>
      </c>
      <c r="J291" s="273" t="s">
        <v>594</v>
      </c>
      <c r="K291" s="273"/>
      <c r="L291" s="273"/>
      <c r="M291" s="273"/>
      <c r="N291" s="276"/>
      <c r="O291" s="41"/>
      <c r="R291" s="247"/>
    </row>
    <row r="292" spans="1:18" ht="12.75" customHeight="1">
      <c r="A292" s="276">
        <v>174</v>
      </c>
      <c r="B292" s="271">
        <v>44606</v>
      </c>
      <c r="C292" s="276"/>
      <c r="D292" s="276" t="s">
        <v>428</v>
      </c>
      <c r="E292" s="273" t="s">
        <v>623</v>
      </c>
      <c r="F292" s="273" t="s">
        <v>1015</v>
      </c>
      <c r="G292" s="273"/>
      <c r="H292" s="273"/>
      <c r="I292" s="273">
        <v>764</v>
      </c>
      <c r="J292" s="273" t="s">
        <v>594</v>
      </c>
      <c r="K292" s="273"/>
      <c r="L292" s="273"/>
      <c r="M292" s="273"/>
      <c r="N292" s="276"/>
      <c r="O292" s="41"/>
      <c r="R292" s="247"/>
    </row>
    <row r="293" spans="1:18" ht="12.75" customHeight="1">
      <c r="A293" s="276"/>
      <c r="B293" s="271"/>
      <c r="C293" s="276"/>
      <c r="D293" s="276"/>
      <c r="E293" s="273"/>
      <c r="F293" s="273"/>
      <c r="G293" s="273"/>
      <c r="H293" s="273"/>
      <c r="I293" s="273"/>
      <c r="J293" s="273"/>
      <c r="K293" s="273"/>
      <c r="L293" s="273"/>
      <c r="M293" s="273"/>
      <c r="N293" s="276"/>
      <c r="O293" s="41"/>
      <c r="R293" s="247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247"/>
    </row>
    <row r="295" spans="1:18" ht="12.75" customHeight="1">
      <c r="A295" s="246"/>
      <c r="B295" s="248" t="s">
        <v>818</v>
      </c>
      <c r="F295" s="56"/>
      <c r="G295" s="56"/>
      <c r="H295" s="56"/>
      <c r="I295" s="56"/>
      <c r="J295" s="41"/>
      <c r="K295" s="56"/>
      <c r="L295" s="56"/>
      <c r="M295" s="56"/>
      <c r="O295" s="41"/>
      <c r="R295" s="247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A305" s="249"/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A306" s="249"/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A307" s="53"/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</sheetData>
  <autoFilter ref="R1:R303"/>
  <mergeCells count="21">
    <mergeCell ref="A77:A78"/>
    <mergeCell ref="B77:B78"/>
    <mergeCell ref="J77:J78"/>
    <mergeCell ref="A82:A83"/>
    <mergeCell ref="B82:B83"/>
    <mergeCell ref="J82:J83"/>
    <mergeCell ref="M82:M83"/>
    <mergeCell ref="N82:N83"/>
    <mergeCell ref="O82:O83"/>
    <mergeCell ref="P82:P83"/>
    <mergeCell ref="M77:M78"/>
    <mergeCell ref="N77:N78"/>
    <mergeCell ref="O77:O78"/>
    <mergeCell ref="P77:P78"/>
    <mergeCell ref="O60:O61"/>
    <mergeCell ref="P60:P61"/>
    <mergeCell ref="A60:A61"/>
    <mergeCell ref="B60:B61"/>
    <mergeCell ref="J60:J61"/>
    <mergeCell ref="M60:M61"/>
    <mergeCell ref="N60:N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2022-02-15T02:46:01Z</dcterms:modified>
</cp:coreProperties>
</file>