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F&amp;O)'!$R$1:$R$301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6"/>
  <c r="L56"/>
  <c r="M56" s="1"/>
  <c r="K56"/>
  <c r="M10"/>
  <c r="L10"/>
  <c r="K10"/>
  <c r="L40"/>
  <c r="K40"/>
  <c r="L39"/>
  <c r="M39" s="1"/>
  <c r="K39"/>
  <c r="K84"/>
  <c r="M84" s="1"/>
  <c r="M81"/>
  <c r="K82"/>
  <c r="M82" s="1"/>
  <c r="L35"/>
  <c r="K35"/>
  <c r="L34"/>
  <c r="K34"/>
  <c r="K81"/>
  <c r="K80"/>
  <c r="M80" s="1"/>
  <c r="K79"/>
  <c r="M79" s="1"/>
  <c r="M35" l="1"/>
  <c r="M40"/>
  <c r="M34"/>
  <c r="K78"/>
  <c r="M78" s="1"/>
  <c r="K77"/>
  <c r="M77" s="1"/>
  <c r="L32"/>
  <c r="K32"/>
  <c r="L37"/>
  <c r="K37"/>
  <c r="L30"/>
  <c r="K30"/>
  <c r="M32" l="1"/>
  <c r="M37"/>
  <c r="M30"/>
  <c r="K76"/>
  <c r="M76" s="1"/>
  <c r="L15"/>
  <c r="K15"/>
  <c r="M15" l="1"/>
  <c r="L54"/>
  <c r="M54" s="1"/>
  <c r="K54"/>
  <c r="L55"/>
  <c r="K55"/>
  <c r="M55" l="1"/>
  <c r="P17"/>
  <c r="P18"/>
  <c r="K75"/>
  <c r="M75" s="1"/>
  <c r="K73"/>
  <c r="M73" s="1"/>
  <c r="K74"/>
  <c r="M74" s="1"/>
  <c r="L36"/>
  <c r="K36"/>
  <c r="P16"/>
  <c r="L31"/>
  <c r="K31"/>
  <c r="M31" l="1"/>
  <c r="M36"/>
  <c r="L12"/>
  <c r="K12"/>
  <c r="L14"/>
  <c r="K14"/>
  <c r="L13"/>
  <c r="K13"/>
  <c r="M12" l="1"/>
  <c r="M14"/>
  <c r="M13"/>
  <c r="K284"/>
  <c r="L284" s="1"/>
  <c r="K72"/>
  <c r="M72" s="1"/>
  <c r="K71"/>
  <c r="M71" s="1"/>
  <c r="P11"/>
  <c r="L96"/>
  <c r="K96"/>
  <c r="K263"/>
  <c r="L263" s="1"/>
  <c r="K283"/>
  <c r="L283" s="1"/>
  <c r="K282"/>
  <c r="L282" s="1"/>
  <c r="K281"/>
  <c r="L281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F259"/>
  <c r="K259" s="1"/>
  <c r="L259" s="1"/>
  <c r="K258"/>
  <c r="L258" s="1"/>
  <c r="K257"/>
  <c r="L257" s="1"/>
  <c r="K256"/>
  <c r="L256" s="1"/>
  <c r="K255"/>
  <c r="L255" s="1"/>
  <c r="K254"/>
  <c r="L254" s="1"/>
  <c r="F253"/>
  <c r="K253" s="1"/>
  <c r="L253" s="1"/>
  <c r="F252"/>
  <c r="K252" s="1"/>
  <c r="L252" s="1"/>
  <c r="K25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F230"/>
  <c r="K230" s="1"/>
  <c r="L230" s="1"/>
  <c r="K229"/>
  <c r="L229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F182"/>
  <c r="K182" s="1"/>
  <c r="L182" s="1"/>
  <c r="H181"/>
  <c r="K181" s="1"/>
  <c r="L181" s="1"/>
  <c r="K178"/>
  <c r="L178" s="1"/>
  <c r="K177"/>
  <c r="L177" s="1"/>
  <c r="K176"/>
  <c r="L176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M7"/>
  <c r="D7" i="5"/>
  <c r="K6" i="4"/>
  <c r="K6" i="3"/>
  <c r="L6" i="2"/>
  <c r="M96" i="6" l="1"/>
</calcChain>
</file>

<file path=xl/sharedStrings.xml><?xml version="1.0" encoding="utf-8"?>
<sst xmlns="http://schemas.openxmlformats.org/spreadsheetml/2006/main" count="2974" uniqueCount="1155">
  <si>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</si>
  <si>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</si>
  <si>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</si>
  <si>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</si>
  <si>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</si>
  <si>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</si>
  <si>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</si>
  <si>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</si>
  <si>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</si>
  <si>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</si>
  <si>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</si>
  <si>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</si>
  <si>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</si>
  <si>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</si>
  <si>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</si>
  <si>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</si>
  <si>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</si>
  <si>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</si>
  <si>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</si>
  <si>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</si>
  <si>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</si>
  <si>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</si>
  <si>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</si>
  <si>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</si>
  <si>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</si>
  <si>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</si>
  <si>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</si>
  <si>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</si>
  <si>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</si>
  <si>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</si>
  <si>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</si>
  <si>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</si>
  <si>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</si>
  <si>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</si>
  <si>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</si>
  <si>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</si>
  <si>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</si>
  <si>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</si>
  <si>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</si>
  <si>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</si>
  <si>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</si>
  <si>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</si>
  <si>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</si>
  <si>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</si>
  <si>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</si>
  <si>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</si>
  <si>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</si>
  <si>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</si>
  <si>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</si>
  <si>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</si>
  <si>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</si>
  <si>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</si>
  <si>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</si>
  <si>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</si>
  <si>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</si>
  <si>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</si>
  <si>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</si>
  <si>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</si>
  <si>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</si>
  <si>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</si>
  <si>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</si>
  <si>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</si>
  <si>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</si>
  <si>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</si>
  <si>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</si>
  <si>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</si>
  <si>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</si>
  <si>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</si>
  <si>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</si>
  <si>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</si>
  <si>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</si>
  <si>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</si>
  <si>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</si>
  <si>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</si>
  <si>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</si>
  <si>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</si>
  <si>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</si>
  <si>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</si>
  <si>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</si>
  <si>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</si>
  <si>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</si>
  <si>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</si>
  <si>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</si>
  <si>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</si>
  <si>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</si>
  <si>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</si>
  <si>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</si>
  <si>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</si>
  <si>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</si>
  <si>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</si>
  <si>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</si>
  <si>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</si>
  <si>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</si>
  <si>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</si>
  <si>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</si>
  <si>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</si>
  <si>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</si>
  <si>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</si>
  <si>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</si>
  <si>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</si>
  <si>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</si>
  <si>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</si>
  <si>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</si>
  <si>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</si>
  <si>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</si>
  <si>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</si>
  <si>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</si>
  <si>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</si>
  <si>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</si>
  <si>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</si>
  <si>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</si>
  <si>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</si>
  <si>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</si>
  <si>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</si>
  <si>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</si>
  <si>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</si>
  <si>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</si>
  <si>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</si>
  <si>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</si>
  <si>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</si>
  <si>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</si>
  <si>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</si>
  <si>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</si>
  <si>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</si>
  <si>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</si>
  <si>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</si>
  <si>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</si>
  <si>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</si>
  <si>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</si>
  <si>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</si>
  <si>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</si>
  <si>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</si>
  <si>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</si>
  <si>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</si>
  <si>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</si>
  <si>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</si>
  <si>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</si>
  <si>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</si>
  <si>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</si>
  <si>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</si>
  <si>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</si>
  <si>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</si>
  <si>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</si>
  <si>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</si>
  <si>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</si>
  <si>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</si>
  <si>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</si>
  <si>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</si>
  <si>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</si>
  <si>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</si>
  <si>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</si>
  <si>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</si>
  <si>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</si>
  <si>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</si>
  <si>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</si>
  <si>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</si>
  <si>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</si>
  <si>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</si>
  <si>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</si>
  <si>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</si>
  <si>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</si>
  <si>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</si>
  <si>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</si>
  <si>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</si>
  <si>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</si>
  <si>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</si>
  <si>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</si>
  <si>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</si>
  <si>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</si>
  <si>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</si>
  <si>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</si>
  <si>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</si>
  <si>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</si>
  <si>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</si>
  <si>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</si>
  <si>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</si>
  <si>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</si>
  <si>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</si>
  <si>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</si>
  <si>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</si>
  <si>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</si>
  <si>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</si>
  <si>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</si>
  <si>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</si>
  <si>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</si>
  <si>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</si>
  <si>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</si>
  <si>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</si>
  <si>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</si>
  <si>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</si>
  <si>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</si>
  <si>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</si>
  <si>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</si>
  <si>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</si>
  <si>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</si>
  <si>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</si>
  <si>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</si>
  <si>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</si>
  <si>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</si>
  <si>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</si>
  <si>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</si>
  <si>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</si>
  <si>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</si>
  <si>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</si>
  <si>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</si>
  <si>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</si>
  <si>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</si>
  <si>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</si>
  <si>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</si>
  <si>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</si>
  <si>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</si>
  <si>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</si>
  <si>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</si>
  <si>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</si>
  <si>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</si>
  <si>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</si>
  <si>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</si>
  <si>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</si>
  <si>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</si>
  <si>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</si>
  <si>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</si>
  <si>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</si>
  <si>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</si>
  <si>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</si>
  <si>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</si>
  <si>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</si>
  <si>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</si>
  <si>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</si>
  <si>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</si>
  <si>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</si>
  <si>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</si>
  <si>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</si>
  <si>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</si>
  <si>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</si>
  <si>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</si>
  <si>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</si>
  <si>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</si>
  <si>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</si>
  <si>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</si>
  <si>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</si>
  <si>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</si>
  <si>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</si>
  <si>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</si>
  <si>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</si>
  <si>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</si>
  <si>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</si>
  <si>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</si>
  <si>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</si>
  <si>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</si>
  <si>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</si>
  <si>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</si>
  <si>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</si>
  <si>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</si>
  <si>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</si>
  <si>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</si>
  <si>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</si>
  <si>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</si>
  <si>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</si>
  <si>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</si>
  <si>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</si>
  <si>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</si>
  <si>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</si>
  <si>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</si>
  <si>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</si>
  <si>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</si>
  <si>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</si>
  <si>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</si>
  <si>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</si>
  <si>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</si>
  <si>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</si>
  <si>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</si>
  <si>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</si>
  <si>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</si>
  <si>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</si>
  <si>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</si>
  <si>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</si>
  <si>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</si>
  <si>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</si>
  <si>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</si>
  <si>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</si>
  <si>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</si>
  <si>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</si>
  <si>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</si>
  <si>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</si>
  <si>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</si>
  <si>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</si>
  <si>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</si>
  <si>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</si>
  <si>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</si>
  <si>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</si>
  <si>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</si>
  <si>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</si>
  <si>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</si>
  <si>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</si>
  <si>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</si>
  <si>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</si>
  <si>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</si>
  <si>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</si>
  <si>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</si>
  <si>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</si>
  <si>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</si>
  <si>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</si>
  <si>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</si>
  <si>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</si>
  <si>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</si>
  <si>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</si>
  <si>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</si>
  <si>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</si>
  <si>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</si>
  <si>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</si>
  <si>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</si>
  <si>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</si>
  <si>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</si>
  <si>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</si>
  <si>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</si>
  <si>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</si>
  <si>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</si>
  <si>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</si>
  <si>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</si>
  <si>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</si>
  <si>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</si>
  <si>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</si>
  <si>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</si>
  <si>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</si>
  <si>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</si>
  <si>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</si>
  <si>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</si>
  <si>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</si>
  <si>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</si>
  <si>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</si>
  <si>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</si>
  <si>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</si>
  <si>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</si>
  <si>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</si>
  <si>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</si>
  <si>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</si>
  <si>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</si>
  <si>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</si>
  <si>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</si>
  <si>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</si>
  <si>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</si>
  <si>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</si>
  <si>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</si>
  <si>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</si>
  <si>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</si>
  <si>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</si>
  <si>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</si>
  <si>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</si>
  <si>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</si>
  <si>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</si>
  <si>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</si>
  <si>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</si>
  <si>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</si>
  <si>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</si>
  <si>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</si>
  <si>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</si>
  <si>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</si>
  <si>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</si>
  <si>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</si>
  <si>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</si>
  <si>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</si>
  <si>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</si>
  <si>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</si>
  <si>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</si>
  <si>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</si>
  <si>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</si>
  <si>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</si>
  <si>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</si>
  <si>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</si>
  <si>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</si>
  <si>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</si>
  <si>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</si>
  <si>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</si>
  <si>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</si>
  <si>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</si>
  <si>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</si>
  <si>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</si>
  <si>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</si>
  <si>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</si>
  <si>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</si>
  <si>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</si>
  <si>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</si>
  <si>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</si>
  <si>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</si>
  <si>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</si>
  <si>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</si>
  <si>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</si>
  <si>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</si>
  <si>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</si>
  <si>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</si>
  <si>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</si>
  <si>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</si>
  <si>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</si>
  <si>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</si>
  <si>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</si>
  <si>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</si>
  <si>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</si>
  <si>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</si>
  <si>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</si>
  <si>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</si>
  <si>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</si>
  <si>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</si>
  <si>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</si>
  <si>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</si>
  <si>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</si>
  <si>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</si>
  <si>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</si>
  <si>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</si>
  <si>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</si>
  <si>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</si>
  <si>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</si>
  <si>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</si>
  <si>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</si>
  <si>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</si>
  <si>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</si>
  <si>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</si>
  <si>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</si>
  <si>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</si>
  <si>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</si>
  <si>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</si>
  <si>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</si>
  <si>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</si>
  <si>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</si>
  <si>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</si>
  <si>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</si>
  <si>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</si>
  <si>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</si>
  <si>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</si>
  <si>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</si>
  <si>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</si>
  <si>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</si>
  <si>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</si>
  <si>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</si>
  <si>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</si>
  <si>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</si>
  <si>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</si>
  <si>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</si>
  <si>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</si>
  <si>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</si>
  <si>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</si>
  <si>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</si>
  <si>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</si>
  <si>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</si>
  <si>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</si>
  <si>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</si>
  <si>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</si>
  <si>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</si>
  <si>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</si>
  <si>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</si>
  <si>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</si>
  <si>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</si>
  <si>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</si>
  <si>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</si>
  <si>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</si>
  <si>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</si>
  <si>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</si>
  <si>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</si>
  <si>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</si>
  <si>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</si>
  <si>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</si>
  <si>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</si>
  <si>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</si>
  <si>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</si>
  <si>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</si>
  <si>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</si>
  <si>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</si>
  <si>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</si>
  <si>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</si>
  <si>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</si>
  <si>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</si>
  <si>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</si>
  <si>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</si>
  <si>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</si>
  <si>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</si>
  <si>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</si>
  <si>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</si>
  <si>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</si>
  <si>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</si>
  <si>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</si>
  <si>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</si>
  <si>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</si>
  <si>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</si>
  <si>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</si>
  <si>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</si>
  <si>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</si>
  <si>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</si>
  <si>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</si>
  <si>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</si>
  <si>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</si>
  <si>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</si>
  <si>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</si>
  <si>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</si>
  <si>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</si>
  <si>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</si>
  <si>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</si>
  <si>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</si>
  <si>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</si>
  <si>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</si>
  <si>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</si>
  <si>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</si>
  <si>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</si>
  <si>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</si>
  <si>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</si>
  <si>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</si>
  <si>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</si>
  <si>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</si>
  <si>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</si>
  <si>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</si>
  <si>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</si>
  <si>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</si>
  <si>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</si>
  <si>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</si>
  <si>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</si>
  <si>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</si>
  <si>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</si>
  <si>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</si>
  <si>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</si>
  <si>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</si>
  <si>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</si>
  <si>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</si>
  <si>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</si>
  <si>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</si>
  <si>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</si>
  <si>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</si>
  <si>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</si>
  <si>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</si>
  <si>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</si>
  <si>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</si>
  <si>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</si>
  <si>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</si>
  <si>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</si>
  <si>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</si>
  <si>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</si>
  <si>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</si>
  <si>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</si>
  <si>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</si>
  <si>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</si>
  <si>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</si>
  <si>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</si>
  <si>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</si>
  <si>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</si>
  <si>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</si>
  <si>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</si>
  <si>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</si>
  <si>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</si>
  <si>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</si>
  <si>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</si>
  <si>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</si>
  <si>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</si>
  <si>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</si>
  <si>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</si>
  <si>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</si>
  <si>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</si>
  <si>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</si>
  <si>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</si>
  <si>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</si>
  <si>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</si>
  <si>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</si>
  <si>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</si>
  <si>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</si>
  <si>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</si>
  <si>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</si>
  <si>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</si>
  <si>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</si>
  <si>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</si>
  <si>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</si>
  <si>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</si>
  <si>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</si>
  <si>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</si>
  <si>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</si>
  <si>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</si>
  <si>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</si>
  <si>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</si>
  <si>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</si>
  <si>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</si>
  <si>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</si>
  <si>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</si>
  <si>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</si>
  <si>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</si>
  <si>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</si>
  <si>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</si>
  <si>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</si>
  <si>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</si>
  <si>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</si>
  <si>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</si>
  <si>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</si>
  <si>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</si>
  <si>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</si>
  <si>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</si>
  <si>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</si>
  <si>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</si>
  <si>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</si>
  <si>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</si>
  <si>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</si>
  <si>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</si>
  <si>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</si>
  <si>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</si>
  <si>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</si>
  <si>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</si>
  <si>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</si>
  <si>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</si>
  <si>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</si>
  <si>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</si>
  <si>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</si>
  <si>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</si>
  <si>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</si>
  <si>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</si>
  <si>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</si>
  <si>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</si>
  <si>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</si>
  <si>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</si>
  <si>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</si>
  <si>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</si>
  <si>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</si>
  <si>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</si>
  <si>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</si>
  <si>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</si>
  <si>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</si>
  <si>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</si>
  <si>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</si>
  <si>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</si>
  <si>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</si>
  <si>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</si>
  <si>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</si>
  <si>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</si>
  <si>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</si>
  <si>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</si>
  <si>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</si>
  <si>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</si>
  <si>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</si>
  <si>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</si>
  <si>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</si>
  <si>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</si>
  <si>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</si>
  <si>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</si>
  <si>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</si>
  <si>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</si>
  <si>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</si>
  <si>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</si>
  <si>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</si>
  <si>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</si>
  <si>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</si>
  <si>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</si>
  <si>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</si>
  <si>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</si>
  <si>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</si>
  <si>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</si>
  <si>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</si>
  <si>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</si>
  <si>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</si>
  <si>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</si>
  <si>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</si>
  <si>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</si>
  <si>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</si>
  <si>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</si>
  <si>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</si>
  <si>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</si>
  <si>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</si>
  <si>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</si>
  <si>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</si>
  <si>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</si>
  <si>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</si>
  <si>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</si>
  <si>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</si>
  <si>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</si>
  <si>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</si>
  <si>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</si>
  <si>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</si>
  <si>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</si>
  <si>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</si>
  <si>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</si>
  <si>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</si>
  <si>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</si>
  <si>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</si>
  <si>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</si>
  <si>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</si>
  <si>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</si>
  <si>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</si>
  <si>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</si>
  <si>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</si>
  <si>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</si>
  <si>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</si>
  <si>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</si>
  <si>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</si>
  <si>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</si>
  <si>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</si>
  <si>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</si>
  <si>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</si>
  <si>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</si>
  <si>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</si>
  <si>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</si>
  <si>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</si>
  <si>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</si>
  <si>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</si>
  <si>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</si>
  <si>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</si>
  <si>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</si>
  <si>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</si>
  <si>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</si>
  <si>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</si>
  <si>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</si>
  <si>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</si>
  <si>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</si>
  <si>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</si>
  <si>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</si>
  <si>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</si>
  <si>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</si>
  <si>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</si>
  <si>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</si>
  <si>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</si>
  <si>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</si>
  <si>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</si>
  <si>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</si>
  <si>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</si>
  <si>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</si>
  <si>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</si>
  <si>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</si>
  <si>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</si>
  <si>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</si>
  <si>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</si>
  <si>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</si>
  <si>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</si>
  <si>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</si>
  <si>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</si>
  <si>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</si>
  <si>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</si>
  <si>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</si>
  <si>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</si>
  <si>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</si>
  <si>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</si>
  <si>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</si>
  <si>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</si>
  <si>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</si>
  <si>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</si>
  <si>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</si>
  <si>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</si>
  <si>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</si>
  <si>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</si>
  <si>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</si>
  <si>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</si>
  <si>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</si>
  <si>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</si>
  <si>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</si>
  <si>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</si>
  <si>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</si>
  <si>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</si>
  <si>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</si>
  <si>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</si>
  <si>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</si>
  <si>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</si>
  <si>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</si>
  <si>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</si>
  <si>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</si>
  <si>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</si>
  <si>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</si>
  <si>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</si>
  <si>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</si>
  <si>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</si>
  <si>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</si>
  <si>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</si>
  <si>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</si>
  <si>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</si>
  <si>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</si>
  <si>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</si>
  <si>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</si>
  <si>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</si>
  <si>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</si>
  <si>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</si>
  <si>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</si>
  <si>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</si>
  <si>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</si>
  <si>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</si>
  <si>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</si>
  <si>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</si>
  <si>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</si>
  <si>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</si>
  <si>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</si>
  <si>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</si>
  <si>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</si>
  <si>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</si>
  <si>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</si>
  <si>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</si>
  <si>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</si>
  <si>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</si>
  <si>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</si>
  <si>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</si>
  <si>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</si>
  <si>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</si>
  <si>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</si>
  <si>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</si>
  <si>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</si>
  <si>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</si>
  <si>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</si>
  <si>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</si>
  <si>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</si>
  <si>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</si>
  <si>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</si>
  <si>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</si>
  <si>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</si>
  <si>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</si>
  <si>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</si>
  <si>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</si>
  <si>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</si>
  <si>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</si>
  <si>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</si>
  <si>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</si>
  <si>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</si>
  <si>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</si>
  <si>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</si>
  <si>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</si>
  <si>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</si>
  <si>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</si>
  <si>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</si>
  <si>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</si>
  <si>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</si>
  <si>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</si>
  <si>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</si>
  <si>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</si>
  <si>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</si>
  <si>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</si>
  <si>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</si>
  <si>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</si>
  <si>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</si>
  <si>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</si>
  <si>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</si>
  <si>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</si>
  <si>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</si>
  <si>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</si>
  <si>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</si>
  <si>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</si>
  <si>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</si>
  <si>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</si>
  <si>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</si>
  <si>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</si>
  <si>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</si>
  <si>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</si>
  <si>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</si>
  <si>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</si>
  <si>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</si>
  <si>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</si>
  <si>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</si>
  <si>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</si>
  <si>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</si>
  <si>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</si>
  <si>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</si>
  <si>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</si>
  <si>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</si>
  <si>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</si>
  <si>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</si>
  <si>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</si>
  <si>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</si>
  <si>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</si>
  <si>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</si>
  <si>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</si>
  <si>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</si>
  <si>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</si>
  <si>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</si>
  <si>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</si>
  <si>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</si>
  <si>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</si>
  <si>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</si>
  <si>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</si>
  <si>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</si>
  <si>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</si>
  <si>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</si>
  <si>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</si>
  <si>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</si>
  <si>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</si>
  <si>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</si>
  <si>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</si>
  <si>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</si>
  <si>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</si>
  <si>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</si>
  <si>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</si>
  <si>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</si>
  <si>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</si>
  <si>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</si>
  <si>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</si>
  <si>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</si>
  <si>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</si>
  <si>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XTX MARKETS LLP</t>
  </si>
  <si>
    <t>NSE</t>
  </si>
  <si>
    <t>1610-1620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</si>
  <si>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</si>
  <si>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</si>
  <si>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</si>
  <si>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</si>
  <si>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</si>
  <si>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</si>
  <si>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1960-1980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</si>
  <si>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</si>
  <si>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</si>
  <si>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</si>
  <si>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</si>
  <si>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</si>
  <si>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</si>
  <si>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</si>
  <si>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</si>
  <si>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</si>
  <si>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</si>
  <si>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</si>
  <si>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</si>
  <si>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</si>
  <si>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</si>
  <si>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</si>
  <si>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</si>
  <si>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</si>
  <si>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</si>
  <si>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</si>
  <si>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</si>
  <si>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</si>
  <si>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>CRESSAN</t>
  </si>
  <si>
    <t>RGRL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</si>
  <si>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</si>
  <si>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</si>
  <si>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</si>
  <si>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</si>
  <si>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</si>
  <si>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</si>
  <si>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1166-1170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</si>
  <si>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</si>
  <si>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</si>
  <si>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</si>
  <si>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</si>
  <si>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</si>
  <si>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</si>
  <si>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</si>
  <si>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</si>
  <si>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</si>
  <si>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</si>
  <si>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</si>
  <si>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BRIGHT</t>
  </si>
  <si>
    <t>Bright Solar Limited</t>
  </si>
  <si>
    <t>PIYUSHKUMAR THUMAR</t>
  </si>
  <si>
    <t>Profit of Rs.12.50/-</t>
  </si>
  <si>
    <t>Profit of Rs50/-</t>
  </si>
  <si>
    <t>SHALPRO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</si>
  <si>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</si>
  <si>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</si>
  <si>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</si>
  <si>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</si>
  <si>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</si>
  <si>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</si>
  <si>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</si>
  <si>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</si>
  <si>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</si>
  <si>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</si>
  <si>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</si>
  <si>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BCP</t>
  </si>
  <si>
    <t>B.C. Power Controls Ltd</t>
  </si>
  <si>
    <t>ROOP SINGH RATHORE</t>
  </si>
  <si>
    <t>NK SECURITIES RESEARCH PRIVATE LIMITED</t>
  </si>
  <si>
    <t>NIFTY 17600 CE 16-DEC</t>
  </si>
  <si>
    <t>Loss of Rs.28.50/-</t>
  </si>
  <si>
    <t>HINDUNILVR 2360 CE DEC</t>
  </si>
  <si>
    <t>32-33</t>
  </si>
  <si>
    <t xml:space="preserve">COLPAL </t>
  </si>
  <si>
    <t>1436-1444</t>
  </si>
  <si>
    <t>1490-1530</t>
  </si>
  <si>
    <t>ACEMEN</t>
  </si>
  <si>
    <t>RAJ KUMAR SHARMA</t>
  </si>
  <si>
    <t>DECIPHER</t>
  </si>
  <si>
    <t>IFL</t>
  </si>
  <si>
    <t>SGFRL</t>
  </si>
  <si>
    <t>UNISON</t>
  </si>
  <si>
    <t>ADROIT FINANCIAL SERVICES PVT LTD</t>
  </si>
  <si>
    <t>BEARDSELL</t>
  </si>
  <si>
    <t>Beardsell Limited</t>
  </si>
  <si>
    <t>ANUMOLU BHARAT</t>
  </si>
  <si>
    <t>Profit of Rs.27.25/-</t>
  </si>
  <si>
    <t>85-105</t>
  </si>
  <si>
    <t>Profit of Rs.19.50/-</t>
  </si>
  <si>
    <t>Profit of Rs.13/-</t>
  </si>
  <si>
    <t>ADINATH</t>
  </si>
  <si>
    <t>AMRAAGRI</t>
  </si>
  <si>
    <t>TANGO COMMOSALES LLP</t>
  </si>
  <si>
    <t>PAVAN KUMAR</t>
  </si>
  <si>
    <t>DML</t>
  </si>
  <si>
    <t>LALJIBHAI TRIVEDI</t>
  </si>
  <si>
    <t>INNOVATIVE</t>
  </si>
  <si>
    <t>PJS SECURITIES LLP</t>
  </si>
  <si>
    <t>KAPILRAJ</t>
  </si>
  <si>
    <t>KOCL</t>
  </si>
  <si>
    <t>TURBOT MARKETING PRIVATE LIMITED .</t>
  </si>
  <si>
    <t>LIBAS</t>
  </si>
  <si>
    <t>Libas Consu Products Ltd</t>
  </si>
  <si>
    <t>P S SHETH</t>
  </si>
  <si>
    <t>YUGA  DOSHI</t>
  </si>
  <si>
    <t>PREMIER</t>
  </si>
  <si>
    <t>Premier Limited</t>
  </si>
  <si>
    <t>ANAND RATHI GLOBAL FINANCE LTD</t>
  </si>
  <si>
    <t>270-274</t>
  </si>
  <si>
    <t>295-315</t>
  </si>
  <si>
    <t>51.4-51.7</t>
  </si>
  <si>
    <t>53.5-55</t>
  </si>
  <si>
    <t>HCLTECH DEC FUT</t>
  </si>
  <si>
    <t>1160-1162</t>
  </si>
  <si>
    <t>1180-1190</t>
  </si>
  <si>
    <t>Loss of Rs.100/-</t>
  </si>
  <si>
    <t>ALKASEC</t>
  </si>
  <si>
    <t>AIDOS TRADE LIMITED</t>
  </si>
  <si>
    <t>ANUPAM</t>
  </si>
  <si>
    <t>VINODKUMAR MANILAL GALA</t>
  </si>
  <si>
    <t>MANSUKH VALJI BORICHA</t>
  </si>
  <si>
    <t>APLAYA</t>
  </si>
  <si>
    <t>SANJAY VERMA</t>
  </si>
  <si>
    <t>AVI</t>
  </si>
  <si>
    <t>BHAVIN JAYESHKUMAR BHIMANI</t>
  </si>
  <si>
    <t>BRIDGESE</t>
  </si>
  <si>
    <t>PRAGNESH RATILAL SHAH</t>
  </si>
  <si>
    <t>GREAT TERRAIN INVESTMENT LTD</t>
  </si>
  <si>
    <t>PLUTUS WEALTH MANAGEMENT LLP</t>
  </si>
  <si>
    <t>CENTEXT</t>
  </si>
  <si>
    <t>QNANCE RESEARCH CAPITAL LLP</t>
  </si>
  <si>
    <t>CORALAB</t>
  </si>
  <si>
    <t>GUTTIKONDA VARA LAKSHMI</t>
  </si>
  <si>
    <t>DARJEELING</t>
  </si>
  <si>
    <t>DINA MANI POTHURI</t>
  </si>
  <si>
    <t>RATNESHKUMARPRAVAKER</t>
  </si>
  <si>
    <t>A &amp; S WEALTH CREATIONS PRIVATE LIMITED</t>
  </si>
  <si>
    <t>DMR</t>
  </si>
  <si>
    <t>PARESH DHIRAJLAL SHAH</t>
  </si>
  <si>
    <t>DOLPHMED</t>
  </si>
  <si>
    <t>SALVATION DEVELOPERS LIMITED</t>
  </si>
  <si>
    <t>EARUM</t>
  </si>
  <si>
    <t>RAJESHBHAI BHAGATBHAI KESHWALA</t>
  </si>
  <si>
    <t>AKSHAY RAJENDRABHAI OSWAL</t>
  </si>
  <si>
    <t>MEGHKUMAR MAHENDRAKUMAR SHAH</t>
  </si>
  <si>
    <t>PRITI DINESHBHAI PATEL .</t>
  </si>
  <si>
    <t>HITECHWIND</t>
  </si>
  <si>
    <t>SUSHILA DEVI AGARWAL</t>
  </si>
  <si>
    <t>USHA SHARMA</t>
  </si>
  <si>
    <t>DARSHIT GIRISHBHAI PATEL</t>
  </si>
  <si>
    <t>RAHUL ANANTRAI MEHTA</t>
  </si>
  <si>
    <t>SHIELD FINANCE PVT LTD</t>
  </si>
  <si>
    <t>SOHEL FAROOQBHAI KUCHAMANWALA</t>
  </si>
  <si>
    <t>ATUL JASHWANTLAL SOLANKI</t>
  </si>
  <si>
    <t>INDINFO</t>
  </si>
  <si>
    <t>JETMALL</t>
  </si>
  <si>
    <t>KUSHBU LODHA</t>
  </si>
  <si>
    <t>SUNIL DUTT RAMPAL</t>
  </si>
  <si>
    <t>SURAJ PANCHAL</t>
  </si>
  <si>
    <t>ANKIT KOTHARI</t>
  </si>
  <si>
    <t>SHAILESHRAJARAMPUNEKAR</t>
  </si>
  <si>
    <t>INDIGO TECH IND LIMITED</t>
  </si>
  <si>
    <t>LAL</t>
  </si>
  <si>
    <t>ANSHUL SINGH</t>
  </si>
  <si>
    <t>NAGARAJ SULLAD VASANTHA</t>
  </si>
  <si>
    <t>MAHACORP</t>
  </si>
  <si>
    <t>DEEPANKER SABHERWAL</t>
  </si>
  <si>
    <t>MILEFUR</t>
  </si>
  <si>
    <t>ANJALEE EXIM PRIVATE LIMITED</t>
  </si>
  <si>
    <t>NCLRESE</t>
  </si>
  <si>
    <t>SHIVMANI VINIMAY PVT LTD</t>
  </si>
  <si>
    <t>OSIAJEE</t>
  </si>
  <si>
    <t>BALJINDER KAUR</t>
  </si>
  <si>
    <t>KALPESH JASWANTRAI DOSHI</t>
  </si>
  <si>
    <t>PANKAJPO</t>
  </si>
  <si>
    <t>MITA DIPAK SHAH</t>
  </si>
  <si>
    <t>SHAH DIPAK KANAYALAL</t>
  </si>
  <si>
    <t>PAZEL</t>
  </si>
  <si>
    <t>SHYAMSURAT RAJBALI SINGH</t>
  </si>
  <si>
    <t>PROMAX</t>
  </si>
  <si>
    <t>ANSARI NAMRA FIRDAUS AAMIR ANJUM</t>
  </si>
  <si>
    <t>NIKHIL AGRAWAL (HUF)</t>
  </si>
  <si>
    <t>MINOSHI MAHESHWARI</t>
  </si>
  <si>
    <t>GEETABEN VINODBHAI JHAVERI</t>
  </si>
  <si>
    <t>NOPEA CAPITAL SERVICES PRIVATE LIMITED</t>
  </si>
  <si>
    <t>COBIA DISTRIBUTORS PRIVATE LIMITED .</t>
  </si>
  <si>
    <t>STARLINK MANAGEMENT SERVICES PRIVATE LIMITED .</t>
  </si>
  <si>
    <t>SICLTD</t>
  </si>
  <si>
    <t>HARIKRISHNA KISHORE</t>
  </si>
  <si>
    <t>SSPNFIN</t>
  </si>
  <si>
    <t>ARVIND AGARWAL</t>
  </si>
  <si>
    <t>SUBASH RAMASHISH MISHRA</t>
  </si>
  <si>
    <t>ESPS FINSERVE PRIVATE LIMITED.</t>
  </si>
  <si>
    <t>SUNRETAIL</t>
  </si>
  <si>
    <t>SHABUDDINSHAIK</t>
  </si>
  <si>
    <t>SUPREME</t>
  </si>
  <si>
    <t>MANSI SHARE &amp; STOCK ADVISORS PRIVATE LIMITED</t>
  </si>
  <si>
    <t>YAYAATI HASMUKHRAY NADA</t>
  </si>
  <si>
    <t>YAMNINV</t>
  </si>
  <si>
    <t>SURBHI INFRAPROJECT PRIVATE LIMITED</t>
  </si>
  <si>
    <t>ZICOM</t>
  </si>
  <si>
    <t>SETU SECURITIES PVT LTD</t>
  </si>
  <si>
    <t>INDIAN BANK</t>
  </si>
  <si>
    <t>AARVI</t>
  </si>
  <si>
    <t>Aarvi Encon Limited</t>
  </si>
  <si>
    <t>KATTHUPUTHUR RAMASUBRAMANIAN KARTHIKEYAN</t>
  </si>
  <si>
    <t>APOLLO</t>
  </si>
  <si>
    <t>Apollo Micro Systems Ltd</t>
  </si>
  <si>
    <t>ASLIND</t>
  </si>
  <si>
    <t>ASL Industries Limited</t>
  </si>
  <si>
    <t>PARAG COMMOSALES</t>
  </si>
  <si>
    <t>AVSL</t>
  </si>
  <si>
    <t>AVSL Industries Limited</t>
  </si>
  <si>
    <t>SANJAY BANSAL HUF</t>
  </si>
  <si>
    <t>BCONCEPTS</t>
  </si>
  <si>
    <t>Brand Concepts Limited</t>
  </si>
  <si>
    <t>MAHESHCHANDRA RANGILDAS LAKHWALA</t>
  </si>
  <si>
    <t>BMETRICS</t>
  </si>
  <si>
    <t>Bombay Metrics S C Ltd</t>
  </si>
  <si>
    <t>SHAKUNTALA ASHOK SHAH</t>
  </si>
  <si>
    <t>FCL</t>
  </si>
  <si>
    <t>Fineotex Chemical Limited</t>
  </si>
  <si>
    <t>OLGA TRADING PRIVATE LIMITED</t>
  </si>
  <si>
    <t>INDLMETER</t>
  </si>
  <si>
    <t>IMP Powers Ltd</t>
  </si>
  <si>
    <t>MUKUL MAHESHWARI (HUF)</t>
  </si>
  <si>
    <t>GAURAV DOSHI</t>
  </si>
  <si>
    <t>AMIT KUMAR JAIN HUF</t>
  </si>
  <si>
    <t>KEYFINSERV</t>
  </si>
  <si>
    <t>Keynote Fin Serv Ltd.</t>
  </si>
  <si>
    <t>RCOM</t>
  </si>
  <si>
    <t>Reliance Comm. Ltd.</t>
  </si>
  <si>
    <t>TEGA</t>
  </si>
  <si>
    <t>Tega Industries Limited</t>
  </si>
  <si>
    <t>HSQUARE GLOBETRADE LLP</t>
  </si>
  <si>
    <t>VAIBHAV STOCK AND DERIVATIVES BROKING PRIVATE LIMITED</t>
  </si>
  <si>
    <t>TIRUPATI</t>
  </si>
  <si>
    <t>Shree Tirupati Balajee</t>
  </si>
  <si>
    <t>SUNITA AGRAWAL</t>
  </si>
  <si>
    <t>TOTAL</t>
  </si>
  <si>
    <t>Total Transport Sys Ltd</t>
  </si>
  <si>
    <t>BASANT  KEDIA</t>
  </si>
  <si>
    <t>WSI</t>
  </si>
  <si>
    <t>W S INDUSTRIES (I) LTD</t>
  </si>
  <si>
    <t>CERAMET CONSULTANTS PVT LTD</t>
  </si>
  <si>
    <t>ZENTEC</t>
  </si>
  <si>
    <t>Zen Technologies Limited</t>
  </si>
  <si>
    <t>AGROPHOS</t>
  </si>
  <si>
    <t>Agro Phos India Limited</t>
  </si>
  <si>
    <t>SOCIETE GENERALE</t>
  </si>
  <si>
    <t>ZUBER TRADING LLP</t>
  </si>
  <si>
    <t>SUNAYANA INVESTMENT COMPANY LIMITED</t>
  </si>
  <si>
    <t>SUMEDHA KATARUKA</t>
  </si>
  <si>
    <t>SONAM GOYAL</t>
  </si>
  <si>
    <t>CHOICE EQUITY BROKING PRIVATE LIMITED</t>
  </si>
  <si>
    <t>Computer Age Mngt Ser Ltd</t>
  </si>
  <si>
    <t>DSML</t>
  </si>
  <si>
    <t>Debock Sale Marketing Ltd</t>
  </si>
  <si>
    <t>SATISH RAMSEVAK PANDEY</t>
  </si>
  <si>
    <t>GAL</t>
  </si>
  <si>
    <t>Gyscoal Alloys Ltd</t>
  </si>
  <si>
    <t>SHAH VIRAL   MUKUNDBHAI</t>
  </si>
  <si>
    <t>IZMO</t>
  </si>
  <si>
    <t>IZMO Limited</t>
  </si>
  <si>
    <t>EARC TRUST SC 38</t>
  </si>
  <si>
    <t>SCAPDVR</t>
  </si>
  <si>
    <t>Stampede Capital Limited</t>
  </si>
  <si>
    <t>PAVANKUMAR DONEPUDI</t>
  </si>
  <si>
    <t>RIKHAV SECURITIES LIMITED</t>
  </si>
  <si>
    <t>VISESHINFO</t>
  </si>
  <si>
    <t>Visesh Infotecnics Limite</t>
  </si>
  <si>
    <t>GLOBE FINCAP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</si>
</sst>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2" xfId="0" applyNumberFormat="1" applyFont="1" applyFill="1" applyBorder="1" applyAlignment="1">
      <alignment horizontal="center" vertical="center"/>
    </xf>
    <xf numFmtId="1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165" fontId="35" fillId="12" borderId="22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1" xfId="0" applyFont="1" applyFill="1" applyBorder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0" fontId="36" fillId="16" borderId="2" xfId="0" applyNumberFormat="1" applyFont="1" applyFill="1" applyBorder="1" applyAlignment="1">
      <alignment horizontal="center" vertical="center" wrapText="1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44544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J21" sqref="J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44544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2" t="s">
        <v>16</v>
      </c>
      <c r="B9" s="514" t="s">
        <v>17</v>
      </c>
      <c r="C9" s="514" t="s">
        <v>18</v>
      </c>
      <c r="D9" s="514" t="s">
        <v>19</v>
      </c>
      <c r="E9" s="26" t="s">
        <v>20</v>
      </c>
      <c r="F9" s="26" t="s">
        <v>21</v>
      </c>
      <c r="G9" s="509" t="s">
        <v>22</v>
      </c>
      <c r="H9" s="510"/>
      <c r="I9" s="511"/>
      <c r="J9" s="509" t="s">
        <v>23</v>
      </c>
      <c r="K9" s="510"/>
      <c r="L9" s="511"/>
      <c r="M9" s="26"/>
      <c r="N9" s="27"/>
      <c r="O9" s="27"/>
      <c r="P9" s="27"/>
    </row>
    <row r="10" spans="1:16" ht="59.25" customHeight="1">
      <c r="A10" s="513"/>
      <c r="B10" s="515"/>
      <c r="C10" s="515"/>
      <c r="D10" s="51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37145.25</v>
      </c>
      <c r="F11" s="35">
        <v>37295.75</v>
      </c>
      <c r="G11" s="36">
        <v>36874.5</v>
      </c>
      <c r="H11" s="36">
        <v>36603.75</v>
      </c>
      <c r="I11" s="36">
        <v>36182.5</v>
      </c>
      <c r="J11" s="36">
        <v>37566.5</v>
      </c>
      <c r="K11" s="36">
        <v>37987.75</v>
      </c>
      <c r="L11" s="36">
        <v>38258.5</v>
      </c>
      <c r="M11" s="37">
        <v>37717</v>
      </c>
      <c r="N11" s="37">
        <v>37025</v>
      </c>
      <c r="O11" s="38">
        <v>2404950</v>
      </c>
      <c r="P11" s="39">
        <v>-3.6354597147562379E-3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17446.849999999999</v>
      </c>
      <c r="F12" s="40">
        <v>17513.033333333333</v>
      </c>
      <c r="G12" s="41">
        <v>17338.066666666666</v>
      </c>
      <c r="H12" s="41">
        <v>17229.283333333333</v>
      </c>
      <c r="I12" s="41">
        <v>17054.316666666666</v>
      </c>
      <c r="J12" s="41">
        <v>17621.816666666666</v>
      </c>
      <c r="K12" s="41">
        <v>17796.783333333333</v>
      </c>
      <c r="L12" s="41">
        <v>17905.566666666666</v>
      </c>
      <c r="M12" s="31">
        <v>17688</v>
      </c>
      <c r="N12" s="31">
        <v>17404.25</v>
      </c>
      <c r="O12" s="42">
        <v>11926850</v>
      </c>
      <c r="P12" s="43">
        <v>-2.3321991704642699E-2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18099.900000000001</v>
      </c>
      <c r="F13" s="40">
        <v>18186.583333333332</v>
      </c>
      <c r="G13" s="41">
        <v>18013.166666666664</v>
      </c>
      <c r="H13" s="41">
        <v>17926.433333333331</v>
      </c>
      <c r="I13" s="41">
        <v>17753.016666666663</v>
      </c>
      <c r="J13" s="41">
        <v>18273.316666666666</v>
      </c>
      <c r="K13" s="41">
        <v>18446.73333333333</v>
      </c>
      <c r="L13" s="41">
        <v>18533.466666666667</v>
      </c>
      <c r="M13" s="31">
        <v>18360</v>
      </c>
      <c r="N13" s="31">
        <v>18099.849999999999</v>
      </c>
      <c r="O13" s="42">
        <v>480</v>
      </c>
      <c r="P13" s="43">
        <v>-0.4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1009.85</v>
      </c>
      <c r="F14" s="40">
        <v>1002.1666666666666</v>
      </c>
      <c r="G14" s="41">
        <v>989.68333333333328</v>
      </c>
      <c r="H14" s="41">
        <v>969.51666666666665</v>
      </c>
      <c r="I14" s="41">
        <v>957.0333333333333</v>
      </c>
      <c r="J14" s="41">
        <v>1022.3333333333333</v>
      </c>
      <c r="K14" s="41">
        <v>1034.8166666666666</v>
      </c>
      <c r="L14" s="41">
        <v>1054.9833333333331</v>
      </c>
      <c r="M14" s="31">
        <v>1014.65</v>
      </c>
      <c r="N14" s="31">
        <v>982</v>
      </c>
      <c r="O14" s="42">
        <v>2534700</v>
      </c>
      <c r="P14" s="43">
        <v>7.4594594594594596E-2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18448.25</v>
      </c>
      <c r="F15" s="40">
        <v>18571.7</v>
      </c>
      <c r="G15" s="41">
        <v>18254.400000000001</v>
      </c>
      <c r="H15" s="41">
        <v>18060.55</v>
      </c>
      <c r="I15" s="41">
        <v>17743.25</v>
      </c>
      <c r="J15" s="41">
        <v>18765.550000000003</v>
      </c>
      <c r="K15" s="41">
        <v>19082.849999999999</v>
      </c>
      <c r="L15" s="41">
        <v>19276.700000000004</v>
      </c>
      <c r="M15" s="31">
        <v>18889</v>
      </c>
      <c r="N15" s="31">
        <v>18377.849999999999</v>
      </c>
      <c r="O15" s="42">
        <v>34300</v>
      </c>
      <c r="P15" s="43">
        <v>9.8478783026421143E-2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267.64999999999998</v>
      </c>
      <c r="F16" s="40">
        <v>269.61666666666662</v>
      </c>
      <c r="G16" s="41">
        <v>263.48333333333323</v>
      </c>
      <c r="H16" s="41">
        <v>259.31666666666661</v>
      </c>
      <c r="I16" s="41">
        <v>253.18333333333322</v>
      </c>
      <c r="J16" s="41">
        <v>273.78333333333325</v>
      </c>
      <c r="K16" s="41">
        <v>279.91666666666657</v>
      </c>
      <c r="L16" s="41">
        <v>284.08333333333326</v>
      </c>
      <c r="M16" s="31">
        <v>275.75</v>
      </c>
      <c r="N16" s="31">
        <v>265.45</v>
      </c>
      <c r="O16" s="42">
        <v>9625200</v>
      </c>
      <c r="P16" s="43">
        <v>3.5234899328859058E-2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2307</v>
      </c>
      <c r="F17" s="40">
        <v>2317.7999999999997</v>
      </c>
      <c r="G17" s="41">
        <v>2291.3499999999995</v>
      </c>
      <c r="H17" s="41">
        <v>2275.6999999999998</v>
      </c>
      <c r="I17" s="41">
        <v>2249.2499999999995</v>
      </c>
      <c r="J17" s="41">
        <v>2333.4499999999994</v>
      </c>
      <c r="K17" s="41">
        <v>2359.8999999999992</v>
      </c>
      <c r="L17" s="41">
        <v>2375.5499999999993</v>
      </c>
      <c r="M17" s="31">
        <v>2344.25</v>
      </c>
      <c r="N17" s="31">
        <v>2302.15</v>
      </c>
      <c r="O17" s="42">
        <v>2073250</v>
      </c>
      <c r="P17" s="43">
        <v>-5.8738911532006709E-3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1728.65</v>
      </c>
      <c r="F18" s="40">
        <v>1737.3833333333332</v>
      </c>
      <c r="G18" s="41">
        <v>1707.6166666666663</v>
      </c>
      <c r="H18" s="41">
        <v>1686.583333333333</v>
      </c>
      <c r="I18" s="41">
        <v>1656.8166666666662</v>
      </c>
      <c r="J18" s="41">
        <v>1758.4166666666665</v>
      </c>
      <c r="K18" s="41">
        <v>1788.1833333333334</v>
      </c>
      <c r="L18" s="41">
        <v>1809.2166666666667</v>
      </c>
      <c r="M18" s="31">
        <v>1767.15</v>
      </c>
      <c r="N18" s="31">
        <v>1716.35</v>
      </c>
      <c r="O18" s="42">
        <v>20884000</v>
      </c>
      <c r="P18" s="43">
        <v>-4.9552125023823133E-3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761.85</v>
      </c>
      <c r="F19" s="40">
        <v>764.9666666666667</v>
      </c>
      <c r="G19" s="41">
        <v>748.88333333333344</v>
      </c>
      <c r="H19" s="41">
        <v>735.91666666666674</v>
      </c>
      <c r="I19" s="41">
        <v>719.83333333333348</v>
      </c>
      <c r="J19" s="41">
        <v>777.93333333333339</v>
      </c>
      <c r="K19" s="41">
        <v>794.01666666666665</v>
      </c>
      <c r="L19" s="41">
        <v>806.98333333333335</v>
      </c>
      <c r="M19" s="31">
        <v>781.05</v>
      </c>
      <c r="N19" s="31">
        <v>752</v>
      </c>
      <c r="O19" s="42">
        <v>89705000</v>
      </c>
      <c r="P19" s="43">
        <v>-9.1814052382333047E-3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3448.1</v>
      </c>
      <c r="F20" s="40">
        <v>3442.0166666666664</v>
      </c>
      <c r="G20" s="41">
        <v>3419.083333333333</v>
      </c>
      <c r="H20" s="41">
        <v>3390.0666666666666</v>
      </c>
      <c r="I20" s="41">
        <v>3367.1333333333332</v>
      </c>
      <c r="J20" s="41">
        <v>3471.0333333333328</v>
      </c>
      <c r="K20" s="41">
        <v>3493.9666666666662</v>
      </c>
      <c r="L20" s="41">
        <v>3522.9833333333327</v>
      </c>
      <c r="M20" s="31">
        <v>3464.95</v>
      </c>
      <c r="N20" s="31">
        <v>3413</v>
      </c>
      <c r="O20" s="42">
        <v>431000</v>
      </c>
      <c r="P20" s="43">
        <v>-2.1344232515894641E-2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639.75</v>
      </c>
      <c r="F21" s="40">
        <v>643.63333333333333</v>
      </c>
      <c r="G21" s="41">
        <v>634.31666666666661</v>
      </c>
      <c r="H21" s="41">
        <v>628.88333333333333</v>
      </c>
      <c r="I21" s="41">
        <v>619.56666666666661</v>
      </c>
      <c r="J21" s="41">
        <v>649.06666666666661</v>
      </c>
      <c r="K21" s="41">
        <v>658.38333333333344</v>
      </c>
      <c r="L21" s="41">
        <v>663.81666666666661</v>
      </c>
      <c r="M21" s="31">
        <v>652.95000000000005</v>
      </c>
      <c r="N21" s="31">
        <v>638.20000000000005</v>
      </c>
      <c r="O21" s="42">
        <v>9868000</v>
      </c>
      <c r="P21" s="43">
        <v>-2.5270393207318304E-3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380.8</v>
      </c>
      <c r="F22" s="40">
        <v>381.81666666666666</v>
      </c>
      <c r="G22" s="41">
        <v>378.93333333333334</v>
      </c>
      <c r="H22" s="41">
        <v>377.06666666666666</v>
      </c>
      <c r="I22" s="41">
        <v>374.18333333333334</v>
      </c>
      <c r="J22" s="41">
        <v>383.68333333333334</v>
      </c>
      <c r="K22" s="41">
        <v>386.56666666666666</v>
      </c>
      <c r="L22" s="41">
        <v>388.43333333333334</v>
      </c>
      <c r="M22" s="31">
        <v>384.7</v>
      </c>
      <c r="N22" s="31">
        <v>379.95</v>
      </c>
      <c r="O22" s="42">
        <v>13339500</v>
      </c>
      <c r="P22" s="43">
        <v>-6.8125977216886308E-3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799.1</v>
      </c>
      <c r="F23" s="40">
        <v>802.23333333333346</v>
      </c>
      <c r="G23" s="41">
        <v>786.51666666666688</v>
      </c>
      <c r="H23" s="41">
        <v>773.93333333333339</v>
      </c>
      <c r="I23" s="41">
        <v>758.21666666666681</v>
      </c>
      <c r="J23" s="41">
        <v>814.81666666666695</v>
      </c>
      <c r="K23" s="41">
        <v>830.53333333333342</v>
      </c>
      <c r="L23" s="41">
        <v>843.11666666666702</v>
      </c>
      <c r="M23" s="31">
        <v>817.95</v>
      </c>
      <c r="N23" s="31">
        <v>789.65</v>
      </c>
      <c r="O23" s="42">
        <v>1613850</v>
      </c>
      <c r="P23" s="43">
        <v>-9.3305914490040207E-3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5237.55</v>
      </c>
      <c r="F24" s="40">
        <v>5262.5999999999995</v>
      </c>
      <c r="G24" s="41">
        <v>5176.1999999999989</v>
      </c>
      <c r="H24" s="41">
        <v>5114.8499999999995</v>
      </c>
      <c r="I24" s="41">
        <v>5028.4499999999989</v>
      </c>
      <c r="J24" s="41">
        <v>5323.9499999999989</v>
      </c>
      <c r="K24" s="41">
        <v>5410.3499999999985</v>
      </c>
      <c r="L24" s="41">
        <v>5471.6999999999989</v>
      </c>
      <c r="M24" s="31">
        <v>5349</v>
      </c>
      <c r="N24" s="31">
        <v>5201.25</v>
      </c>
      <c r="O24" s="42">
        <v>2286000</v>
      </c>
      <c r="P24" s="43">
        <v>1.4759738097880368E-2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219.9</v>
      </c>
      <c r="F25" s="40">
        <v>220.13333333333333</v>
      </c>
      <c r="G25" s="41">
        <v>218.16666666666666</v>
      </c>
      <c r="H25" s="41">
        <v>216.43333333333334</v>
      </c>
      <c r="I25" s="41">
        <v>214.46666666666667</v>
      </c>
      <c r="J25" s="41">
        <v>221.86666666666665</v>
      </c>
      <c r="K25" s="41">
        <v>223.83333333333334</v>
      </c>
      <c r="L25" s="41">
        <v>225.56666666666663</v>
      </c>
      <c r="M25" s="31">
        <v>222.1</v>
      </c>
      <c r="N25" s="31">
        <v>218.4</v>
      </c>
      <c r="O25" s="42">
        <v>11102500</v>
      </c>
      <c r="P25" s="43">
        <v>-1.0472370766488414E-2</v>
      </c>
    </row>
    <row r="26" spans="1:16" ht="12.75" customHeight="1">
      <c r="A26" s="31">
        <v>16</v>
      </c>
      <c r="B26" s="283" t="s">
        <v>49</v>
      </c>
      <c r="C26" s="33" t="s">
        <v>55</v>
      </c>
      <c r="D26" s="34">
        <v>44560</v>
      </c>
      <c r="E26" s="40">
        <v>128.35</v>
      </c>
      <c r="F26" s="40">
        <v>128.98333333333335</v>
      </c>
      <c r="G26" s="41">
        <v>127.2166666666667</v>
      </c>
      <c r="H26" s="41">
        <v>126.08333333333334</v>
      </c>
      <c r="I26" s="41">
        <v>124.31666666666669</v>
      </c>
      <c r="J26" s="41">
        <v>130.1166666666667</v>
      </c>
      <c r="K26" s="41">
        <v>131.88333333333335</v>
      </c>
      <c r="L26" s="41">
        <v>133.01666666666671</v>
      </c>
      <c r="M26" s="31">
        <v>130.75</v>
      </c>
      <c r="N26" s="31">
        <v>127.85</v>
      </c>
      <c r="O26" s="42">
        <v>44676000</v>
      </c>
      <c r="P26" s="43">
        <v>-4.1050903119868636E-2</v>
      </c>
    </row>
    <row r="27" spans="1:16" ht="12.75" customHeight="1">
      <c r="A27" s="31">
        <v>17</v>
      </c>
      <c r="B27" s="284" t="s">
        <v>56</v>
      </c>
      <c r="C27" s="33" t="s">
        <v>57</v>
      </c>
      <c r="D27" s="34">
        <v>44560</v>
      </c>
      <c r="E27" s="40">
        <v>3297.55</v>
      </c>
      <c r="F27" s="40">
        <v>3308.5</v>
      </c>
      <c r="G27" s="41">
        <v>3270.2</v>
      </c>
      <c r="H27" s="41">
        <v>3242.85</v>
      </c>
      <c r="I27" s="41">
        <v>3204.5499999999997</v>
      </c>
      <c r="J27" s="41">
        <v>3335.85</v>
      </c>
      <c r="K27" s="41">
        <v>3374.15</v>
      </c>
      <c r="L27" s="41">
        <v>3401.5</v>
      </c>
      <c r="M27" s="31">
        <v>3346.8</v>
      </c>
      <c r="N27" s="31">
        <v>3281.15</v>
      </c>
      <c r="O27" s="42">
        <v>4048200</v>
      </c>
      <c r="P27" s="43">
        <v>-2.4577128813069251E-2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2246.4</v>
      </c>
      <c r="F28" s="40">
        <v>2276.0833333333335</v>
      </c>
      <c r="G28" s="41">
        <v>2205.5666666666671</v>
      </c>
      <c r="H28" s="41">
        <v>2164.7333333333336</v>
      </c>
      <c r="I28" s="41">
        <v>2094.2166666666672</v>
      </c>
      <c r="J28" s="41">
        <v>2316.916666666667</v>
      </c>
      <c r="K28" s="41">
        <v>2387.4333333333334</v>
      </c>
      <c r="L28" s="41">
        <v>2428.2666666666669</v>
      </c>
      <c r="M28" s="31">
        <v>2346.6</v>
      </c>
      <c r="N28" s="31">
        <v>2235.25</v>
      </c>
      <c r="O28" s="42">
        <v>620675</v>
      </c>
      <c r="P28" s="43">
        <v>0.14860050890585241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8856.7999999999993</v>
      </c>
      <c r="F29" s="40">
        <v>8905.6333333333332</v>
      </c>
      <c r="G29" s="41">
        <v>8801.2166666666672</v>
      </c>
      <c r="H29" s="41">
        <v>8745.6333333333332</v>
      </c>
      <c r="I29" s="41">
        <v>8641.2166666666672</v>
      </c>
      <c r="J29" s="41">
        <v>8961.2166666666672</v>
      </c>
      <c r="K29" s="41">
        <v>9065.633333333335</v>
      </c>
      <c r="L29" s="41">
        <v>9121.2166666666672</v>
      </c>
      <c r="M29" s="31">
        <v>9010.0499999999993</v>
      </c>
      <c r="N29" s="31">
        <v>8850.0499999999993</v>
      </c>
      <c r="O29" s="42">
        <v>44550</v>
      </c>
      <c r="P29" s="43">
        <v>3.3783783783783786E-3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1163.25</v>
      </c>
      <c r="F30" s="40">
        <v>1165.0833333333333</v>
      </c>
      <c r="G30" s="41">
        <v>1144.5666666666666</v>
      </c>
      <c r="H30" s="41">
        <v>1125.8833333333334</v>
      </c>
      <c r="I30" s="41">
        <v>1105.3666666666668</v>
      </c>
      <c r="J30" s="41">
        <v>1183.7666666666664</v>
      </c>
      <c r="K30" s="41">
        <v>1204.2833333333333</v>
      </c>
      <c r="L30" s="41">
        <v>1222.9666666666662</v>
      </c>
      <c r="M30" s="31">
        <v>1185.5999999999999</v>
      </c>
      <c r="N30" s="31">
        <v>1146.4000000000001</v>
      </c>
      <c r="O30" s="42">
        <v>3453500</v>
      </c>
      <c r="P30" s="43">
        <v>-3.4256152125279639E-2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695.65</v>
      </c>
      <c r="F31" s="40">
        <v>700.08333333333337</v>
      </c>
      <c r="G31" s="41">
        <v>688.81666666666672</v>
      </c>
      <c r="H31" s="41">
        <v>681.98333333333335</v>
      </c>
      <c r="I31" s="41">
        <v>670.7166666666667</v>
      </c>
      <c r="J31" s="41">
        <v>706.91666666666674</v>
      </c>
      <c r="K31" s="41">
        <v>718.18333333333339</v>
      </c>
      <c r="L31" s="41">
        <v>725.01666666666677</v>
      </c>
      <c r="M31" s="31">
        <v>711.35</v>
      </c>
      <c r="N31" s="31">
        <v>693.25</v>
      </c>
      <c r="O31" s="42">
        <v>15299000</v>
      </c>
      <c r="P31" s="43">
        <v>-1.0100225815426623E-2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707.75</v>
      </c>
      <c r="F32" s="40">
        <v>705.55000000000007</v>
      </c>
      <c r="G32" s="41">
        <v>695.85000000000014</v>
      </c>
      <c r="H32" s="41">
        <v>683.95</v>
      </c>
      <c r="I32" s="41">
        <v>674.25000000000011</v>
      </c>
      <c r="J32" s="41">
        <v>717.45000000000016</v>
      </c>
      <c r="K32" s="41">
        <v>727.1500000000002</v>
      </c>
      <c r="L32" s="41">
        <v>739.05000000000018</v>
      </c>
      <c r="M32" s="31">
        <v>715.25</v>
      </c>
      <c r="N32" s="31">
        <v>693.65</v>
      </c>
      <c r="O32" s="42">
        <v>58746000</v>
      </c>
      <c r="P32" s="43">
        <v>3.6325917144732107E-2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3323.2</v>
      </c>
      <c r="F33" s="40">
        <v>3336.8833333333337</v>
      </c>
      <c r="G33" s="41">
        <v>3296.6166666666672</v>
      </c>
      <c r="H33" s="41">
        <v>3270.0333333333338</v>
      </c>
      <c r="I33" s="41">
        <v>3229.7666666666673</v>
      </c>
      <c r="J33" s="41">
        <v>3363.4666666666672</v>
      </c>
      <c r="K33" s="41">
        <v>3403.7333333333336</v>
      </c>
      <c r="L33" s="41">
        <v>3430.3166666666671</v>
      </c>
      <c r="M33" s="31">
        <v>3377.15</v>
      </c>
      <c r="N33" s="31">
        <v>3310.3</v>
      </c>
      <c r="O33" s="42">
        <v>3380250</v>
      </c>
      <c r="P33" s="43">
        <v>1.3340328262010042E-2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17415.3</v>
      </c>
      <c r="F34" s="40">
        <v>17542.333333333332</v>
      </c>
      <c r="G34" s="41">
        <v>17184.666666666664</v>
      </c>
      <c r="H34" s="41">
        <v>16954.033333333333</v>
      </c>
      <c r="I34" s="41">
        <v>16596.366666666665</v>
      </c>
      <c r="J34" s="41">
        <v>17772.966666666664</v>
      </c>
      <c r="K34" s="41">
        <v>18130.633333333328</v>
      </c>
      <c r="L34" s="41">
        <v>18361.266666666663</v>
      </c>
      <c r="M34" s="31">
        <v>17900</v>
      </c>
      <c r="N34" s="31">
        <v>17311.7</v>
      </c>
      <c r="O34" s="42">
        <v>648625</v>
      </c>
      <c r="P34" s="43">
        <v>2.4158212608060631E-2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7252.8</v>
      </c>
      <c r="F35" s="40">
        <v>7325</v>
      </c>
      <c r="G35" s="41">
        <v>7165.45</v>
      </c>
      <c r="H35" s="41">
        <v>7078.0999999999995</v>
      </c>
      <c r="I35" s="41">
        <v>6918.5499999999993</v>
      </c>
      <c r="J35" s="41">
        <v>7412.35</v>
      </c>
      <c r="K35" s="41">
        <v>7571.9</v>
      </c>
      <c r="L35" s="41">
        <v>7659.2500000000009</v>
      </c>
      <c r="M35" s="31">
        <v>7484.55</v>
      </c>
      <c r="N35" s="31">
        <v>7237.65</v>
      </c>
      <c r="O35" s="42">
        <v>3984000</v>
      </c>
      <c r="P35" s="43">
        <v>7.6828227259793224E-3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2249.1</v>
      </c>
      <c r="F36" s="40">
        <v>2255.7000000000003</v>
      </c>
      <c r="G36" s="41">
        <v>2233.4000000000005</v>
      </c>
      <c r="H36" s="41">
        <v>2217.7000000000003</v>
      </c>
      <c r="I36" s="41">
        <v>2195.4000000000005</v>
      </c>
      <c r="J36" s="41">
        <v>2271.4000000000005</v>
      </c>
      <c r="K36" s="41">
        <v>2293.7000000000007</v>
      </c>
      <c r="L36" s="41">
        <v>2309.4000000000005</v>
      </c>
      <c r="M36" s="31">
        <v>2278</v>
      </c>
      <c r="N36" s="31">
        <v>2240</v>
      </c>
      <c r="O36" s="42">
        <v>1675400</v>
      </c>
      <c r="P36" s="43">
        <v>-2.3659673659673659E-2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283.5</v>
      </c>
      <c r="F37" s="40">
        <v>285.56666666666666</v>
      </c>
      <c r="G37" s="41">
        <v>280.63333333333333</v>
      </c>
      <c r="H37" s="41">
        <v>277.76666666666665</v>
      </c>
      <c r="I37" s="41">
        <v>272.83333333333331</v>
      </c>
      <c r="J37" s="41">
        <v>288.43333333333334</v>
      </c>
      <c r="K37" s="41">
        <v>293.36666666666662</v>
      </c>
      <c r="L37" s="41">
        <v>296.23333333333335</v>
      </c>
      <c r="M37" s="31">
        <v>290.5</v>
      </c>
      <c r="N37" s="31">
        <v>282.7</v>
      </c>
      <c r="O37" s="42">
        <v>23709600</v>
      </c>
      <c r="P37" s="43">
        <v>-1.969995453856645E-3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93.55</v>
      </c>
      <c r="F38" s="40">
        <v>94.083333333333329</v>
      </c>
      <c r="G38" s="41">
        <v>92.666666666666657</v>
      </c>
      <c r="H38" s="41">
        <v>91.783333333333331</v>
      </c>
      <c r="I38" s="41">
        <v>90.36666666666666</v>
      </c>
      <c r="J38" s="41">
        <v>94.966666666666654</v>
      </c>
      <c r="K38" s="41">
        <v>96.383333333333312</v>
      </c>
      <c r="L38" s="41">
        <v>97.266666666666652</v>
      </c>
      <c r="M38" s="31">
        <v>95.5</v>
      </c>
      <c r="N38" s="31">
        <v>93.2</v>
      </c>
      <c r="O38" s="42">
        <v>150789600</v>
      </c>
      <c r="P38" s="43">
        <v>2.5135221126312439E-2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2012.1</v>
      </c>
      <c r="F39" s="40">
        <v>2026.4166666666667</v>
      </c>
      <c r="G39" s="41">
        <v>1992.5333333333333</v>
      </c>
      <c r="H39" s="41">
        <v>1972.9666666666665</v>
      </c>
      <c r="I39" s="41">
        <v>1939.083333333333</v>
      </c>
      <c r="J39" s="41">
        <v>2045.9833333333336</v>
      </c>
      <c r="K39" s="41">
        <v>2079.8666666666672</v>
      </c>
      <c r="L39" s="41">
        <v>2099.4333333333338</v>
      </c>
      <c r="M39" s="31">
        <v>2060.3000000000002</v>
      </c>
      <c r="N39" s="31">
        <v>2006.85</v>
      </c>
      <c r="O39" s="42">
        <v>1564200</v>
      </c>
      <c r="P39" s="43">
        <v>-2.9351535836177476E-2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209.75</v>
      </c>
      <c r="F40" s="40">
        <v>209.63333333333333</v>
      </c>
      <c r="G40" s="41">
        <v>207.11666666666665</v>
      </c>
      <c r="H40" s="41">
        <v>204.48333333333332</v>
      </c>
      <c r="I40" s="41">
        <v>201.96666666666664</v>
      </c>
      <c r="J40" s="41">
        <v>212.26666666666665</v>
      </c>
      <c r="K40" s="41">
        <v>214.7833333333333</v>
      </c>
      <c r="L40" s="41">
        <v>217.41666666666666</v>
      </c>
      <c r="M40" s="31">
        <v>212.15</v>
      </c>
      <c r="N40" s="31">
        <v>207</v>
      </c>
      <c r="O40" s="42">
        <v>22955800</v>
      </c>
      <c r="P40" s="43">
        <v>-6.5778654826508798E-3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757.85</v>
      </c>
      <c r="F41" s="40">
        <v>760.96666666666658</v>
      </c>
      <c r="G41" s="41">
        <v>752.93333333333317</v>
      </c>
      <c r="H41" s="41">
        <v>748.01666666666654</v>
      </c>
      <c r="I41" s="41">
        <v>739.98333333333312</v>
      </c>
      <c r="J41" s="41">
        <v>765.88333333333321</v>
      </c>
      <c r="K41" s="41">
        <v>773.91666666666674</v>
      </c>
      <c r="L41" s="41">
        <v>778.83333333333326</v>
      </c>
      <c r="M41" s="31">
        <v>769</v>
      </c>
      <c r="N41" s="31">
        <v>756.05</v>
      </c>
      <c r="O41" s="42">
        <v>4778400</v>
      </c>
      <c r="P41" s="43">
        <v>1.2587412587412588E-2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740.35</v>
      </c>
      <c r="F42" s="40">
        <v>740.7833333333333</v>
      </c>
      <c r="G42" s="41">
        <v>734.66666666666663</v>
      </c>
      <c r="H42" s="41">
        <v>728.98333333333335</v>
      </c>
      <c r="I42" s="41">
        <v>722.86666666666667</v>
      </c>
      <c r="J42" s="41">
        <v>746.46666666666658</v>
      </c>
      <c r="K42" s="41">
        <v>752.58333333333337</v>
      </c>
      <c r="L42" s="41">
        <v>758.26666666666654</v>
      </c>
      <c r="M42" s="31">
        <v>746.9</v>
      </c>
      <c r="N42" s="31">
        <v>735.1</v>
      </c>
      <c r="O42" s="42">
        <v>8438250</v>
      </c>
      <c r="P42" s="43">
        <v>-2.5718739175614826E-2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706.9</v>
      </c>
      <c r="F43" s="40">
        <v>709.88333333333333</v>
      </c>
      <c r="G43" s="41">
        <v>698.86666666666667</v>
      </c>
      <c r="H43" s="41">
        <v>690.83333333333337</v>
      </c>
      <c r="I43" s="41">
        <v>679.81666666666672</v>
      </c>
      <c r="J43" s="41">
        <v>717.91666666666663</v>
      </c>
      <c r="K43" s="41">
        <v>728.93333333333328</v>
      </c>
      <c r="L43" s="41">
        <v>736.96666666666658</v>
      </c>
      <c r="M43" s="31">
        <v>720.9</v>
      </c>
      <c r="N43" s="31">
        <v>701.85</v>
      </c>
      <c r="O43" s="42">
        <v>72688828</v>
      </c>
      <c r="P43" s="43">
        <v>1.8501977318468185E-2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64.2</v>
      </c>
      <c r="F44" s="40">
        <v>64.833333333333343</v>
      </c>
      <c r="G44" s="41">
        <v>63.26666666666668</v>
      </c>
      <c r="H44" s="41">
        <v>62.333333333333336</v>
      </c>
      <c r="I44" s="41">
        <v>60.766666666666673</v>
      </c>
      <c r="J44" s="41">
        <v>65.76666666666668</v>
      </c>
      <c r="K44" s="41">
        <v>67.333333333333343</v>
      </c>
      <c r="L44" s="41">
        <v>68.266666666666694</v>
      </c>
      <c r="M44" s="31">
        <v>66.400000000000006</v>
      </c>
      <c r="N44" s="31">
        <v>63.9</v>
      </c>
      <c r="O44" s="42">
        <v>118786500</v>
      </c>
      <c r="P44" s="43">
        <v>7.8396436525612467E-3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380.7</v>
      </c>
      <c r="F45" s="40">
        <v>378.5</v>
      </c>
      <c r="G45" s="41">
        <v>374.15</v>
      </c>
      <c r="H45" s="41">
        <v>367.59999999999997</v>
      </c>
      <c r="I45" s="41">
        <v>363.24999999999994</v>
      </c>
      <c r="J45" s="41">
        <v>385.05</v>
      </c>
      <c r="K45" s="41">
        <v>389.40000000000003</v>
      </c>
      <c r="L45" s="41">
        <v>395.95000000000005</v>
      </c>
      <c r="M45" s="31">
        <v>382.85</v>
      </c>
      <c r="N45" s="31">
        <v>371.95</v>
      </c>
      <c r="O45" s="42">
        <v>20927700</v>
      </c>
      <c r="P45" s="43">
        <v>6.7456593148756447E-2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16656.7</v>
      </c>
      <c r="F46" s="40">
        <v>16749.366666666665</v>
      </c>
      <c r="G46" s="41">
        <v>16472.98333333333</v>
      </c>
      <c r="H46" s="41">
        <v>16289.266666666666</v>
      </c>
      <c r="I46" s="41">
        <v>16012.883333333331</v>
      </c>
      <c r="J46" s="41">
        <v>16933.083333333328</v>
      </c>
      <c r="K46" s="41">
        <v>17209.466666666667</v>
      </c>
      <c r="L46" s="41">
        <v>17393.183333333327</v>
      </c>
      <c r="M46" s="31">
        <v>17025.75</v>
      </c>
      <c r="N46" s="31">
        <v>16565.650000000001</v>
      </c>
      <c r="O46" s="42">
        <v>163950</v>
      </c>
      <c r="P46" s="43">
        <v>3.4384858044164038E-2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393.45</v>
      </c>
      <c r="F47" s="40">
        <v>395.5333333333333</v>
      </c>
      <c r="G47" s="41">
        <v>389.76666666666659</v>
      </c>
      <c r="H47" s="41">
        <v>386.08333333333331</v>
      </c>
      <c r="I47" s="41">
        <v>380.31666666666661</v>
      </c>
      <c r="J47" s="41">
        <v>399.21666666666658</v>
      </c>
      <c r="K47" s="41">
        <v>404.98333333333323</v>
      </c>
      <c r="L47" s="41">
        <v>408.66666666666657</v>
      </c>
      <c r="M47" s="31">
        <v>401.3</v>
      </c>
      <c r="N47" s="31">
        <v>391.85</v>
      </c>
      <c r="O47" s="42">
        <v>28945800</v>
      </c>
      <c r="P47" s="43">
        <v>-1.1180818684390335E-3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3600.95</v>
      </c>
      <c r="F48" s="40">
        <v>3618.7999999999997</v>
      </c>
      <c r="G48" s="41">
        <v>3574.7999999999993</v>
      </c>
      <c r="H48" s="41">
        <v>3548.6499999999996</v>
      </c>
      <c r="I48" s="41">
        <v>3504.6499999999992</v>
      </c>
      <c r="J48" s="41">
        <v>3644.9499999999994</v>
      </c>
      <c r="K48" s="41">
        <v>3688.9500000000003</v>
      </c>
      <c r="L48" s="41">
        <v>3715.0999999999995</v>
      </c>
      <c r="M48" s="31">
        <v>3662.8</v>
      </c>
      <c r="N48" s="31">
        <v>3592.65</v>
      </c>
      <c r="O48" s="42">
        <v>1415000</v>
      </c>
      <c r="P48" s="43">
        <v>1.3755552371399913E-2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507.6</v>
      </c>
      <c r="F49" s="40">
        <v>501.2166666666667</v>
      </c>
      <c r="G49" s="41">
        <v>489.68333333333339</v>
      </c>
      <c r="H49" s="41">
        <v>471.76666666666671</v>
      </c>
      <c r="I49" s="41">
        <v>460.23333333333341</v>
      </c>
      <c r="J49" s="41">
        <v>519.13333333333344</v>
      </c>
      <c r="K49" s="41">
        <v>530.66666666666674</v>
      </c>
      <c r="L49" s="41">
        <v>548.58333333333337</v>
      </c>
      <c r="M49" s="31">
        <v>512.75</v>
      </c>
      <c r="N49" s="31">
        <v>483.3</v>
      </c>
      <c r="O49" s="42">
        <v>5280600</v>
      </c>
      <c r="P49" s="43">
        <v>0.14745762711864407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467.05</v>
      </c>
      <c r="F50" s="40">
        <v>468.05</v>
      </c>
      <c r="G50" s="41">
        <v>463.85</v>
      </c>
      <c r="H50" s="41">
        <v>460.65000000000003</v>
      </c>
      <c r="I50" s="41">
        <v>456.45000000000005</v>
      </c>
      <c r="J50" s="41">
        <v>471.25</v>
      </c>
      <c r="K50" s="41">
        <v>475.44999999999993</v>
      </c>
      <c r="L50" s="41">
        <v>478.65</v>
      </c>
      <c r="M50" s="31">
        <v>472.25</v>
      </c>
      <c r="N50" s="31">
        <v>464.85</v>
      </c>
      <c r="O50" s="42">
        <v>19101500</v>
      </c>
      <c r="P50" s="43">
        <v>-1.1217401207151804E-2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218.1</v>
      </c>
      <c r="F51" s="40">
        <v>220.05000000000004</v>
      </c>
      <c r="G51" s="41">
        <v>215.60000000000008</v>
      </c>
      <c r="H51" s="41">
        <v>213.10000000000005</v>
      </c>
      <c r="I51" s="41">
        <v>208.65000000000009</v>
      </c>
      <c r="J51" s="41">
        <v>222.55000000000007</v>
      </c>
      <c r="K51" s="41">
        <v>227.00000000000006</v>
      </c>
      <c r="L51" s="41">
        <v>229.50000000000006</v>
      </c>
      <c r="M51" s="31">
        <v>224.5</v>
      </c>
      <c r="N51" s="31">
        <v>217.55</v>
      </c>
      <c r="O51" s="42">
        <v>53530200</v>
      </c>
      <c r="P51" s="43">
        <v>-2.5155966995371302E-3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600.35</v>
      </c>
      <c r="F52" s="40">
        <v>600.4</v>
      </c>
      <c r="G52" s="41">
        <v>592.54999999999995</v>
      </c>
      <c r="H52" s="41">
        <v>584.75</v>
      </c>
      <c r="I52" s="41">
        <v>576.9</v>
      </c>
      <c r="J52" s="41">
        <v>608.19999999999993</v>
      </c>
      <c r="K52" s="41">
        <v>616.05000000000007</v>
      </c>
      <c r="L52" s="41">
        <v>623.84999999999991</v>
      </c>
      <c r="M52" s="31">
        <v>608.25</v>
      </c>
      <c r="N52" s="31">
        <v>592.6</v>
      </c>
      <c r="O52" s="42">
        <v>4683900</v>
      </c>
      <c r="P52" s="43">
        <v>-8.6669418076764336E-3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397.55</v>
      </c>
      <c r="F53" s="40">
        <v>400.01666666666665</v>
      </c>
      <c r="G53" s="41">
        <v>393.33333333333331</v>
      </c>
      <c r="H53" s="41">
        <v>389.11666666666667</v>
      </c>
      <c r="I53" s="41">
        <v>382.43333333333334</v>
      </c>
      <c r="J53" s="41">
        <v>404.23333333333329</v>
      </c>
      <c r="K53" s="41">
        <v>410.91666666666669</v>
      </c>
      <c r="L53" s="41">
        <v>415.13333333333327</v>
      </c>
      <c r="M53" s="31">
        <v>406.7</v>
      </c>
      <c r="N53" s="31">
        <v>395.8</v>
      </c>
      <c r="O53" s="42">
        <v>2700000</v>
      </c>
      <c r="P53" s="43">
        <v>-1.2616566099835436E-2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580.29999999999995</v>
      </c>
      <c r="F54" s="40">
        <v>582.9666666666667</v>
      </c>
      <c r="G54" s="41">
        <v>576.33333333333337</v>
      </c>
      <c r="H54" s="41">
        <v>572.36666666666667</v>
      </c>
      <c r="I54" s="41">
        <v>565.73333333333335</v>
      </c>
      <c r="J54" s="41">
        <v>586.93333333333339</v>
      </c>
      <c r="K54" s="41">
        <v>593.56666666666661</v>
      </c>
      <c r="L54" s="41">
        <v>597.53333333333342</v>
      </c>
      <c r="M54" s="31">
        <v>589.6</v>
      </c>
      <c r="N54" s="31">
        <v>579</v>
      </c>
      <c r="O54" s="42">
        <v>8491250</v>
      </c>
      <c r="P54" s="43">
        <v>-5.4172767203513909E-3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894.8</v>
      </c>
      <c r="F55" s="40">
        <v>896.7166666666667</v>
      </c>
      <c r="G55" s="41">
        <v>887.43333333333339</v>
      </c>
      <c r="H55" s="41">
        <v>880.06666666666672</v>
      </c>
      <c r="I55" s="41">
        <v>870.78333333333342</v>
      </c>
      <c r="J55" s="41">
        <v>904.08333333333337</v>
      </c>
      <c r="K55" s="41">
        <v>913.36666666666667</v>
      </c>
      <c r="L55" s="41">
        <v>920.73333333333335</v>
      </c>
      <c r="M55" s="31">
        <v>906</v>
      </c>
      <c r="N55" s="31">
        <v>889.35</v>
      </c>
      <c r="O55" s="42">
        <v>11722100</v>
      </c>
      <c r="P55" s="43">
        <v>1.6630024240374318E-2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149.69999999999999</v>
      </c>
      <c r="F56" s="40">
        <v>150.75</v>
      </c>
      <c r="G56" s="41">
        <v>148.1</v>
      </c>
      <c r="H56" s="41">
        <v>146.5</v>
      </c>
      <c r="I56" s="41">
        <v>143.85</v>
      </c>
      <c r="J56" s="41">
        <v>152.35</v>
      </c>
      <c r="K56" s="41">
        <v>154.99999999999997</v>
      </c>
      <c r="L56" s="41">
        <v>156.6</v>
      </c>
      <c r="M56" s="31">
        <v>153.4</v>
      </c>
      <c r="N56" s="31">
        <v>149.15</v>
      </c>
      <c r="O56" s="42">
        <v>54499200</v>
      </c>
      <c r="P56" s="43">
        <v>1.0041254767650035E-2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5472</v>
      </c>
      <c r="F57" s="40">
        <v>5461.3666666666659</v>
      </c>
      <c r="G57" s="41">
        <v>5321.3333333333321</v>
      </c>
      <c r="H57" s="41">
        <v>5170.6666666666661</v>
      </c>
      <c r="I57" s="41">
        <v>5030.6333333333323</v>
      </c>
      <c r="J57" s="41">
        <v>5612.0333333333319</v>
      </c>
      <c r="K57" s="41">
        <v>5752.0666666666666</v>
      </c>
      <c r="L57" s="41">
        <v>5902.7333333333318</v>
      </c>
      <c r="M57" s="31">
        <v>5601.4</v>
      </c>
      <c r="N57" s="31">
        <v>5310.7</v>
      </c>
      <c r="O57" s="42">
        <v>1000600</v>
      </c>
      <c r="P57" s="43">
        <v>-6.6952629615814996E-2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1434</v>
      </c>
      <c r="F58" s="40">
        <v>1440.75</v>
      </c>
      <c r="G58" s="41">
        <v>1425.55</v>
      </c>
      <c r="H58" s="41">
        <v>1417.1</v>
      </c>
      <c r="I58" s="41">
        <v>1401.8999999999999</v>
      </c>
      <c r="J58" s="41">
        <v>1449.2</v>
      </c>
      <c r="K58" s="41">
        <v>1464.3999999999999</v>
      </c>
      <c r="L58" s="41">
        <v>1472.8500000000001</v>
      </c>
      <c r="M58" s="31">
        <v>1455.95</v>
      </c>
      <c r="N58" s="31">
        <v>1432.3</v>
      </c>
      <c r="O58" s="42">
        <v>3948700</v>
      </c>
      <c r="P58" s="43">
        <v>1.9519248147478765E-2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647.25</v>
      </c>
      <c r="F59" s="40">
        <v>649.44999999999993</v>
      </c>
      <c r="G59" s="41">
        <v>642.39999999999986</v>
      </c>
      <c r="H59" s="41">
        <v>637.54999999999995</v>
      </c>
      <c r="I59" s="41">
        <v>630.49999999999989</v>
      </c>
      <c r="J59" s="41">
        <v>654.29999999999984</v>
      </c>
      <c r="K59" s="41">
        <v>661.3499999999998</v>
      </c>
      <c r="L59" s="41">
        <v>666.19999999999982</v>
      </c>
      <c r="M59" s="31">
        <v>656.5</v>
      </c>
      <c r="N59" s="31">
        <v>644.6</v>
      </c>
      <c r="O59" s="42">
        <v>6250396</v>
      </c>
      <c r="P59" s="43">
        <v>8.2327879757871699E-3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760.4</v>
      </c>
      <c r="F60" s="40">
        <v>762.48333333333323</v>
      </c>
      <c r="G60" s="41">
        <v>754.96666666666647</v>
      </c>
      <c r="H60" s="41">
        <v>749.53333333333319</v>
      </c>
      <c r="I60" s="41">
        <v>742.01666666666642</v>
      </c>
      <c r="J60" s="41">
        <v>767.91666666666652</v>
      </c>
      <c r="K60" s="41">
        <v>775.43333333333317</v>
      </c>
      <c r="L60" s="41">
        <v>780.86666666666656</v>
      </c>
      <c r="M60" s="31">
        <v>770</v>
      </c>
      <c r="N60" s="31">
        <v>757.05</v>
      </c>
      <c r="O60" s="42">
        <v>1451875</v>
      </c>
      <c r="P60" s="43">
        <v>2.1547933157431837E-2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428.7</v>
      </c>
      <c r="F61" s="40">
        <v>433.38333333333327</v>
      </c>
      <c r="G61" s="41">
        <v>421.61666666666656</v>
      </c>
      <c r="H61" s="41">
        <v>414.5333333333333</v>
      </c>
      <c r="I61" s="41">
        <v>402.76666666666659</v>
      </c>
      <c r="J61" s="41">
        <v>440.46666666666653</v>
      </c>
      <c r="K61" s="41">
        <v>452.23333333333329</v>
      </c>
      <c r="L61" s="41">
        <v>459.31666666666649</v>
      </c>
      <c r="M61" s="31">
        <v>445.15</v>
      </c>
      <c r="N61" s="31">
        <v>426.3</v>
      </c>
      <c r="O61" s="42">
        <v>2622400</v>
      </c>
      <c r="P61" s="43">
        <v>6.0970182465509566E-2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149.1</v>
      </c>
      <c r="F62" s="40">
        <v>150.1</v>
      </c>
      <c r="G62" s="41">
        <v>147.79999999999998</v>
      </c>
      <c r="H62" s="41">
        <v>146.5</v>
      </c>
      <c r="I62" s="41">
        <v>144.19999999999999</v>
      </c>
      <c r="J62" s="41">
        <v>151.39999999999998</v>
      </c>
      <c r="K62" s="41">
        <v>153.69999999999999</v>
      </c>
      <c r="L62" s="41">
        <v>154.99999999999997</v>
      </c>
      <c r="M62" s="31">
        <v>152.4</v>
      </c>
      <c r="N62" s="31">
        <v>148.80000000000001</v>
      </c>
      <c r="O62" s="42">
        <v>9940800</v>
      </c>
      <c r="P62" s="43">
        <v>1.0254169249687497E-2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995</v>
      </c>
      <c r="F63" s="40">
        <v>992.19999999999993</v>
      </c>
      <c r="G63" s="41">
        <v>981.84999999999991</v>
      </c>
      <c r="H63" s="41">
        <v>968.69999999999993</v>
      </c>
      <c r="I63" s="41">
        <v>958.34999999999991</v>
      </c>
      <c r="J63" s="41">
        <v>1005.3499999999999</v>
      </c>
      <c r="K63" s="41">
        <v>1015.7</v>
      </c>
      <c r="L63" s="41">
        <v>1028.8499999999999</v>
      </c>
      <c r="M63" s="31">
        <v>1002.55</v>
      </c>
      <c r="N63" s="31">
        <v>979.05</v>
      </c>
      <c r="O63" s="42">
        <v>1602600</v>
      </c>
      <c r="P63" s="43">
        <v>-5.6850282485875703E-2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580.04999999999995</v>
      </c>
      <c r="F64" s="40">
        <v>580.55000000000007</v>
      </c>
      <c r="G64" s="41">
        <v>576.15000000000009</v>
      </c>
      <c r="H64" s="41">
        <v>572.25</v>
      </c>
      <c r="I64" s="41">
        <v>567.85</v>
      </c>
      <c r="J64" s="41">
        <v>584.45000000000016</v>
      </c>
      <c r="K64" s="41">
        <v>588.85</v>
      </c>
      <c r="L64" s="41">
        <v>592.75000000000023</v>
      </c>
      <c r="M64" s="31">
        <v>584.95000000000005</v>
      </c>
      <c r="N64" s="31">
        <v>576.65</v>
      </c>
      <c r="O64" s="42">
        <v>11271250</v>
      </c>
      <c r="P64" s="43">
        <v>-1.882480957562568E-2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1888.15</v>
      </c>
      <c r="F65" s="40">
        <v>1902.6000000000001</v>
      </c>
      <c r="G65" s="41">
        <v>1868.2000000000003</v>
      </c>
      <c r="H65" s="41">
        <v>1848.2500000000002</v>
      </c>
      <c r="I65" s="41">
        <v>1813.8500000000004</v>
      </c>
      <c r="J65" s="41">
        <v>1922.5500000000002</v>
      </c>
      <c r="K65" s="41">
        <v>1956.9500000000003</v>
      </c>
      <c r="L65" s="41">
        <v>1976.9</v>
      </c>
      <c r="M65" s="31">
        <v>1937</v>
      </c>
      <c r="N65" s="31">
        <v>1882.65</v>
      </c>
      <c r="O65" s="42">
        <v>560500</v>
      </c>
      <c r="P65" s="43">
        <v>-3.0696065715520967E-2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2332.4</v>
      </c>
      <c r="F66" s="40">
        <v>2344.65</v>
      </c>
      <c r="G66" s="41">
        <v>2311.3000000000002</v>
      </c>
      <c r="H66" s="41">
        <v>2290.2000000000003</v>
      </c>
      <c r="I66" s="41">
        <v>2256.8500000000004</v>
      </c>
      <c r="J66" s="41">
        <v>2365.75</v>
      </c>
      <c r="K66" s="41">
        <v>2399.0999999999995</v>
      </c>
      <c r="L66" s="41">
        <v>2420.1999999999998</v>
      </c>
      <c r="M66" s="31">
        <v>2378</v>
      </c>
      <c r="N66" s="31">
        <v>2323.5500000000002</v>
      </c>
      <c r="O66" s="42">
        <v>2553250</v>
      </c>
      <c r="P66" s="43">
        <v>1.0987923183528014E-2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297.60000000000002</v>
      </c>
      <c r="F67" s="40">
        <v>293.2</v>
      </c>
      <c r="G67" s="41">
        <v>286.95</v>
      </c>
      <c r="H67" s="41">
        <v>276.3</v>
      </c>
      <c r="I67" s="41">
        <v>270.05</v>
      </c>
      <c r="J67" s="41">
        <v>303.84999999999997</v>
      </c>
      <c r="K67" s="41">
        <v>310.09999999999997</v>
      </c>
      <c r="L67" s="41">
        <v>320.74999999999994</v>
      </c>
      <c r="M67" s="31">
        <v>299.45</v>
      </c>
      <c r="N67" s="31">
        <v>282.55</v>
      </c>
      <c r="O67" s="42">
        <v>16104600</v>
      </c>
      <c r="P67" s="43">
        <v>3.6872501110617503E-2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4550.1000000000004</v>
      </c>
      <c r="F68" s="40">
        <v>4557.55</v>
      </c>
      <c r="G68" s="41">
        <v>4503.55</v>
      </c>
      <c r="H68" s="41">
        <v>4457</v>
      </c>
      <c r="I68" s="41">
        <v>4403</v>
      </c>
      <c r="J68" s="41">
        <v>4604.1000000000004</v>
      </c>
      <c r="K68" s="41">
        <v>4658.1000000000004</v>
      </c>
      <c r="L68" s="41">
        <v>4704.6500000000005</v>
      </c>
      <c r="M68" s="31">
        <v>4611.55</v>
      </c>
      <c r="N68" s="31">
        <v>4511</v>
      </c>
      <c r="O68" s="42">
        <v>2636500</v>
      </c>
      <c r="P68" s="43">
        <v>1.5561804244828781E-2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5722.25</v>
      </c>
      <c r="F69" s="40">
        <v>5733.75</v>
      </c>
      <c r="G69" s="41">
        <v>5597.5</v>
      </c>
      <c r="H69" s="41">
        <v>5472.75</v>
      </c>
      <c r="I69" s="41">
        <v>5336.5</v>
      </c>
      <c r="J69" s="41">
        <v>5858.5</v>
      </c>
      <c r="K69" s="41">
        <v>5994.75</v>
      </c>
      <c r="L69" s="41">
        <v>6119.5</v>
      </c>
      <c r="M69" s="31">
        <v>5870</v>
      </c>
      <c r="N69" s="31">
        <v>5609</v>
      </c>
      <c r="O69" s="42">
        <v>426500</v>
      </c>
      <c r="P69" s="43">
        <v>-6.54615173924952E-2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415.55</v>
      </c>
      <c r="F70" s="40">
        <v>417.91666666666669</v>
      </c>
      <c r="G70" s="41">
        <v>411.63333333333338</v>
      </c>
      <c r="H70" s="41">
        <v>407.7166666666667</v>
      </c>
      <c r="I70" s="41">
        <v>401.43333333333339</v>
      </c>
      <c r="J70" s="41">
        <v>421.83333333333337</v>
      </c>
      <c r="K70" s="41">
        <v>428.11666666666667</v>
      </c>
      <c r="L70" s="41">
        <v>432.03333333333336</v>
      </c>
      <c r="M70" s="31">
        <v>424.2</v>
      </c>
      <c r="N70" s="31">
        <v>414</v>
      </c>
      <c r="O70" s="42">
        <v>30039900</v>
      </c>
      <c r="P70" s="43">
        <v>-5.6977105563037395E-2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4622.8999999999996</v>
      </c>
      <c r="F71" s="40">
        <v>4630.2166666666662</v>
      </c>
      <c r="G71" s="41">
        <v>4582.6833333333325</v>
      </c>
      <c r="H71" s="41">
        <v>4542.4666666666662</v>
      </c>
      <c r="I71" s="41">
        <v>4494.9333333333325</v>
      </c>
      <c r="J71" s="41">
        <v>4670.4333333333325</v>
      </c>
      <c r="K71" s="41">
        <v>4717.9666666666672</v>
      </c>
      <c r="L71" s="41">
        <v>4758.1833333333325</v>
      </c>
      <c r="M71" s="31">
        <v>4677.75</v>
      </c>
      <c r="N71" s="31">
        <v>4590</v>
      </c>
      <c r="O71" s="42">
        <v>2862625</v>
      </c>
      <c r="P71" s="43">
        <v>8.0552865569152206E-3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2510.4499999999998</v>
      </c>
      <c r="F72" s="40">
        <v>2521.1333333333332</v>
      </c>
      <c r="G72" s="41">
        <v>2483.2166666666662</v>
      </c>
      <c r="H72" s="41">
        <v>2455.9833333333331</v>
      </c>
      <c r="I72" s="41">
        <v>2418.0666666666662</v>
      </c>
      <c r="J72" s="41">
        <v>2548.3666666666663</v>
      </c>
      <c r="K72" s="41">
        <v>2586.2833333333333</v>
      </c>
      <c r="L72" s="41">
        <v>2613.5166666666664</v>
      </c>
      <c r="M72" s="31">
        <v>2559.0500000000002</v>
      </c>
      <c r="N72" s="31">
        <v>2493.9</v>
      </c>
      <c r="O72" s="42">
        <v>3386600</v>
      </c>
      <c r="P72" s="43">
        <v>-1.7538429794697204E-3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1864.85</v>
      </c>
      <c r="F73" s="40">
        <v>1865.7833333333335</v>
      </c>
      <c r="G73" s="41">
        <v>1857.0666666666671</v>
      </c>
      <c r="H73" s="41">
        <v>1849.2833333333335</v>
      </c>
      <c r="I73" s="41">
        <v>1840.5666666666671</v>
      </c>
      <c r="J73" s="41">
        <v>1873.5666666666671</v>
      </c>
      <c r="K73" s="41">
        <v>1882.2833333333338</v>
      </c>
      <c r="L73" s="41">
        <v>1890.0666666666671</v>
      </c>
      <c r="M73" s="31">
        <v>1874.5</v>
      </c>
      <c r="N73" s="31">
        <v>1858</v>
      </c>
      <c r="O73" s="42">
        <v>7044950</v>
      </c>
      <c r="P73" s="43">
        <v>-9.4346918258448684E-3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168</v>
      </c>
      <c r="F74" s="40">
        <v>168.75</v>
      </c>
      <c r="G74" s="41">
        <v>166.95</v>
      </c>
      <c r="H74" s="41">
        <v>165.89999999999998</v>
      </c>
      <c r="I74" s="41">
        <v>164.09999999999997</v>
      </c>
      <c r="J74" s="41">
        <v>169.8</v>
      </c>
      <c r="K74" s="41">
        <v>171.60000000000002</v>
      </c>
      <c r="L74" s="41">
        <v>172.65000000000003</v>
      </c>
      <c r="M74" s="31">
        <v>170.55</v>
      </c>
      <c r="N74" s="31">
        <v>167.7</v>
      </c>
      <c r="O74" s="42">
        <v>25826400</v>
      </c>
      <c r="P74" s="43">
        <v>8.0089925530420127E-3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92.25</v>
      </c>
      <c r="F75" s="40">
        <v>92.649999999999991</v>
      </c>
      <c r="G75" s="41">
        <v>91.649999999999977</v>
      </c>
      <c r="H75" s="41">
        <v>91.049999999999983</v>
      </c>
      <c r="I75" s="41">
        <v>90.049999999999969</v>
      </c>
      <c r="J75" s="41">
        <v>93.249999999999986</v>
      </c>
      <c r="K75" s="41">
        <v>94.250000000000014</v>
      </c>
      <c r="L75" s="41">
        <v>94.85</v>
      </c>
      <c r="M75" s="31">
        <v>93.65</v>
      </c>
      <c r="N75" s="31">
        <v>92.05</v>
      </c>
      <c r="O75" s="42">
        <v>98610000</v>
      </c>
      <c r="P75" s="43">
        <v>-1.9488913194789698E-2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176.2</v>
      </c>
      <c r="F76" s="40">
        <v>177.25</v>
      </c>
      <c r="G76" s="41">
        <v>174.65</v>
      </c>
      <c r="H76" s="41">
        <v>173.1</v>
      </c>
      <c r="I76" s="41">
        <v>170.5</v>
      </c>
      <c r="J76" s="41">
        <v>178.8</v>
      </c>
      <c r="K76" s="41">
        <v>181.40000000000003</v>
      </c>
      <c r="L76" s="41">
        <v>182.95000000000002</v>
      </c>
      <c r="M76" s="31">
        <v>179.85</v>
      </c>
      <c r="N76" s="31">
        <v>175.7</v>
      </c>
      <c r="O76" s="42">
        <v>8819200</v>
      </c>
      <c r="P76" s="43">
        <v>4.2089093701996927E-2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133.55000000000001</v>
      </c>
      <c r="F77" s="40">
        <v>134.73333333333335</v>
      </c>
      <c r="G77" s="41">
        <v>131.9666666666667</v>
      </c>
      <c r="H77" s="41">
        <v>130.38333333333335</v>
      </c>
      <c r="I77" s="41">
        <v>127.6166666666667</v>
      </c>
      <c r="J77" s="41">
        <v>136.31666666666669</v>
      </c>
      <c r="K77" s="41">
        <v>139.08333333333334</v>
      </c>
      <c r="L77" s="41">
        <v>140.66666666666669</v>
      </c>
      <c r="M77" s="31">
        <v>137.5</v>
      </c>
      <c r="N77" s="31">
        <v>133.15</v>
      </c>
      <c r="O77" s="42">
        <v>49940700</v>
      </c>
      <c r="P77" s="43">
        <v>4.2398777692895337E-2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534.15</v>
      </c>
      <c r="F78" s="40">
        <v>534.83333333333337</v>
      </c>
      <c r="G78" s="41">
        <v>525.66666666666674</v>
      </c>
      <c r="H78" s="41">
        <v>517.18333333333339</v>
      </c>
      <c r="I78" s="41">
        <v>508.01666666666677</v>
      </c>
      <c r="J78" s="41">
        <v>543.31666666666672</v>
      </c>
      <c r="K78" s="41">
        <v>552.48333333333346</v>
      </c>
      <c r="L78" s="41">
        <v>560.9666666666667</v>
      </c>
      <c r="M78" s="31">
        <v>544</v>
      </c>
      <c r="N78" s="31">
        <v>526.35</v>
      </c>
      <c r="O78" s="42">
        <v>9995800</v>
      </c>
      <c r="P78" s="43">
        <v>1.4978684180205093E-3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43.25</v>
      </c>
      <c r="F79" s="40">
        <v>43.533333333333331</v>
      </c>
      <c r="G79" s="41">
        <v>42.716666666666661</v>
      </c>
      <c r="H79" s="41">
        <v>42.18333333333333</v>
      </c>
      <c r="I79" s="41">
        <v>41.36666666666666</v>
      </c>
      <c r="J79" s="41">
        <v>44.066666666666663</v>
      </c>
      <c r="K79" s="41">
        <v>44.883333333333326</v>
      </c>
      <c r="L79" s="41">
        <v>45.416666666666664</v>
      </c>
      <c r="M79" s="31">
        <v>44.35</v>
      </c>
      <c r="N79" s="31">
        <v>43</v>
      </c>
      <c r="O79" s="42">
        <v>141840000</v>
      </c>
      <c r="P79" s="43">
        <v>-1.6229712858926344E-2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933.1</v>
      </c>
      <c r="F80" s="40">
        <v>941.85</v>
      </c>
      <c r="G80" s="41">
        <v>920.2</v>
      </c>
      <c r="H80" s="41">
        <v>907.30000000000007</v>
      </c>
      <c r="I80" s="41">
        <v>885.65000000000009</v>
      </c>
      <c r="J80" s="41">
        <v>954.75</v>
      </c>
      <c r="K80" s="41">
        <v>976.39999999999986</v>
      </c>
      <c r="L80" s="41">
        <v>989.3</v>
      </c>
      <c r="M80" s="31">
        <v>963.5</v>
      </c>
      <c r="N80" s="31">
        <v>928.95</v>
      </c>
      <c r="O80" s="42">
        <v>5836000</v>
      </c>
      <c r="P80" s="43">
        <v>5.4762335080426529E-2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2074.1999999999998</v>
      </c>
      <c r="F81" s="40">
        <v>2088.9166666666665</v>
      </c>
      <c r="G81" s="41">
        <v>2048.9833333333331</v>
      </c>
      <c r="H81" s="41">
        <v>2023.7666666666664</v>
      </c>
      <c r="I81" s="41">
        <v>1983.833333333333</v>
      </c>
      <c r="J81" s="41">
        <v>2114.1333333333332</v>
      </c>
      <c r="K81" s="41">
        <v>2154.0666666666666</v>
      </c>
      <c r="L81" s="41">
        <v>2179.2833333333333</v>
      </c>
      <c r="M81" s="31">
        <v>2128.85</v>
      </c>
      <c r="N81" s="31">
        <v>2063.6999999999998</v>
      </c>
      <c r="O81" s="42">
        <v>3288675</v>
      </c>
      <c r="P81" s="43">
        <v>-9.7856933163714653E-3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342.85</v>
      </c>
      <c r="F82" s="40">
        <v>344.9666666666667</v>
      </c>
      <c r="G82" s="41">
        <v>338.38333333333338</v>
      </c>
      <c r="H82" s="41">
        <v>333.91666666666669</v>
      </c>
      <c r="I82" s="41">
        <v>327.33333333333337</v>
      </c>
      <c r="J82" s="41">
        <v>349.43333333333339</v>
      </c>
      <c r="K82" s="41">
        <v>356.01666666666665</v>
      </c>
      <c r="L82" s="41">
        <v>360.48333333333341</v>
      </c>
      <c r="M82" s="31">
        <v>351.55</v>
      </c>
      <c r="N82" s="31">
        <v>340.5</v>
      </c>
      <c r="O82" s="42">
        <v>14374700</v>
      </c>
      <c r="P82" s="43">
        <v>-4.2634458552699497E-2</v>
      </c>
    </row>
    <row r="83" spans="1:16" ht="12.75" customHeight="1">
      <c r="A83" s="31">
        <v>73</v>
      </c>
      <c r="B83" s="32" t="s">
        <v>42</v>
      </c>
      <c r="C83" s="285" t="s">
        <v>111</v>
      </c>
      <c r="D83" s="34">
        <v>44560</v>
      </c>
      <c r="E83" s="40">
        <v>1739.45</v>
      </c>
      <c r="F83" s="40">
        <v>1749.6833333333334</v>
      </c>
      <c r="G83" s="41">
        <v>1724.8166666666668</v>
      </c>
      <c r="H83" s="41">
        <v>1710.1833333333334</v>
      </c>
      <c r="I83" s="41">
        <v>1685.3166666666668</v>
      </c>
      <c r="J83" s="41">
        <v>1764.3166666666668</v>
      </c>
      <c r="K83" s="41">
        <v>1789.1833333333336</v>
      </c>
      <c r="L83" s="41">
        <v>1803.8166666666668</v>
      </c>
      <c r="M83" s="31">
        <v>1774.55</v>
      </c>
      <c r="N83" s="31">
        <v>1735.05</v>
      </c>
      <c r="O83" s="42">
        <v>11257975</v>
      </c>
      <c r="P83" s="43">
        <v>-6.0390018871880899E-3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318.2</v>
      </c>
      <c r="F84" s="40">
        <v>318.45</v>
      </c>
      <c r="G84" s="41">
        <v>311.89999999999998</v>
      </c>
      <c r="H84" s="41">
        <v>305.59999999999997</v>
      </c>
      <c r="I84" s="41">
        <v>299.04999999999995</v>
      </c>
      <c r="J84" s="41">
        <v>324.75</v>
      </c>
      <c r="K84" s="41">
        <v>331.30000000000007</v>
      </c>
      <c r="L84" s="41">
        <v>337.6</v>
      </c>
      <c r="M84" s="31">
        <v>325</v>
      </c>
      <c r="N84" s="31">
        <v>312.14999999999998</v>
      </c>
      <c r="O84" s="42">
        <v>1439900</v>
      </c>
      <c r="P84" s="43">
        <v>-1.1792452830188679E-3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667.7</v>
      </c>
      <c r="F85" s="40">
        <v>670.03333333333342</v>
      </c>
      <c r="G85" s="41">
        <v>663.21666666666681</v>
      </c>
      <c r="H85" s="41">
        <v>658.73333333333335</v>
      </c>
      <c r="I85" s="41">
        <v>651.91666666666674</v>
      </c>
      <c r="J85" s="41">
        <v>674.51666666666688</v>
      </c>
      <c r="K85" s="41">
        <v>681.33333333333348</v>
      </c>
      <c r="L85" s="41">
        <v>685.81666666666695</v>
      </c>
      <c r="M85" s="31">
        <v>676.85</v>
      </c>
      <c r="N85" s="31">
        <v>665.55</v>
      </c>
      <c r="O85" s="42">
        <v>2351250</v>
      </c>
      <c r="P85" s="43">
        <v>3.6363636363636362E-2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1318.95</v>
      </c>
      <c r="F86" s="40">
        <v>1319.6499999999999</v>
      </c>
      <c r="G86" s="41">
        <v>1309.2999999999997</v>
      </c>
      <c r="H86" s="41">
        <v>1299.6499999999999</v>
      </c>
      <c r="I86" s="41">
        <v>1289.2999999999997</v>
      </c>
      <c r="J86" s="41">
        <v>1329.2999999999997</v>
      </c>
      <c r="K86" s="41">
        <v>1339.6499999999996</v>
      </c>
      <c r="L86" s="41">
        <v>1349.2999999999997</v>
      </c>
      <c r="M86" s="31">
        <v>1330</v>
      </c>
      <c r="N86" s="31">
        <v>1310</v>
      </c>
      <c r="O86" s="42">
        <v>2904150</v>
      </c>
      <c r="P86" s="43">
        <v>9.2439749092109603E-3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1377.35</v>
      </c>
      <c r="F87" s="40">
        <v>1384.5166666666667</v>
      </c>
      <c r="G87" s="41">
        <v>1367.0333333333333</v>
      </c>
      <c r="H87" s="41">
        <v>1356.7166666666667</v>
      </c>
      <c r="I87" s="41">
        <v>1339.2333333333333</v>
      </c>
      <c r="J87" s="41">
        <v>1394.8333333333333</v>
      </c>
      <c r="K87" s="41">
        <v>1412.3166666666664</v>
      </c>
      <c r="L87" s="41">
        <v>1422.6333333333332</v>
      </c>
      <c r="M87" s="31">
        <v>1402</v>
      </c>
      <c r="N87" s="31">
        <v>1374.2</v>
      </c>
      <c r="O87" s="42">
        <v>4078500</v>
      </c>
      <c r="P87" s="43">
        <v>5.1837524177949706E-2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1164</v>
      </c>
      <c r="F88" s="40">
        <v>1167.1666666666667</v>
      </c>
      <c r="G88" s="41">
        <v>1155.6333333333334</v>
      </c>
      <c r="H88" s="41">
        <v>1147.2666666666667</v>
      </c>
      <c r="I88" s="41">
        <v>1135.7333333333333</v>
      </c>
      <c r="J88" s="41">
        <v>1175.5333333333335</v>
      </c>
      <c r="K88" s="41">
        <v>1187.0666666666668</v>
      </c>
      <c r="L88" s="41">
        <v>1195.4333333333336</v>
      </c>
      <c r="M88" s="31">
        <v>1178.7</v>
      </c>
      <c r="N88" s="31">
        <v>1158.8</v>
      </c>
      <c r="O88" s="42">
        <v>22706600</v>
      </c>
      <c r="P88" s="43">
        <v>1.1506439240387913E-2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2786.4</v>
      </c>
      <c r="F89" s="40">
        <v>2806.1</v>
      </c>
      <c r="G89" s="41">
        <v>2761.2999999999997</v>
      </c>
      <c r="H89" s="41">
        <v>2736.2</v>
      </c>
      <c r="I89" s="41">
        <v>2691.3999999999996</v>
      </c>
      <c r="J89" s="41">
        <v>2831.2</v>
      </c>
      <c r="K89" s="41">
        <v>2876</v>
      </c>
      <c r="L89" s="41">
        <v>2901.1</v>
      </c>
      <c r="M89" s="31">
        <v>2850.9</v>
      </c>
      <c r="N89" s="31">
        <v>2781</v>
      </c>
      <c r="O89" s="42">
        <v>12820800</v>
      </c>
      <c r="P89" s="43">
        <v>-2.5271416841529056E-2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2527.8000000000002</v>
      </c>
      <c r="F90" s="40">
        <v>2542.5833333333335</v>
      </c>
      <c r="G90" s="41">
        <v>2508.7166666666672</v>
      </c>
      <c r="H90" s="41">
        <v>2489.6333333333337</v>
      </c>
      <c r="I90" s="41">
        <v>2455.7666666666673</v>
      </c>
      <c r="J90" s="41">
        <v>2561.666666666667</v>
      </c>
      <c r="K90" s="41">
        <v>2595.5333333333328</v>
      </c>
      <c r="L90" s="41">
        <v>2614.6166666666668</v>
      </c>
      <c r="M90" s="31">
        <v>2576.4499999999998</v>
      </c>
      <c r="N90" s="31">
        <v>2523.5</v>
      </c>
      <c r="O90" s="42">
        <v>3420000</v>
      </c>
      <c r="P90" s="43">
        <v>3.3295063145809413E-2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1518.85</v>
      </c>
      <c r="F91" s="40">
        <v>1525.1499999999999</v>
      </c>
      <c r="G91" s="41">
        <v>1508.2999999999997</v>
      </c>
      <c r="H91" s="41">
        <v>1497.7499999999998</v>
      </c>
      <c r="I91" s="41">
        <v>1480.8999999999996</v>
      </c>
      <c r="J91" s="41">
        <v>1535.6999999999998</v>
      </c>
      <c r="K91" s="41">
        <v>1552.5499999999997</v>
      </c>
      <c r="L91" s="41">
        <v>1563.1</v>
      </c>
      <c r="M91" s="31">
        <v>1542</v>
      </c>
      <c r="N91" s="31">
        <v>1514.6</v>
      </c>
      <c r="O91" s="42">
        <v>35391950</v>
      </c>
      <c r="P91" s="43">
        <v>1.0775489687887784E-2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677.8</v>
      </c>
      <c r="F92" s="40">
        <v>681.69999999999993</v>
      </c>
      <c r="G92" s="41">
        <v>672.74999999999989</v>
      </c>
      <c r="H92" s="41">
        <v>667.69999999999993</v>
      </c>
      <c r="I92" s="41">
        <v>658.74999999999989</v>
      </c>
      <c r="J92" s="41">
        <v>686.74999999999989</v>
      </c>
      <c r="K92" s="41">
        <v>695.69999999999993</v>
      </c>
      <c r="L92" s="41">
        <v>700.74999999999989</v>
      </c>
      <c r="M92" s="31">
        <v>690.65</v>
      </c>
      <c r="N92" s="31">
        <v>676.65</v>
      </c>
      <c r="O92" s="42">
        <v>20609600</v>
      </c>
      <c r="P92" s="43">
        <v>4.5419038053788642E-2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2507.0500000000002</v>
      </c>
      <c r="F93" s="40">
        <v>2519.1333333333332</v>
      </c>
      <c r="G93" s="41">
        <v>2488.7666666666664</v>
      </c>
      <c r="H93" s="41">
        <v>2470.4833333333331</v>
      </c>
      <c r="I93" s="41">
        <v>2440.1166666666663</v>
      </c>
      <c r="J93" s="41">
        <v>2537.4166666666665</v>
      </c>
      <c r="K93" s="41">
        <v>2567.7833333333333</v>
      </c>
      <c r="L93" s="41">
        <v>2586.0666666666666</v>
      </c>
      <c r="M93" s="31">
        <v>2549.5</v>
      </c>
      <c r="N93" s="31">
        <v>2500.85</v>
      </c>
      <c r="O93" s="42">
        <v>5092800</v>
      </c>
      <c r="P93" s="43">
        <v>2.8947834820109881E-3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460.1</v>
      </c>
      <c r="F94" s="40">
        <v>463.15000000000003</v>
      </c>
      <c r="G94" s="41">
        <v>455.80000000000007</v>
      </c>
      <c r="H94" s="41">
        <v>451.50000000000006</v>
      </c>
      <c r="I94" s="41">
        <v>444.15000000000009</v>
      </c>
      <c r="J94" s="41">
        <v>467.45000000000005</v>
      </c>
      <c r="K94" s="41">
        <v>474.80000000000007</v>
      </c>
      <c r="L94" s="41">
        <v>479.1</v>
      </c>
      <c r="M94" s="31">
        <v>470.5</v>
      </c>
      <c r="N94" s="31">
        <v>458.85</v>
      </c>
      <c r="O94" s="42">
        <v>30162350</v>
      </c>
      <c r="P94" s="43">
        <v>1.6063970299503801E-3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301.35000000000002</v>
      </c>
      <c r="F95" s="40">
        <v>304.83333333333331</v>
      </c>
      <c r="G95" s="41">
        <v>296.91666666666663</v>
      </c>
      <c r="H95" s="41">
        <v>292.48333333333329</v>
      </c>
      <c r="I95" s="41">
        <v>284.56666666666661</v>
      </c>
      <c r="J95" s="41">
        <v>309.26666666666665</v>
      </c>
      <c r="K95" s="41">
        <v>317.18333333333328</v>
      </c>
      <c r="L95" s="41">
        <v>321.61666666666667</v>
      </c>
      <c r="M95" s="31">
        <v>312.75</v>
      </c>
      <c r="N95" s="31">
        <v>300.39999999999998</v>
      </c>
      <c r="O95" s="42">
        <v>12136500</v>
      </c>
      <c r="P95" s="43">
        <v>3.3482142857142855E-3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2316.1999999999998</v>
      </c>
      <c r="F96" s="40">
        <v>2327.7333333333331</v>
      </c>
      <c r="G96" s="41">
        <v>2300.4666666666662</v>
      </c>
      <c r="H96" s="41">
        <v>2284.7333333333331</v>
      </c>
      <c r="I96" s="41">
        <v>2257.4666666666662</v>
      </c>
      <c r="J96" s="41">
        <v>2343.4666666666662</v>
      </c>
      <c r="K96" s="41">
        <v>2370.7333333333336</v>
      </c>
      <c r="L96" s="41">
        <v>2386.4666666666662</v>
      </c>
      <c r="M96" s="31">
        <v>2355</v>
      </c>
      <c r="N96" s="31">
        <v>2312</v>
      </c>
      <c r="O96" s="42">
        <v>11871300</v>
      </c>
      <c r="P96" s="43">
        <v>9.4127850619866327E-3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260.25</v>
      </c>
      <c r="F97" s="40">
        <v>262.56666666666666</v>
      </c>
      <c r="G97" s="41">
        <v>256.23333333333335</v>
      </c>
      <c r="H97" s="41">
        <v>252.2166666666667</v>
      </c>
      <c r="I97" s="41">
        <v>245.88333333333338</v>
      </c>
      <c r="J97" s="41">
        <v>266.58333333333331</v>
      </c>
      <c r="K97" s="41">
        <v>272.91666666666669</v>
      </c>
      <c r="L97" s="41">
        <v>276.93333333333328</v>
      </c>
      <c r="M97" s="31">
        <v>268.89999999999998</v>
      </c>
      <c r="N97" s="31">
        <v>258.55</v>
      </c>
      <c r="O97" s="42">
        <v>34924600</v>
      </c>
      <c r="P97" s="43">
        <v>-2.5010817827780182E-2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757.6</v>
      </c>
      <c r="F98" s="40">
        <v>761.4</v>
      </c>
      <c r="G98" s="41">
        <v>751.8</v>
      </c>
      <c r="H98" s="41">
        <v>746</v>
      </c>
      <c r="I98" s="41">
        <v>736.4</v>
      </c>
      <c r="J98" s="41">
        <v>767.19999999999993</v>
      </c>
      <c r="K98" s="41">
        <v>776.80000000000007</v>
      </c>
      <c r="L98" s="41">
        <v>782.59999999999991</v>
      </c>
      <c r="M98" s="31">
        <v>771</v>
      </c>
      <c r="N98" s="31">
        <v>755.6</v>
      </c>
      <c r="O98" s="42">
        <v>99809875</v>
      </c>
      <c r="P98" s="43">
        <v>-2.2106964839013876E-2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1428.4</v>
      </c>
      <c r="F99" s="40">
        <v>1434.7333333333333</v>
      </c>
      <c r="G99" s="41">
        <v>1419.4666666666667</v>
      </c>
      <c r="H99" s="41">
        <v>1410.5333333333333</v>
      </c>
      <c r="I99" s="41">
        <v>1395.2666666666667</v>
      </c>
      <c r="J99" s="41">
        <v>1443.6666666666667</v>
      </c>
      <c r="K99" s="41">
        <v>1458.9333333333336</v>
      </c>
      <c r="L99" s="41">
        <v>1467.8666666666668</v>
      </c>
      <c r="M99" s="31">
        <v>1450</v>
      </c>
      <c r="N99" s="31">
        <v>1425.8</v>
      </c>
      <c r="O99" s="42">
        <v>3183675</v>
      </c>
      <c r="P99" s="43">
        <v>4.7106513838412079E-2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571.15</v>
      </c>
      <c r="F100" s="40">
        <v>574.7166666666667</v>
      </c>
      <c r="G100" s="41">
        <v>565.43333333333339</v>
      </c>
      <c r="H100" s="41">
        <v>559.7166666666667</v>
      </c>
      <c r="I100" s="41">
        <v>550.43333333333339</v>
      </c>
      <c r="J100" s="41">
        <v>580.43333333333339</v>
      </c>
      <c r="K100" s="41">
        <v>589.7166666666667</v>
      </c>
      <c r="L100" s="41">
        <v>595.43333333333339</v>
      </c>
      <c r="M100" s="31">
        <v>584</v>
      </c>
      <c r="N100" s="31">
        <v>569</v>
      </c>
      <c r="O100" s="42">
        <v>5816250</v>
      </c>
      <c r="P100" s="43">
        <v>7.0541137493097733E-2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15.55</v>
      </c>
      <c r="F101" s="40">
        <v>15.916666666666666</v>
      </c>
      <c r="G101" s="41">
        <v>15.083333333333332</v>
      </c>
      <c r="H101" s="41">
        <v>14.616666666666665</v>
      </c>
      <c r="I101" s="41">
        <v>13.783333333333331</v>
      </c>
      <c r="J101" s="41">
        <v>16.383333333333333</v>
      </c>
      <c r="K101" s="41">
        <v>17.216666666666665</v>
      </c>
      <c r="L101" s="41">
        <v>17.683333333333334</v>
      </c>
      <c r="M101" s="31">
        <v>16.75</v>
      </c>
      <c r="N101" s="31">
        <v>15.45</v>
      </c>
      <c r="O101" s="42">
        <v>818020000</v>
      </c>
      <c r="P101" s="43">
        <v>-5.3765182186234821E-2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51.35</v>
      </c>
      <c r="F102" s="40">
        <v>51.816666666666663</v>
      </c>
      <c r="G102" s="41">
        <v>50.583333333333329</v>
      </c>
      <c r="H102" s="41">
        <v>49.816666666666663</v>
      </c>
      <c r="I102" s="41">
        <v>48.583333333333329</v>
      </c>
      <c r="J102" s="41">
        <v>52.583333333333329</v>
      </c>
      <c r="K102" s="41">
        <v>53.816666666666663</v>
      </c>
      <c r="L102" s="41">
        <v>54.583333333333329</v>
      </c>
      <c r="M102" s="31">
        <v>53.05</v>
      </c>
      <c r="N102" s="31">
        <v>51.05</v>
      </c>
      <c r="O102" s="42">
        <v>154152500</v>
      </c>
      <c r="P102" s="43">
        <v>-8.6222420015794905E-3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286.5</v>
      </c>
      <c r="F103" s="40">
        <v>289.18333333333334</v>
      </c>
      <c r="G103" s="41">
        <v>278.9666666666667</v>
      </c>
      <c r="H103" s="41">
        <v>271.43333333333334</v>
      </c>
      <c r="I103" s="41">
        <v>261.2166666666667</v>
      </c>
      <c r="J103" s="41">
        <v>296.7166666666667</v>
      </c>
      <c r="K103" s="41">
        <v>306.93333333333328</v>
      </c>
      <c r="L103" s="41">
        <v>314.4666666666667</v>
      </c>
      <c r="M103" s="31">
        <v>299.39999999999998</v>
      </c>
      <c r="N103" s="31">
        <v>281.64999999999998</v>
      </c>
      <c r="O103" s="42">
        <v>29373750</v>
      </c>
      <c r="P103" s="43">
        <v>1.6085095343105461E-2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501.25</v>
      </c>
      <c r="F104" s="40">
        <v>502.23333333333335</v>
      </c>
      <c r="G104" s="41">
        <v>498.01666666666671</v>
      </c>
      <c r="H104" s="41">
        <v>494.78333333333336</v>
      </c>
      <c r="I104" s="41">
        <v>490.56666666666672</v>
      </c>
      <c r="J104" s="41">
        <v>505.4666666666667</v>
      </c>
      <c r="K104" s="41">
        <v>509.68333333333339</v>
      </c>
      <c r="L104" s="41">
        <v>512.91666666666674</v>
      </c>
      <c r="M104" s="31">
        <v>506.45</v>
      </c>
      <c r="N104" s="31">
        <v>499</v>
      </c>
      <c r="O104" s="42">
        <v>10324875</v>
      </c>
      <c r="P104" s="43">
        <v>-6.6542454085706678E-4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204.4</v>
      </c>
      <c r="F105" s="40">
        <v>204.76666666666665</v>
      </c>
      <c r="G105" s="41">
        <v>202.2833333333333</v>
      </c>
      <c r="H105" s="41">
        <v>200.16666666666666</v>
      </c>
      <c r="I105" s="41">
        <v>197.68333333333331</v>
      </c>
      <c r="J105" s="41">
        <v>206.8833333333333</v>
      </c>
      <c r="K105" s="41">
        <v>209.36666666666665</v>
      </c>
      <c r="L105" s="41">
        <v>211.48333333333329</v>
      </c>
      <c r="M105" s="31">
        <v>207.25</v>
      </c>
      <c r="N105" s="31">
        <v>202.65</v>
      </c>
      <c r="O105" s="42">
        <v>13111720</v>
      </c>
      <c r="P105" s="43">
        <v>1.2736874805840324E-2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193.35</v>
      </c>
      <c r="F106" s="40">
        <v>193.88333333333335</v>
      </c>
      <c r="G106" s="41">
        <v>192.01666666666671</v>
      </c>
      <c r="H106" s="41">
        <v>190.68333333333337</v>
      </c>
      <c r="I106" s="41">
        <v>188.81666666666672</v>
      </c>
      <c r="J106" s="41">
        <v>195.2166666666667</v>
      </c>
      <c r="K106" s="41">
        <v>197.08333333333331</v>
      </c>
      <c r="L106" s="41">
        <v>198.41666666666669</v>
      </c>
      <c r="M106" s="31">
        <v>195.75</v>
      </c>
      <c r="N106" s="31">
        <v>192.55</v>
      </c>
      <c r="O106" s="42">
        <v>11646400</v>
      </c>
      <c r="P106" s="43">
        <v>-7.169344870210136E-3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7192.2</v>
      </c>
      <c r="F107" s="40">
        <v>7247.8499999999995</v>
      </c>
      <c r="G107" s="41">
        <v>7120.7999999999993</v>
      </c>
      <c r="H107" s="41">
        <v>7049.4</v>
      </c>
      <c r="I107" s="41">
        <v>6922.3499999999995</v>
      </c>
      <c r="J107" s="41">
        <v>7319.2499999999991</v>
      </c>
      <c r="K107" s="41">
        <v>7446.3</v>
      </c>
      <c r="L107" s="41">
        <v>7517.6999999999989</v>
      </c>
      <c r="M107" s="31">
        <v>7374.9</v>
      </c>
      <c r="N107" s="31">
        <v>7176.45</v>
      </c>
      <c r="O107" s="42">
        <v>218775</v>
      </c>
      <c r="P107" s="43">
        <v>3.6971205119089939E-2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2014.35</v>
      </c>
      <c r="F108" s="40">
        <v>2011.55</v>
      </c>
      <c r="G108" s="41">
        <v>1998.25</v>
      </c>
      <c r="H108" s="41">
        <v>1982.15</v>
      </c>
      <c r="I108" s="41">
        <v>1968.8500000000001</v>
      </c>
      <c r="J108" s="41">
        <v>2027.6499999999999</v>
      </c>
      <c r="K108" s="41">
        <v>2040.9499999999996</v>
      </c>
      <c r="L108" s="41">
        <v>2057.0499999999997</v>
      </c>
      <c r="M108" s="31">
        <v>2024.85</v>
      </c>
      <c r="N108" s="31">
        <v>1995.45</v>
      </c>
      <c r="O108" s="42">
        <v>3467000</v>
      </c>
      <c r="P108" s="43">
        <v>-5.2363532027831575E-3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942.3</v>
      </c>
      <c r="F109" s="40">
        <v>946.06666666666661</v>
      </c>
      <c r="G109" s="41">
        <v>932.38333333333321</v>
      </c>
      <c r="H109" s="41">
        <v>922.46666666666658</v>
      </c>
      <c r="I109" s="41">
        <v>908.78333333333319</v>
      </c>
      <c r="J109" s="41">
        <v>955.98333333333323</v>
      </c>
      <c r="K109" s="41">
        <v>969.66666666666663</v>
      </c>
      <c r="L109" s="41">
        <v>979.58333333333326</v>
      </c>
      <c r="M109" s="31">
        <v>959.75</v>
      </c>
      <c r="N109" s="31">
        <v>936.15</v>
      </c>
      <c r="O109" s="42">
        <v>27177300</v>
      </c>
      <c r="P109" s="43">
        <v>-1.2815064238778645E-2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270.25</v>
      </c>
      <c r="F110" s="40">
        <v>271.8</v>
      </c>
      <c r="G110" s="41">
        <v>267</v>
      </c>
      <c r="H110" s="41">
        <v>263.75</v>
      </c>
      <c r="I110" s="41">
        <v>258.95</v>
      </c>
      <c r="J110" s="41">
        <v>275.05</v>
      </c>
      <c r="K110" s="41">
        <v>279.85000000000008</v>
      </c>
      <c r="L110" s="41">
        <v>283.10000000000002</v>
      </c>
      <c r="M110" s="31">
        <v>276.60000000000002</v>
      </c>
      <c r="N110" s="31">
        <v>268.55</v>
      </c>
      <c r="O110" s="42">
        <v>18580800</v>
      </c>
      <c r="P110" s="43">
        <v>-4.7990401919616073E-3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1753.55</v>
      </c>
      <c r="F111" s="40">
        <v>1758.8833333333332</v>
      </c>
      <c r="G111" s="41">
        <v>1741.8666666666663</v>
      </c>
      <c r="H111" s="41">
        <v>1730.1833333333332</v>
      </c>
      <c r="I111" s="41">
        <v>1713.1666666666663</v>
      </c>
      <c r="J111" s="41">
        <v>1770.5666666666664</v>
      </c>
      <c r="K111" s="41">
        <v>1787.5833333333333</v>
      </c>
      <c r="L111" s="41">
        <v>1799.2666666666664</v>
      </c>
      <c r="M111" s="31">
        <v>1775.9</v>
      </c>
      <c r="N111" s="31">
        <v>1747.2</v>
      </c>
      <c r="O111" s="42">
        <v>35140500</v>
      </c>
      <c r="P111" s="43">
        <v>-1.7777032409542575E-2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118.65</v>
      </c>
      <c r="F112" s="40">
        <v>119.46666666666665</v>
      </c>
      <c r="G112" s="41">
        <v>117.2833333333333</v>
      </c>
      <c r="H112" s="41">
        <v>115.91666666666664</v>
      </c>
      <c r="I112" s="41">
        <v>113.73333333333329</v>
      </c>
      <c r="J112" s="41">
        <v>120.83333333333331</v>
      </c>
      <c r="K112" s="41">
        <v>123.01666666666668</v>
      </c>
      <c r="L112" s="41">
        <v>124.38333333333333</v>
      </c>
      <c r="M112" s="31">
        <v>121.65</v>
      </c>
      <c r="N112" s="31">
        <v>118.1</v>
      </c>
      <c r="O112" s="42">
        <v>46163000</v>
      </c>
      <c r="P112" s="43">
        <v>4.6682699108784838E-3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2047.15</v>
      </c>
      <c r="F113" s="40">
        <v>2052.8166666666666</v>
      </c>
      <c r="G113" s="41">
        <v>2035.6333333333332</v>
      </c>
      <c r="H113" s="41">
        <v>2024.1166666666666</v>
      </c>
      <c r="I113" s="41">
        <v>2006.9333333333332</v>
      </c>
      <c r="J113" s="41">
        <v>2064.333333333333</v>
      </c>
      <c r="K113" s="41">
        <v>2081.5166666666664</v>
      </c>
      <c r="L113" s="41">
        <v>2093.0333333333333</v>
      </c>
      <c r="M113" s="31">
        <v>2070</v>
      </c>
      <c r="N113" s="31">
        <v>2041.3</v>
      </c>
      <c r="O113" s="42">
        <v>2885625</v>
      </c>
      <c r="P113" s="43">
        <v>2.0124085268851417E-2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863.45</v>
      </c>
      <c r="F114" s="40">
        <v>868.4</v>
      </c>
      <c r="G114" s="41">
        <v>853.8</v>
      </c>
      <c r="H114" s="41">
        <v>844.15</v>
      </c>
      <c r="I114" s="41">
        <v>829.55</v>
      </c>
      <c r="J114" s="41">
        <v>878.05</v>
      </c>
      <c r="K114" s="41">
        <v>892.65000000000009</v>
      </c>
      <c r="L114" s="41">
        <v>902.3</v>
      </c>
      <c r="M114" s="31">
        <v>883</v>
      </c>
      <c r="N114" s="31">
        <v>858.75</v>
      </c>
      <c r="O114" s="42">
        <v>10440125</v>
      </c>
      <c r="P114" s="43">
        <v>-1.9239501923950192E-3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235.6</v>
      </c>
      <c r="F115" s="40">
        <v>236.88333333333333</v>
      </c>
      <c r="G115" s="41">
        <v>233.91666666666666</v>
      </c>
      <c r="H115" s="41">
        <v>232.23333333333332</v>
      </c>
      <c r="I115" s="41">
        <v>229.26666666666665</v>
      </c>
      <c r="J115" s="41">
        <v>238.56666666666666</v>
      </c>
      <c r="K115" s="41">
        <v>241.53333333333336</v>
      </c>
      <c r="L115" s="41">
        <v>243.21666666666667</v>
      </c>
      <c r="M115" s="31">
        <v>239.85</v>
      </c>
      <c r="N115" s="31">
        <v>235.2</v>
      </c>
      <c r="O115" s="42">
        <v>250854400</v>
      </c>
      <c r="P115" s="43">
        <v>7.6481098242862835E-3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396.65</v>
      </c>
      <c r="F116" s="40">
        <v>400.55</v>
      </c>
      <c r="G116" s="41">
        <v>392.1</v>
      </c>
      <c r="H116" s="41">
        <v>387.55</v>
      </c>
      <c r="I116" s="41">
        <v>379.1</v>
      </c>
      <c r="J116" s="41">
        <v>405.1</v>
      </c>
      <c r="K116" s="41">
        <v>413.54999999999995</v>
      </c>
      <c r="L116" s="41">
        <v>418.1</v>
      </c>
      <c r="M116" s="31">
        <v>409</v>
      </c>
      <c r="N116" s="31">
        <v>396</v>
      </c>
      <c r="O116" s="42">
        <v>36705000</v>
      </c>
      <c r="P116" s="43">
        <v>-1.581981498860437E-2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3403.65</v>
      </c>
      <c r="F117" s="40">
        <v>3427.7833333333333</v>
      </c>
      <c r="G117" s="41">
        <v>3370.6666666666665</v>
      </c>
      <c r="H117" s="41">
        <v>3337.6833333333334</v>
      </c>
      <c r="I117" s="41">
        <v>3280.5666666666666</v>
      </c>
      <c r="J117" s="41">
        <v>3460.7666666666664</v>
      </c>
      <c r="K117" s="41">
        <v>3517.8833333333332</v>
      </c>
      <c r="L117" s="41">
        <v>3550.8666666666663</v>
      </c>
      <c r="M117" s="31">
        <v>3484.9</v>
      </c>
      <c r="N117" s="31">
        <v>3394.8</v>
      </c>
      <c r="O117" s="42">
        <v>176925</v>
      </c>
      <c r="P117" s="43">
        <v>-8.8235294117647058E-3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674.15</v>
      </c>
      <c r="F118" s="40">
        <v>680.25</v>
      </c>
      <c r="G118" s="41">
        <v>664.9</v>
      </c>
      <c r="H118" s="41">
        <v>655.65</v>
      </c>
      <c r="I118" s="41">
        <v>640.29999999999995</v>
      </c>
      <c r="J118" s="41">
        <v>689.5</v>
      </c>
      <c r="K118" s="41">
        <v>704.84999999999991</v>
      </c>
      <c r="L118" s="41">
        <v>714.1</v>
      </c>
      <c r="M118" s="31">
        <v>695.6</v>
      </c>
      <c r="N118" s="31">
        <v>671</v>
      </c>
      <c r="O118" s="42">
        <v>44494650</v>
      </c>
      <c r="P118" s="43">
        <v>-1.726399904585843E-2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3759.3</v>
      </c>
      <c r="F119" s="40">
        <v>3773.2333333333336</v>
      </c>
      <c r="G119" s="41">
        <v>3724.8666666666672</v>
      </c>
      <c r="H119" s="41">
        <v>3690.4333333333338</v>
      </c>
      <c r="I119" s="41">
        <v>3642.0666666666675</v>
      </c>
      <c r="J119" s="41">
        <v>3807.666666666667</v>
      </c>
      <c r="K119" s="41">
        <v>3856.0333333333338</v>
      </c>
      <c r="L119" s="41">
        <v>3890.4666666666667</v>
      </c>
      <c r="M119" s="31">
        <v>3821.6</v>
      </c>
      <c r="N119" s="31">
        <v>3738.8</v>
      </c>
      <c r="O119" s="42">
        <v>1702250</v>
      </c>
      <c r="P119" s="43">
        <v>5.3454010984760582E-2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1883.35</v>
      </c>
      <c r="F120" s="40">
        <v>1893.5</v>
      </c>
      <c r="G120" s="41">
        <v>1862.3</v>
      </c>
      <c r="H120" s="41">
        <v>1841.25</v>
      </c>
      <c r="I120" s="41">
        <v>1810.05</v>
      </c>
      <c r="J120" s="41">
        <v>1914.55</v>
      </c>
      <c r="K120" s="41">
        <v>1945.7499999999998</v>
      </c>
      <c r="L120" s="41">
        <v>1966.8</v>
      </c>
      <c r="M120" s="31">
        <v>1924.7</v>
      </c>
      <c r="N120" s="31">
        <v>1872.45</v>
      </c>
      <c r="O120" s="42">
        <v>17329600</v>
      </c>
      <c r="P120" s="43">
        <v>6.4471744471744474E-2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80.150000000000006</v>
      </c>
      <c r="F121" s="40">
        <v>80.816666666666663</v>
      </c>
      <c r="G121" s="41">
        <v>79.333333333333329</v>
      </c>
      <c r="H121" s="41">
        <v>78.516666666666666</v>
      </c>
      <c r="I121" s="41">
        <v>77.033333333333331</v>
      </c>
      <c r="J121" s="41">
        <v>81.633333333333326</v>
      </c>
      <c r="K121" s="41">
        <v>83.116666666666674</v>
      </c>
      <c r="L121" s="41">
        <v>83.933333333333323</v>
      </c>
      <c r="M121" s="31">
        <v>82.3</v>
      </c>
      <c r="N121" s="31">
        <v>80</v>
      </c>
      <c r="O121" s="42">
        <v>66448104</v>
      </c>
      <c r="P121" s="43">
        <v>3.0984777044321702E-3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3451.7</v>
      </c>
      <c r="F122" s="40">
        <v>3477.2999999999997</v>
      </c>
      <c r="G122" s="41">
        <v>3415.8999999999996</v>
      </c>
      <c r="H122" s="41">
        <v>3380.1</v>
      </c>
      <c r="I122" s="41">
        <v>3318.7</v>
      </c>
      <c r="J122" s="41">
        <v>3513.0999999999995</v>
      </c>
      <c r="K122" s="41">
        <v>3574.5</v>
      </c>
      <c r="L122" s="41">
        <v>3610.2999999999993</v>
      </c>
      <c r="M122" s="31">
        <v>3538.7</v>
      </c>
      <c r="N122" s="31">
        <v>3441.5</v>
      </c>
      <c r="O122" s="42">
        <v>571750</v>
      </c>
      <c r="P122" s="43">
        <v>2.0982142857142855E-2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515.6</v>
      </c>
      <c r="F123" s="40">
        <v>520.9</v>
      </c>
      <c r="G123" s="41">
        <v>508.79999999999995</v>
      </c>
      <c r="H123" s="41">
        <v>502</v>
      </c>
      <c r="I123" s="41">
        <v>489.9</v>
      </c>
      <c r="J123" s="41">
        <v>527.69999999999993</v>
      </c>
      <c r="K123" s="41">
        <v>539.80000000000007</v>
      </c>
      <c r="L123" s="41">
        <v>546.59999999999991</v>
      </c>
      <c r="M123" s="31">
        <v>533</v>
      </c>
      <c r="N123" s="31">
        <v>514.1</v>
      </c>
      <c r="O123" s="42">
        <v>3837600</v>
      </c>
      <c r="P123" s="43">
        <v>5.128205128205128E-2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391.1</v>
      </c>
      <c r="F124" s="40">
        <v>393.7166666666667</v>
      </c>
      <c r="G124" s="41">
        <v>387.43333333333339</v>
      </c>
      <c r="H124" s="41">
        <v>383.76666666666671</v>
      </c>
      <c r="I124" s="41">
        <v>377.48333333333341</v>
      </c>
      <c r="J124" s="41">
        <v>397.38333333333338</v>
      </c>
      <c r="K124" s="41">
        <v>403.66666666666669</v>
      </c>
      <c r="L124" s="41">
        <v>407.33333333333337</v>
      </c>
      <c r="M124" s="31">
        <v>400</v>
      </c>
      <c r="N124" s="31">
        <v>390.05</v>
      </c>
      <c r="O124" s="42">
        <v>14128000</v>
      </c>
      <c r="P124" s="43">
        <v>2.3471457548536655E-2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1869.5</v>
      </c>
      <c r="F125" s="40">
        <v>1875.4666666666665</v>
      </c>
      <c r="G125" s="41">
        <v>1852.2833333333328</v>
      </c>
      <c r="H125" s="41">
        <v>1835.0666666666664</v>
      </c>
      <c r="I125" s="41">
        <v>1811.8833333333328</v>
      </c>
      <c r="J125" s="41">
        <v>1892.6833333333329</v>
      </c>
      <c r="K125" s="41">
        <v>1915.8666666666668</v>
      </c>
      <c r="L125" s="41">
        <v>1933.083333333333</v>
      </c>
      <c r="M125" s="31">
        <v>1898.65</v>
      </c>
      <c r="N125" s="31">
        <v>1858.25</v>
      </c>
      <c r="O125" s="42">
        <v>11882375</v>
      </c>
      <c r="P125" s="43">
        <v>-3.4720547813087716E-3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6801.65</v>
      </c>
      <c r="F126" s="40">
        <v>6780</v>
      </c>
      <c r="G126" s="41">
        <v>6632.15</v>
      </c>
      <c r="H126" s="41">
        <v>6462.65</v>
      </c>
      <c r="I126" s="41">
        <v>6314.7999999999993</v>
      </c>
      <c r="J126" s="41">
        <v>6949.5</v>
      </c>
      <c r="K126" s="41">
        <v>7097.35</v>
      </c>
      <c r="L126" s="41">
        <v>7266.85</v>
      </c>
      <c r="M126" s="31">
        <v>6927.85</v>
      </c>
      <c r="N126" s="31">
        <v>6610.5</v>
      </c>
      <c r="O126" s="42">
        <v>814050</v>
      </c>
      <c r="P126" s="43">
        <v>3.5291873330789772E-2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5507.5</v>
      </c>
      <c r="F127" s="40">
        <v>5500.8</v>
      </c>
      <c r="G127" s="41">
        <v>5356.6500000000005</v>
      </c>
      <c r="H127" s="41">
        <v>5205.8</v>
      </c>
      <c r="I127" s="41">
        <v>5061.6500000000005</v>
      </c>
      <c r="J127" s="41">
        <v>5651.6500000000005</v>
      </c>
      <c r="K127" s="41">
        <v>5795.8</v>
      </c>
      <c r="L127" s="41">
        <v>5946.6500000000005</v>
      </c>
      <c r="M127" s="31">
        <v>5644.95</v>
      </c>
      <c r="N127" s="31">
        <v>5349.95</v>
      </c>
      <c r="O127" s="42">
        <v>546800</v>
      </c>
      <c r="P127" s="43">
        <v>8.7509944311853619E-2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888.5</v>
      </c>
      <c r="F128" s="40">
        <v>888.66666666666663</v>
      </c>
      <c r="G128" s="41">
        <v>879.33333333333326</v>
      </c>
      <c r="H128" s="41">
        <v>870.16666666666663</v>
      </c>
      <c r="I128" s="41">
        <v>860.83333333333326</v>
      </c>
      <c r="J128" s="41">
        <v>897.83333333333326</v>
      </c>
      <c r="K128" s="41">
        <v>907.16666666666652</v>
      </c>
      <c r="L128" s="41">
        <v>916.33333333333326</v>
      </c>
      <c r="M128" s="31">
        <v>898</v>
      </c>
      <c r="N128" s="31">
        <v>879.5</v>
      </c>
      <c r="O128" s="42">
        <v>9469850</v>
      </c>
      <c r="P128" s="43">
        <v>-5.8004640371229696E-3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847.1</v>
      </c>
      <c r="F129" s="40">
        <v>853.76666666666677</v>
      </c>
      <c r="G129" s="41">
        <v>837.13333333333355</v>
      </c>
      <c r="H129" s="41">
        <v>827.16666666666674</v>
      </c>
      <c r="I129" s="41">
        <v>810.53333333333353</v>
      </c>
      <c r="J129" s="41">
        <v>863.73333333333358</v>
      </c>
      <c r="K129" s="41">
        <v>880.36666666666679</v>
      </c>
      <c r="L129" s="41">
        <v>890.3333333333336</v>
      </c>
      <c r="M129" s="31">
        <v>870.4</v>
      </c>
      <c r="N129" s="31">
        <v>843.8</v>
      </c>
      <c r="O129" s="42">
        <v>12757500</v>
      </c>
      <c r="P129" s="43">
        <v>9.3365553602811949E-4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167</v>
      </c>
      <c r="F130" s="40">
        <v>167.75</v>
      </c>
      <c r="G130" s="41">
        <v>164.5</v>
      </c>
      <c r="H130" s="41">
        <v>162</v>
      </c>
      <c r="I130" s="41">
        <v>158.75</v>
      </c>
      <c r="J130" s="41">
        <v>170.25</v>
      </c>
      <c r="K130" s="41">
        <v>173.5</v>
      </c>
      <c r="L130" s="41">
        <v>176</v>
      </c>
      <c r="M130" s="31">
        <v>171</v>
      </c>
      <c r="N130" s="31">
        <v>165.25</v>
      </c>
      <c r="O130" s="42">
        <v>25568000</v>
      </c>
      <c r="P130" s="43">
        <v>3.6112419532108651E-3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174.9</v>
      </c>
      <c r="F131" s="40">
        <v>176.43333333333331</v>
      </c>
      <c r="G131" s="41">
        <v>173.01666666666662</v>
      </c>
      <c r="H131" s="41">
        <v>171.13333333333333</v>
      </c>
      <c r="I131" s="41">
        <v>167.71666666666664</v>
      </c>
      <c r="J131" s="41">
        <v>178.31666666666661</v>
      </c>
      <c r="K131" s="41">
        <v>181.73333333333329</v>
      </c>
      <c r="L131" s="41">
        <v>183.61666666666659</v>
      </c>
      <c r="M131" s="31">
        <v>179.85</v>
      </c>
      <c r="N131" s="31">
        <v>174.55</v>
      </c>
      <c r="O131" s="42">
        <v>19380000</v>
      </c>
      <c r="P131" s="43">
        <v>1.1112850211300674E-2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524.54999999999995</v>
      </c>
      <c r="F132" s="40">
        <v>527.18333333333339</v>
      </c>
      <c r="G132" s="41">
        <v>521.01666666666677</v>
      </c>
      <c r="H132" s="41">
        <v>517.48333333333335</v>
      </c>
      <c r="I132" s="41">
        <v>511.31666666666672</v>
      </c>
      <c r="J132" s="41">
        <v>530.71666666666681</v>
      </c>
      <c r="K132" s="41">
        <v>536.88333333333333</v>
      </c>
      <c r="L132" s="41">
        <v>540.41666666666686</v>
      </c>
      <c r="M132" s="31">
        <v>533.35</v>
      </c>
      <c r="N132" s="31">
        <v>523.65</v>
      </c>
      <c r="O132" s="42">
        <v>8381000</v>
      </c>
      <c r="P132" s="43">
        <v>6.8476693897164828E-3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7531.3</v>
      </c>
      <c r="F133" s="40">
        <v>7521.6333333333341</v>
      </c>
      <c r="G133" s="41">
        <v>7455.2666666666682</v>
      </c>
      <c r="H133" s="41">
        <v>7379.2333333333345</v>
      </c>
      <c r="I133" s="41">
        <v>7312.8666666666686</v>
      </c>
      <c r="J133" s="41">
        <v>7597.6666666666679</v>
      </c>
      <c r="K133" s="41">
        <v>7664.0333333333347</v>
      </c>
      <c r="L133" s="41">
        <v>7740.0666666666675</v>
      </c>
      <c r="M133" s="31">
        <v>7588</v>
      </c>
      <c r="N133" s="31">
        <v>7445.6</v>
      </c>
      <c r="O133" s="42">
        <v>3143200</v>
      </c>
      <c r="P133" s="43">
        <v>-4.3922618323397007E-2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925.1</v>
      </c>
      <c r="F134" s="40">
        <v>927.9666666666667</v>
      </c>
      <c r="G134" s="41">
        <v>917.38333333333344</v>
      </c>
      <c r="H134" s="41">
        <v>909.66666666666674</v>
      </c>
      <c r="I134" s="41">
        <v>899.08333333333348</v>
      </c>
      <c r="J134" s="41">
        <v>935.68333333333339</v>
      </c>
      <c r="K134" s="41">
        <v>946.26666666666665</v>
      </c>
      <c r="L134" s="41">
        <v>953.98333333333335</v>
      </c>
      <c r="M134" s="31">
        <v>938.55</v>
      </c>
      <c r="N134" s="31">
        <v>920.25</v>
      </c>
      <c r="O134" s="42">
        <v>16636250</v>
      </c>
      <c r="P134" s="43">
        <v>-4.7113371223451985E-3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1738.4</v>
      </c>
      <c r="F135" s="40">
        <v>1747.7</v>
      </c>
      <c r="G135" s="41">
        <v>1720.6000000000001</v>
      </c>
      <c r="H135" s="41">
        <v>1702.8000000000002</v>
      </c>
      <c r="I135" s="41">
        <v>1675.7000000000003</v>
      </c>
      <c r="J135" s="41">
        <v>1765.5</v>
      </c>
      <c r="K135" s="41">
        <v>1792.6</v>
      </c>
      <c r="L135" s="41">
        <v>1810.3999999999999</v>
      </c>
      <c r="M135" s="31">
        <v>1774.8</v>
      </c>
      <c r="N135" s="31">
        <v>1729.9</v>
      </c>
      <c r="O135" s="42">
        <v>1937250</v>
      </c>
      <c r="P135" s="43">
        <v>-4.815133276010318E-2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3223.25</v>
      </c>
      <c r="F136" s="40">
        <v>3237.2000000000003</v>
      </c>
      <c r="G136" s="41">
        <v>3191.4500000000007</v>
      </c>
      <c r="H136" s="41">
        <v>3159.6500000000005</v>
      </c>
      <c r="I136" s="41">
        <v>3113.900000000001</v>
      </c>
      <c r="J136" s="41">
        <v>3269.0000000000005</v>
      </c>
      <c r="K136" s="41">
        <v>3314.7499999999995</v>
      </c>
      <c r="L136" s="41">
        <v>3346.55</v>
      </c>
      <c r="M136" s="31">
        <v>3282.95</v>
      </c>
      <c r="N136" s="31">
        <v>3205.4</v>
      </c>
      <c r="O136" s="42">
        <v>631600</v>
      </c>
      <c r="P136" s="43">
        <v>-5.9804847340258109E-3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998.7</v>
      </c>
      <c r="F137" s="40">
        <v>998.55000000000007</v>
      </c>
      <c r="G137" s="41">
        <v>992.15000000000009</v>
      </c>
      <c r="H137" s="41">
        <v>985.6</v>
      </c>
      <c r="I137" s="41">
        <v>979.2</v>
      </c>
      <c r="J137" s="41">
        <v>1005.1000000000001</v>
      </c>
      <c r="K137" s="41">
        <v>1011.5</v>
      </c>
      <c r="L137" s="41">
        <v>1018.0500000000002</v>
      </c>
      <c r="M137" s="31">
        <v>1004.95</v>
      </c>
      <c r="N137" s="31">
        <v>992</v>
      </c>
      <c r="O137" s="42">
        <v>1688700</v>
      </c>
      <c r="P137" s="43">
        <v>-4.0620384047267359E-2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912.65</v>
      </c>
      <c r="F138" s="40">
        <v>917.08333333333337</v>
      </c>
      <c r="G138" s="41">
        <v>906.2166666666667</v>
      </c>
      <c r="H138" s="41">
        <v>899.7833333333333</v>
      </c>
      <c r="I138" s="41">
        <v>888.91666666666663</v>
      </c>
      <c r="J138" s="41">
        <v>923.51666666666677</v>
      </c>
      <c r="K138" s="41">
        <v>934.38333333333333</v>
      </c>
      <c r="L138" s="41">
        <v>940.81666666666683</v>
      </c>
      <c r="M138" s="31">
        <v>927.95</v>
      </c>
      <c r="N138" s="31">
        <v>910.65</v>
      </c>
      <c r="O138" s="42">
        <v>5028000</v>
      </c>
      <c r="P138" s="43">
        <v>2.2325240941807978E-2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4623.55</v>
      </c>
      <c r="F139" s="40">
        <v>4654.3333333333339</v>
      </c>
      <c r="G139" s="41">
        <v>4572.5666666666675</v>
      </c>
      <c r="H139" s="41">
        <v>4521.5833333333339</v>
      </c>
      <c r="I139" s="41">
        <v>4439.8166666666675</v>
      </c>
      <c r="J139" s="41">
        <v>4705.3166666666675</v>
      </c>
      <c r="K139" s="41">
        <v>4787.0833333333339</v>
      </c>
      <c r="L139" s="41">
        <v>4838.0666666666675</v>
      </c>
      <c r="M139" s="31">
        <v>4736.1000000000004</v>
      </c>
      <c r="N139" s="31">
        <v>4603.3500000000004</v>
      </c>
      <c r="O139" s="42">
        <v>2431000</v>
      </c>
      <c r="P139" s="43">
        <v>-2.2988505747126436E-2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226.8</v>
      </c>
      <c r="F140" s="40">
        <v>227.76666666666665</v>
      </c>
      <c r="G140" s="41">
        <v>224.5333333333333</v>
      </c>
      <c r="H140" s="41">
        <v>222.26666666666665</v>
      </c>
      <c r="I140" s="41">
        <v>219.0333333333333</v>
      </c>
      <c r="J140" s="41">
        <v>230.0333333333333</v>
      </c>
      <c r="K140" s="41">
        <v>233.26666666666665</v>
      </c>
      <c r="L140" s="41">
        <v>235.5333333333333</v>
      </c>
      <c r="M140" s="31">
        <v>231</v>
      </c>
      <c r="N140" s="31">
        <v>225.5</v>
      </c>
      <c r="O140" s="42">
        <v>28983500</v>
      </c>
      <c r="P140" s="43">
        <v>5.9523809523809521E-3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3236.15</v>
      </c>
      <c r="F141" s="40">
        <v>3223.2166666666672</v>
      </c>
      <c r="G141" s="41">
        <v>3162.8833333333341</v>
      </c>
      <c r="H141" s="41">
        <v>3089.6166666666668</v>
      </c>
      <c r="I141" s="41">
        <v>3029.2833333333338</v>
      </c>
      <c r="J141" s="41">
        <v>3296.4833333333345</v>
      </c>
      <c r="K141" s="41">
        <v>3356.8166666666675</v>
      </c>
      <c r="L141" s="41">
        <v>3430.0833333333348</v>
      </c>
      <c r="M141" s="31">
        <v>3283.55</v>
      </c>
      <c r="N141" s="31">
        <v>3149.95</v>
      </c>
      <c r="O141" s="42">
        <v>1666175</v>
      </c>
      <c r="P141" s="43">
        <v>-2.6724301590314997E-2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74076.2</v>
      </c>
      <c r="F142" s="40">
        <v>74492.066666666666</v>
      </c>
      <c r="G142" s="41">
        <v>73584.133333333331</v>
      </c>
      <c r="H142" s="41">
        <v>73092.066666666666</v>
      </c>
      <c r="I142" s="41">
        <v>72184.133333333331</v>
      </c>
      <c r="J142" s="41">
        <v>74984.133333333331</v>
      </c>
      <c r="K142" s="41">
        <v>75892.066666666651</v>
      </c>
      <c r="L142" s="41">
        <v>76384.133333333331</v>
      </c>
      <c r="M142" s="31">
        <v>75400</v>
      </c>
      <c r="N142" s="31">
        <v>74000</v>
      </c>
      <c r="O142" s="42">
        <v>72510</v>
      </c>
      <c r="P142" s="43">
        <v>1.8541930046354824E-2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1495.45</v>
      </c>
      <c r="F143" s="40">
        <v>1495.0333333333335</v>
      </c>
      <c r="G143" s="41">
        <v>1482.866666666667</v>
      </c>
      <c r="H143" s="41">
        <v>1470.2833333333335</v>
      </c>
      <c r="I143" s="41">
        <v>1458.116666666667</v>
      </c>
      <c r="J143" s="41">
        <v>1507.616666666667</v>
      </c>
      <c r="K143" s="41">
        <v>1519.7833333333335</v>
      </c>
      <c r="L143" s="41">
        <v>1532.366666666667</v>
      </c>
      <c r="M143" s="31">
        <v>1507.2</v>
      </c>
      <c r="N143" s="31">
        <v>1482.45</v>
      </c>
      <c r="O143" s="42">
        <v>3650625</v>
      </c>
      <c r="P143" s="43">
        <v>5.2664188351920693E-3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367.7</v>
      </c>
      <c r="F144" s="40">
        <v>369.56666666666661</v>
      </c>
      <c r="G144" s="41">
        <v>364.28333333333319</v>
      </c>
      <c r="H144" s="41">
        <v>360.86666666666656</v>
      </c>
      <c r="I144" s="41">
        <v>355.58333333333314</v>
      </c>
      <c r="J144" s="41">
        <v>372.98333333333323</v>
      </c>
      <c r="K144" s="41">
        <v>378.26666666666665</v>
      </c>
      <c r="L144" s="41">
        <v>381.68333333333328</v>
      </c>
      <c r="M144" s="31">
        <v>374.85</v>
      </c>
      <c r="N144" s="31">
        <v>366.15</v>
      </c>
      <c r="O144" s="42">
        <v>3870400</v>
      </c>
      <c r="P144" s="43">
        <v>-5.3453947368421054E-3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100.2</v>
      </c>
      <c r="F145" s="40">
        <v>101.09999999999998</v>
      </c>
      <c r="G145" s="41">
        <v>98.94999999999996</v>
      </c>
      <c r="H145" s="41">
        <v>97.699999999999974</v>
      </c>
      <c r="I145" s="41">
        <v>95.549999999999955</v>
      </c>
      <c r="J145" s="41">
        <v>102.34999999999997</v>
      </c>
      <c r="K145" s="41">
        <v>104.49999999999997</v>
      </c>
      <c r="L145" s="41">
        <v>105.74999999999997</v>
      </c>
      <c r="M145" s="31">
        <v>103.25</v>
      </c>
      <c r="N145" s="31">
        <v>99.85</v>
      </c>
      <c r="O145" s="42">
        <v>96781000</v>
      </c>
      <c r="P145" s="43">
        <v>-1.4284477534412605E-2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5516.15</v>
      </c>
      <c r="F146" s="40">
        <v>5570.55</v>
      </c>
      <c r="G146" s="41">
        <v>5431.1</v>
      </c>
      <c r="H146" s="41">
        <v>5346.05</v>
      </c>
      <c r="I146" s="41">
        <v>5206.6000000000004</v>
      </c>
      <c r="J146" s="41">
        <v>5655.6</v>
      </c>
      <c r="K146" s="41">
        <v>5795.0499999999993</v>
      </c>
      <c r="L146" s="41">
        <v>5880.1</v>
      </c>
      <c r="M146" s="31">
        <v>5710</v>
      </c>
      <c r="N146" s="31">
        <v>5485.5</v>
      </c>
      <c r="O146" s="42">
        <v>1408750</v>
      </c>
      <c r="P146" s="43">
        <v>9.9190480834877595E-2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3963.5</v>
      </c>
      <c r="F147" s="40">
        <v>3959.7000000000003</v>
      </c>
      <c r="G147" s="41">
        <v>3933.8500000000004</v>
      </c>
      <c r="H147" s="41">
        <v>3904.2000000000003</v>
      </c>
      <c r="I147" s="41">
        <v>3878.3500000000004</v>
      </c>
      <c r="J147" s="41">
        <v>3989.3500000000004</v>
      </c>
      <c r="K147" s="41">
        <v>4015.2</v>
      </c>
      <c r="L147" s="41">
        <v>4044.8500000000004</v>
      </c>
      <c r="M147" s="31">
        <v>3985.55</v>
      </c>
      <c r="N147" s="31">
        <v>3930.05</v>
      </c>
      <c r="O147" s="42">
        <v>579825</v>
      </c>
      <c r="P147" s="43">
        <v>-1.4531548757170172E-2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19044.2</v>
      </c>
      <c r="F148" s="40">
        <v>19138.099999999999</v>
      </c>
      <c r="G148" s="41">
        <v>18856.199999999997</v>
      </c>
      <c r="H148" s="41">
        <v>18668.199999999997</v>
      </c>
      <c r="I148" s="41">
        <v>18386.299999999996</v>
      </c>
      <c r="J148" s="41">
        <v>19326.099999999999</v>
      </c>
      <c r="K148" s="41">
        <v>19608</v>
      </c>
      <c r="L148" s="41">
        <v>19796</v>
      </c>
      <c r="M148" s="31">
        <v>19420</v>
      </c>
      <c r="N148" s="31">
        <v>18950.099999999999</v>
      </c>
      <c r="O148" s="42">
        <v>302625</v>
      </c>
      <c r="P148" s="43">
        <v>2.697887503181471E-2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148.35</v>
      </c>
      <c r="F149" s="40">
        <v>148.78333333333333</v>
      </c>
      <c r="G149" s="41">
        <v>146.56666666666666</v>
      </c>
      <c r="H149" s="41">
        <v>144.78333333333333</v>
      </c>
      <c r="I149" s="41">
        <v>142.56666666666666</v>
      </c>
      <c r="J149" s="41">
        <v>150.56666666666666</v>
      </c>
      <c r="K149" s="41">
        <v>152.7833333333333</v>
      </c>
      <c r="L149" s="41">
        <v>154.56666666666666</v>
      </c>
      <c r="M149" s="31">
        <v>151</v>
      </c>
      <c r="N149" s="31">
        <v>147</v>
      </c>
      <c r="O149" s="42">
        <v>85639400</v>
      </c>
      <c r="P149" s="43">
        <v>1.7594140593901759E-2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126.05</v>
      </c>
      <c r="F150" s="40">
        <v>126.89999999999999</v>
      </c>
      <c r="G150" s="41">
        <v>124.94999999999999</v>
      </c>
      <c r="H150" s="41">
        <v>123.85</v>
      </c>
      <c r="I150" s="41">
        <v>121.89999999999999</v>
      </c>
      <c r="J150" s="41">
        <v>127.99999999999999</v>
      </c>
      <c r="K150" s="41">
        <v>129.94999999999999</v>
      </c>
      <c r="L150" s="41">
        <v>131.04999999999998</v>
      </c>
      <c r="M150" s="31">
        <v>128.85</v>
      </c>
      <c r="N150" s="31">
        <v>125.8</v>
      </c>
      <c r="O150" s="42">
        <v>72435600</v>
      </c>
      <c r="P150" s="43">
        <v>3.8320124193153032E-2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893.15</v>
      </c>
      <c r="F151" s="40">
        <v>900.58333333333337</v>
      </c>
      <c r="G151" s="41">
        <v>883.31666666666672</v>
      </c>
      <c r="H151" s="41">
        <v>873.48333333333335</v>
      </c>
      <c r="I151" s="41">
        <v>856.2166666666667</v>
      </c>
      <c r="J151" s="41">
        <v>910.41666666666674</v>
      </c>
      <c r="K151" s="41">
        <v>927.68333333333339</v>
      </c>
      <c r="L151" s="41">
        <v>937.51666666666677</v>
      </c>
      <c r="M151" s="31">
        <v>917.85</v>
      </c>
      <c r="N151" s="31">
        <v>890.75</v>
      </c>
      <c r="O151" s="42">
        <v>3399900</v>
      </c>
      <c r="P151" s="43">
        <v>3.3051022516009088E-3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4301.8999999999996</v>
      </c>
      <c r="F152" s="40">
        <v>4328.6333333333332</v>
      </c>
      <c r="G152" s="41">
        <v>4257.2666666666664</v>
      </c>
      <c r="H152" s="41">
        <v>4212.6333333333332</v>
      </c>
      <c r="I152" s="41">
        <v>4141.2666666666664</v>
      </c>
      <c r="J152" s="41">
        <v>4373.2666666666664</v>
      </c>
      <c r="K152" s="41">
        <v>4444.6333333333332</v>
      </c>
      <c r="L152" s="41">
        <v>4489.2666666666664</v>
      </c>
      <c r="M152" s="31">
        <v>4400</v>
      </c>
      <c r="N152" s="31">
        <v>4284</v>
      </c>
      <c r="O152" s="42">
        <v>634750</v>
      </c>
      <c r="P152" s="43">
        <v>-7.8155529503712382E-3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146.75</v>
      </c>
      <c r="F153" s="40">
        <v>147.91666666666666</v>
      </c>
      <c r="G153" s="41">
        <v>145.0333333333333</v>
      </c>
      <c r="H153" s="41">
        <v>143.31666666666663</v>
      </c>
      <c r="I153" s="41">
        <v>140.43333333333328</v>
      </c>
      <c r="J153" s="41">
        <v>149.63333333333333</v>
      </c>
      <c r="K153" s="41">
        <v>152.51666666666671</v>
      </c>
      <c r="L153" s="41">
        <v>154.23333333333335</v>
      </c>
      <c r="M153" s="31">
        <v>150.80000000000001</v>
      </c>
      <c r="N153" s="31">
        <v>146.19999999999999</v>
      </c>
      <c r="O153" s="42">
        <v>39770500</v>
      </c>
      <c r="P153" s="43">
        <v>-2.913533834586466E-2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40189.85</v>
      </c>
      <c r="F154" s="40">
        <v>40256.616666666669</v>
      </c>
      <c r="G154" s="41">
        <v>39933.233333333337</v>
      </c>
      <c r="H154" s="41">
        <v>39676.616666666669</v>
      </c>
      <c r="I154" s="41">
        <v>39353.233333333337</v>
      </c>
      <c r="J154" s="41">
        <v>40513.233333333337</v>
      </c>
      <c r="K154" s="41">
        <v>40836.616666666669</v>
      </c>
      <c r="L154" s="41">
        <v>41093.233333333337</v>
      </c>
      <c r="M154" s="31">
        <v>40580</v>
      </c>
      <c r="N154" s="31">
        <v>40000</v>
      </c>
      <c r="O154" s="42">
        <v>89280</v>
      </c>
      <c r="P154" s="43">
        <v>-5.6799198128967589E-3</v>
      </c>
    </row>
    <row r="155" spans="1:16" ht="12.75" customHeight="1">
      <c r="A155" s="31">
        <v>145</v>
      </c>
      <c r="B155" s="283" t="s">
        <v>47</v>
      </c>
      <c r="C155" s="33" t="s">
        <v>174</v>
      </c>
      <c r="D155" s="34">
        <v>44560</v>
      </c>
      <c r="E155" s="40">
        <v>2761.35</v>
      </c>
      <c r="F155" s="40">
        <v>2748.4666666666672</v>
      </c>
      <c r="G155" s="41">
        <v>2677.9333333333343</v>
      </c>
      <c r="H155" s="41">
        <v>2594.5166666666673</v>
      </c>
      <c r="I155" s="41">
        <v>2523.9833333333345</v>
      </c>
      <c r="J155" s="41">
        <v>2831.8833333333341</v>
      </c>
      <c r="K155" s="41">
        <v>2902.416666666667</v>
      </c>
      <c r="L155" s="41">
        <v>2985.8333333333339</v>
      </c>
      <c r="M155" s="31">
        <v>2819</v>
      </c>
      <c r="N155" s="31">
        <v>2665.05</v>
      </c>
      <c r="O155" s="42">
        <v>3734225</v>
      </c>
      <c r="P155" s="43">
        <v>5.0274576533374582E-2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4435.2</v>
      </c>
      <c r="F156" s="40">
        <v>4459.7166666666662</v>
      </c>
      <c r="G156" s="41">
        <v>4342.5833333333321</v>
      </c>
      <c r="H156" s="41">
        <v>4249.9666666666662</v>
      </c>
      <c r="I156" s="41">
        <v>4132.8333333333321</v>
      </c>
      <c r="J156" s="41">
        <v>4552.3333333333321</v>
      </c>
      <c r="K156" s="41">
        <v>4669.4666666666653</v>
      </c>
      <c r="L156" s="41">
        <v>4762.0833333333321</v>
      </c>
      <c r="M156" s="31">
        <v>4576.8500000000004</v>
      </c>
      <c r="N156" s="31">
        <v>4367.1000000000004</v>
      </c>
      <c r="O156" s="42">
        <v>396900</v>
      </c>
      <c r="P156" s="43">
        <v>0.30537740503206712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226.25</v>
      </c>
      <c r="F157" s="40">
        <v>227.58333333333334</v>
      </c>
      <c r="G157" s="41">
        <v>224.56666666666669</v>
      </c>
      <c r="H157" s="41">
        <v>222.88333333333335</v>
      </c>
      <c r="I157" s="41">
        <v>219.8666666666667</v>
      </c>
      <c r="J157" s="41">
        <v>229.26666666666668</v>
      </c>
      <c r="K157" s="41">
        <v>232.28333333333333</v>
      </c>
      <c r="L157" s="41">
        <v>233.96666666666667</v>
      </c>
      <c r="M157" s="31">
        <v>230.6</v>
      </c>
      <c r="N157" s="31">
        <v>225.9</v>
      </c>
      <c r="O157" s="42">
        <v>18972000</v>
      </c>
      <c r="P157" s="43">
        <v>-3.3096926713947991E-3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123.7</v>
      </c>
      <c r="F158" s="40">
        <v>124.40000000000002</v>
      </c>
      <c r="G158" s="41">
        <v>122.45000000000005</v>
      </c>
      <c r="H158" s="41">
        <v>121.20000000000003</v>
      </c>
      <c r="I158" s="41">
        <v>119.25000000000006</v>
      </c>
      <c r="J158" s="41">
        <v>125.65000000000003</v>
      </c>
      <c r="K158" s="41">
        <v>127.6</v>
      </c>
      <c r="L158" s="41">
        <v>128.85000000000002</v>
      </c>
      <c r="M158" s="31">
        <v>126.35</v>
      </c>
      <c r="N158" s="31">
        <v>123.15</v>
      </c>
      <c r="O158" s="42">
        <v>46363600</v>
      </c>
      <c r="P158" s="43">
        <v>6.5957733207699558E-3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4898.1000000000004</v>
      </c>
      <c r="F159" s="40">
        <v>4913.0833333333339</v>
      </c>
      <c r="G159" s="41">
        <v>4871.1166666666677</v>
      </c>
      <c r="H159" s="41">
        <v>4844.1333333333341</v>
      </c>
      <c r="I159" s="41">
        <v>4802.1666666666679</v>
      </c>
      <c r="J159" s="41">
        <v>4940.0666666666675</v>
      </c>
      <c r="K159" s="41">
        <v>4982.0333333333347</v>
      </c>
      <c r="L159" s="41">
        <v>5009.0166666666673</v>
      </c>
      <c r="M159" s="31">
        <v>4955.05</v>
      </c>
      <c r="N159" s="31">
        <v>4886.1000000000004</v>
      </c>
      <c r="O159" s="42">
        <v>215125</v>
      </c>
      <c r="P159" s="43">
        <v>-2.8781038374717832E-2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2371.35</v>
      </c>
      <c r="F160" s="40">
        <v>2366.25</v>
      </c>
      <c r="G160" s="41">
        <v>2338.35</v>
      </c>
      <c r="H160" s="41">
        <v>2305.35</v>
      </c>
      <c r="I160" s="41">
        <v>2277.4499999999998</v>
      </c>
      <c r="J160" s="41">
        <v>2399.25</v>
      </c>
      <c r="K160" s="41">
        <v>2427.1499999999996</v>
      </c>
      <c r="L160" s="41">
        <v>2460.15</v>
      </c>
      <c r="M160" s="31">
        <v>2394.15</v>
      </c>
      <c r="N160" s="31">
        <v>2333.25</v>
      </c>
      <c r="O160" s="42">
        <v>2609250</v>
      </c>
      <c r="P160" s="43">
        <v>-8.1654201495820505E-2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2920.35</v>
      </c>
      <c r="F161" s="40">
        <v>2930.2166666666672</v>
      </c>
      <c r="G161" s="41">
        <v>2895.4333333333343</v>
      </c>
      <c r="H161" s="41">
        <v>2870.5166666666673</v>
      </c>
      <c r="I161" s="41">
        <v>2835.7333333333345</v>
      </c>
      <c r="J161" s="41">
        <v>2955.1333333333341</v>
      </c>
      <c r="K161" s="41">
        <v>2989.916666666667</v>
      </c>
      <c r="L161" s="41">
        <v>3014.8333333333339</v>
      </c>
      <c r="M161" s="31">
        <v>2965</v>
      </c>
      <c r="N161" s="31">
        <v>2905.3</v>
      </c>
      <c r="O161" s="42">
        <v>1672250</v>
      </c>
      <c r="P161" s="43">
        <v>-7.124833011726288E-3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40.35</v>
      </c>
      <c r="F162" s="40">
        <v>40.666666666666664</v>
      </c>
      <c r="G162" s="41">
        <v>39.93333333333333</v>
      </c>
      <c r="H162" s="41">
        <v>39.516666666666666</v>
      </c>
      <c r="I162" s="41">
        <v>38.783333333333331</v>
      </c>
      <c r="J162" s="41">
        <v>41.083333333333329</v>
      </c>
      <c r="K162" s="41">
        <v>41.816666666666663</v>
      </c>
      <c r="L162" s="41">
        <v>42.233333333333327</v>
      </c>
      <c r="M162" s="31">
        <v>41.4</v>
      </c>
      <c r="N162" s="31">
        <v>40.25</v>
      </c>
      <c r="O162" s="42">
        <v>312576000</v>
      </c>
      <c r="P162" s="43">
        <v>1.2123096052222568E-2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2559.9</v>
      </c>
      <c r="F163" s="40">
        <v>2560.2833333333333</v>
      </c>
      <c r="G163" s="41">
        <v>2497.2666666666664</v>
      </c>
      <c r="H163" s="41">
        <v>2434.6333333333332</v>
      </c>
      <c r="I163" s="41">
        <v>2371.6166666666663</v>
      </c>
      <c r="J163" s="41">
        <v>2622.9166666666665</v>
      </c>
      <c r="K163" s="41">
        <v>2685.9333333333338</v>
      </c>
      <c r="L163" s="41">
        <v>2748.5666666666666</v>
      </c>
      <c r="M163" s="31">
        <v>2623.3</v>
      </c>
      <c r="N163" s="31">
        <v>2497.65</v>
      </c>
      <c r="O163" s="42">
        <v>706800</v>
      </c>
      <c r="P163" s="43">
        <v>0.1744765702891326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200.8</v>
      </c>
      <c r="F164" s="40">
        <v>199.43333333333337</v>
      </c>
      <c r="G164" s="41">
        <v>192.71666666666673</v>
      </c>
      <c r="H164" s="41">
        <v>184.63333333333335</v>
      </c>
      <c r="I164" s="41">
        <v>177.91666666666671</v>
      </c>
      <c r="J164" s="41">
        <v>207.51666666666674</v>
      </c>
      <c r="K164" s="41">
        <v>214.23333333333338</v>
      </c>
      <c r="L164" s="41">
        <v>222.31666666666675</v>
      </c>
      <c r="M164" s="31">
        <v>206.15</v>
      </c>
      <c r="N164" s="31">
        <v>191.35</v>
      </c>
      <c r="O164" s="42">
        <v>19470783</v>
      </c>
      <c r="P164" s="43">
        <v>8.9850746268656717E-2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1461.95</v>
      </c>
      <c r="F165" s="40">
        <v>1469.5333333333335</v>
      </c>
      <c r="G165" s="41">
        <v>1445.3166666666671</v>
      </c>
      <c r="H165" s="41">
        <v>1428.6833333333336</v>
      </c>
      <c r="I165" s="41">
        <v>1404.4666666666672</v>
      </c>
      <c r="J165" s="41">
        <v>1486.166666666667</v>
      </c>
      <c r="K165" s="41">
        <v>1510.3833333333337</v>
      </c>
      <c r="L165" s="41">
        <v>1527.0166666666669</v>
      </c>
      <c r="M165" s="31">
        <v>1493.75</v>
      </c>
      <c r="N165" s="31">
        <v>1452.9</v>
      </c>
      <c r="O165" s="42">
        <v>2948308</v>
      </c>
      <c r="P165" s="43">
        <v>1.8560179977502811E-2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990.35</v>
      </c>
      <c r="F166" s="40">
        <v>994.91666666666663</v>
      </c>
      <c r="G166" s="41">
        <v>982.43333333333328</v>
      </c>
      <c r="H166" s="41">
        <v>974.51666666666665</v>
      </c>
      <c r="I166" s="41">
        <v>962.0333333333333</v>
      </c>
      <c r="J166" s="41">
        <v>1002.8333333333333</v>
      </c>
      <c r="K166" s="41">
        <v>1015.3166666666666</v>
      </c>
      <c r="L166" s="41">
        <v>1023.2333333333332</v>
      </c>
      <c r="M166" s="31">
        <v>1007.4</v>
      </c>
      <c r="N166" s="31">
        <v>987</v>
      </c>
      <c r="O166" s="42">
        <v>1724650</v>
      </c>
      <c r="P166" s="43">
        <v>9.9552015928322541E-3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197.55</v>
      </c>
      <c r="F167" s="40">
        <v>200.21666666666667</v>
      </c>
      <c r="G167" s="41">
        <v>193.93333333333334</v>
      </c>
      <c r="H167" s="41">
        <v>190.31666666666666</v>
      </c>
      <c r="I167" s="41">
        <v>184.03333333333333</v>
      </c>
      <c r="J167" s="41">
        <v>203.83333333333334</v>
      </c>
      <c r="K167" s="41">
        <v>210.1166666666667</v>
      </c>
      <c r="L167" s="41">
        <v>213.73333333333335</v>
      </c>
      <c r="M167" s="31">
        <v>206.5</v>
      </c>
      <c r="N167" s="31">
        <v>196.6</v>
      </c>
      <c r="O167" s="42">
        <v>28875300</v>
      </c>
      <c r="P167" s="43">
        <v>3.0425333747283453E-2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137.65</v>
      </c>
      <c r="F168" s="40">
        <v>137.85</v>
      </c>
      <c r="G168" s="41">
        <v>136.25</v>
      </c>
      <c r="H168" s="41">
        <v>134.85</v>
      </c>
      <c r="I168" s="41">
        <v>133.25</v>
      </c>
      <c r="J168" s="41">
        <v>139.25</v>
      </c>
      <c r="K168" s="41">
        <v>140.84999999999997</v>
      </c>
      <c r="L168" s="41">
        <v>142.25</v>
      </c>
      <c r="M168" s="31">
        <v>139.44999999999999</v>
      </c>
      <c r="N168" s="31">
        <v>136.44999999999999</v>
      </c>
      <c r="O168" s="42">
        <v>46656000</v>
      </c>
      <c r="P168" s="43">
        <v>-8.4162203519510329E-3</v>
      </c>
    </row>
    <row r="169" spans="1:16" ht="12.75" customHeight="1">
      <c r="A169" s="31">
        <v>159</v>
      </c>
      <c r="B169" s="284" t="s">
        <v>79</v>
      </c>
      <c r="C169" s="33" t="s">
        <v>187</v>
      </c>
      <c r="D169" s="34">
        <v>44560</v>
      </c>
      <c r="E169" s="40">
        <v>2422.6999999999998</v>
      </c>
      <c r="F169" s="40">
        <v>2439.1833333333329</v>
      </c>
      <c r="G169" s="41">
        <v>2397.516666666666</v>
      </c>
      <c r="H169" s="41">
        <v>2372.333333333333</v>
      </c>
      <c r="I169" s="41">
        <v>2330.6666666666661</v>
      </c>
      <c r="J169" s="41">
        <v>2464.3666666666659</v>
      </c>
      <c r="K169" s="41">
        <v>2506.0333333333328</v>
      </c>
      <c r="L169" s="41">
        <v>2531.2166666666658</v>
      </c>
      <c r="M169" s="31">
        <v>2480.85</v>
      </c>
      <c r="N169" s="31">
        <v>2414</v>
      </c>
      <c r="O169" s="42">
        <v>38175000</v>
      </c>
      <c r="P169" s="43">
        <v>4.5983546480166039E-2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113.45</v>
      </c>
      <c r="F170" s="40">
        <v>116.81666666666666</v>
      </c>
      <c r="G170" s="41">
        <v>109.43333333333332</v>
      </c>
      <c r="H170" s="41">
        <v>105.41666666666666</v>
      </c>
      <c r="I170" s="41">
        <v>98.033333333333317</v>
      </c>
      <c r="J170" s="41">
        <v>120.83333333333333</v>
      </c>
      <c r="K170" s="41">
        <v>128.21666666666664</v>
      </c>
      <c r="L170" s="41">
        <v>132.23333333333335</v>
      </c>
      <c r="M170" s="31">
        <v>124.2</v>
      </c>
      <c r="N170" s="31">
        <v>112.8</v>
      </c>
      <c r="O170" s="42">
        <v>163048500</v>
      </c>
      <c r="P170" s="43">
        <v>-3.4566165096329628E-2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925.4</v>
      </c>
      <c r="F171" s="40">
        <v>927.7833333333333</v>
      </c>
      <c r="G171" s="41">
        <v>921.11666666666656</v>
      </c>
      <c r="H171" s="41">
        <v>916.83333333333326</v>
      </c>
      <c r="I171" s="41">
        <v>910.16666666666652</v>
      </c>
      <c r="J171" s="41">
        <v>932.06666666666661</v>
      </c>
      <c r="K171" s="41">
        <v>938.73333333333335</v>
      </c>
      <c r="L171" s="41">
        <v>943.01666666666665</v>
      </c>
      <c r="M171" s="31">
        <v>934.45</v>
      </c>
      <c r="N171" s="31">
        <v>923.5</v>
      </c>
      <c r="O171" s="42">
        <v>6099500</v>
      </c>
      <c r="P171" s="43">
        <v>1.6075295685490588E-2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1191.45</v>
      </c>
      <c r="F172" s="40">
        <v>1193.3833333333332</v>
      </c>
      <c r="G172" s="41">
        <v>1179.5166666666664</v>
      </c>
      <c r="H172" s="41">
        <v>1167.5833333333333</v>
      </c>
      <c r="I172" s="41">
        <v>1153.7166666666665</v>
      </c>
      <c r="J172" s="41">
        <v>1205.3166666666664</v>
      </c>
      <c r="K172" s="41">
        <v>1219.1833333333332</v>
      </c>
      <c r="L172" s="41">
        <v>1231.1166666666663</v>
      </c>
      <c r="M172" s="31">
        <v>1207.25</v>
      </c>
      <c r="N172" s="31">
        <v>1181.45</v>
      </c>
      <c r="O172" s="42">
        <v>7692750</v>
      </c>
      <c r="P172" s="43">
        <v>-1.6546622542339888E-3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490.35</v>
      </c>
      <c r="F173" s="40">
        <v>493.61666666666662</v>
      </c>
      <c r="G173" s="41">
        <v>485.38333333333321</v>
      </c>
      <c r="H173" s="41">
        <v>480.41666666666657</v>
      </c>
      <c r="I173" s="41">
        <v>472.18333333333317</v>
      </c>
      <c r="J173" s="41">
        <v>498.58333333333326</v>
      </c>
      <c r="K173" s="41">
        <v>506.81666666666672</v>
      </c>
      <c r="L173" s="41">
        <v>511.7833333333333</v>
      </c>
      <c r="M173" s="31">
        <v>501.85</v>
      </c>
      <c r="N173" s="31">
        <v>488.65</v>
      </c>
      <c r="O173" s="42">
        <v>105759000</v>
      </c>
      <c r="P173" s="43">
        <v>1.0853202196447261E-2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26500.65</v>
      </c>
      <c r="F174" s="40">
        <v>26488.583333333332</v>
      </c>
      <c r="G174" s="41">
        <v>26288.716666666664</v>
      </c>
      <c r="H174" s="41">
        <v>26076.783333333333</v>
      </c>
      <c r="I174" s="41">
        <v>25876.916666666664</v>
      </c>
      <c r="J174" s="41">
        <v>26700.516666666663</v>
      </c>
      <c r="K174" s="41">
        <v>26900.383333333331</v>
      </c>
      <c r="L174" s="41">
        <v>27112.316666666662</v>
      </c>
      <c r="M174" s="31">
        <v>26688.45</v>
      </c>
      <c r="N174" s="31">
        <v>26276.65</v>
      </c>
      <c r="O174" s="42">
        <v>177100</v>
      </c>
      <c r="P174" s="43">
        <v>-8.5374387683694892E-3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2522.1</v>
      </c>
      <c r="F175" s="40">
        <v>2518.35</v>
      </c>
      <c r="G175" s="41">
        <v>2455.75</v>
      </c>
      <c r="H175" s="41">
        <v>2389.4</v>
      </c>
      <c r="I175" s="41">
        <v>2326.8000000000002</v>
      </c>
      <c r="J175" s="41">
        <v>2584.6999999999998</v>
      </c>
      <c r="K175" s="41">
        <v>2647.2999999999993</v>
      </c>
      <c r="L175" s="41">
        <v>2713.6499999999996</v>
      </c>
      <c r="M175" s="31">
        <v>2580.9499999999998</v>
      </c>
      <c r="N175" s="31">
        <v>2452</v>
      </c>
      <c r="O175" s="42">
        <v>1860925</v>
      </c>
      <c r="P175" s="43">
        <v>-3.0936947554507954E-3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2159.3000000000002</v>
      </c>
      <c r="F176" s="40">
        <v>2166.1</v>
      </c>
      <c r="G176" s="41">
        <v>2148.1999999999998</v>
      </c>
      <c r="H176" s="41">
        <v>2137.1</v>
      </c>
      <c r="I176" s="41">
        <v>2119.1999999999998</v>
      </c>
      <c r="J176" s="41">
        <v>2177.1999999999998</v>
      </c>
      <c r="K176" s="41">
        <v>2195.1000000000004</v>
      </c>
      <c r="L176" s="41">
        <v>2206.1999999999998</v>
      </c>
      <c r="M176" s="31">
        <v>2184</v>
      </c>
      <c r="N176" s="31">
        <v>2155</v>
      </c>
      <c r="O176" s="42">
        <v>3571625</v>
      </c>
      <c r="P176" s="43">
        <v>-5.9461350122420431E-4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1478.9</v>
      </c>
      <c r="F177" s="40">
        <v>1474.25</v>
      </c>
      <c r="G177" s="41">
        <v>1412.9</v>
      </c>
      <c r="H177" s="41">
        <v>1346.9</v>
      </c>
      <c r="I177" s="41">
        <v>1285.5500000000002</v>
      </c>
      <c r="J177" s="41">
        <v>1540.25</v>
      </c>
      <c r="K177" s="41">
        <v>1601.6</v>
      </c>
      <c r="L177" s="41">
        <v>1667.6</v>
      </c>
      <c r="M177" s="31">
        <v>1535.6</v>
      </c>
      <c r="N177" s="31">
        <v>1408.25</v>
      </c>
      <c r="O177" s="42">
        <v>2884000</v>
      </c>
      <c r="P177" s="43">
        <v>1.3494517852122575E-2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491.2</v>
      </c>
      <c r="F178" s="40">
        <v>482.31666666666661</v>
      </c>
      <c r="G178" s="41">
        <v>469.73333333333323</v>
      </c>
      <c r="H178" s="41">
        <v>448.26666666666665</v>
      </c>
      <c r="I178" s="41">
        <v>435.68333333333328</v>
      </c>
      <c r="J178" s="41">
        <v>503.78333333333319</v>
      </c>
      <c r="K178" s="41">
        <v>516.36666666666656</v>
      </c>
      <c r="L178" s="41">
        <v>537.83333333333314</v>
      </c>
      <c r="M178" s="31">
        <v>494.9</v>
      </c>
      <c r="N178" s="31">
        <v>460.85</v>
      </c>
      <c r="O178" s="42">
        <v>6033375</v>
      </c>
      <c r="P178" s="43">
        <v>0.10299864258977418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766.65</v>
      </c>
      <c r="F179" s="40">
        <v>768.30000000000007</v>
      </c>
      <c r="G179" s="41">
        <v>760.85000000000014</v>
      </c>
      <c r="H179" s="41">
        <v>755.05000000000007</v>
      </c>
      <c r="I179" s="41">
        <v>747.60000000000014</v>
      </c>
      <c r="J179" s="41">
        <v>774.10000000000014</v>
      </c>
      <c r="K179" s="41">
        <v>781.55000000000018</v>
      </c>
      <c r="L179" s="41">
        <v>787.35000000000014</v>
      </c>
      <c r="M179" s="31">
        <v>775.75</v>
      </c>
      <c r="N179" s="31">
        <v>762.5</v>
      </c>
      <c r="O179" s="42">
        <v>34732600</v>
      </c>
      <c r="P179" s="43">
        <v>3.9658451701671321E-3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543.1</v>
      </c>
      <c r="F180" s="40">
        <v>546.38333333333333</v>
      </c>
      <c r="G180" s="41">
        <v>536.9666666666667</v>
      </c>
      <c r="H180" s="41">
        <v>530.83333333333337</v>
      </c>
      <c r="I180" s="41">
        <v>521.41666666666674</v>
      </c>
      <c r="J180" s="41">
        <v>552.51666666666665</v>
      </c>
      <c r="K180" s="41">
        <v>561.93333333333339</v>
      </c>
      <c r="L180" s="41">
        <v>568.06666666666661</v>
      </c>
      <c r="M180" s="31">
        <v>555.79999999999995</v>
      </c>
      <c r="N180" s="31">
        <v>540.25</v>
      </c>
      <c r="O180" s="42">
        <v>11908500</v>
      </c>
      <c r="P180" s="43">
        <v>-1.2594458438287153E-4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626.25</v>
      </c>
      <c r="F181" s="40">
        <v>618.94999999999993</v>
      </c>
      <c r="G181" s="41">
        <v>607.89999999999986</v>
      </c>
      <c r="H181" s="41">
        <v>589.54999999999995</v>
      </c>
      <c r="I181" s="41">
        <v>578.49999999999989</v>
      </c>
      <c r="J181" s="41">
        <v>637.29999999999984</v>
      </c>
      <c r="K181" s="41">
        <v>648.3499999999998</v>
      </c>
      <c r="L181" s="41">
        <v>666.69999999999982</v>
      </c>
      <c r="M181" s="31">
        <v>630</v>
      </c>
      <c r="N181" s="31">
        <v>600.6</v>
      </c>
      <c r="O181" s="42">
        <v>1336200</v>
      </c>
      <c r="P181" s="43">
        <v>0.19000757002271007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940.9</v>
      </c>
      <c r="F182" s="40">
        <v>943.4</v>
      </c>
      <c r="G182" s="41">
        <v>934.9</v>
      </c>
      <c r="H182" s="41">
        <v>928.9</v>
      </c>
      <c r="I182" s="41">
        <v>920.4</v>
      </c>
      <c r="J182" s="41">
        <v>949.4</v>
      </c>
      <c r="K182" s="41">
        <v>957.9</v>
      </c>
      <c r="L182" s="41">
        <v>963.9</v>
      </c>
      <c r="M182" s="31">
        <v>951.9</v>
      </c>
      <c r="N182" s="31">
        <v>937.4</v>
      </c>
      <c r="O182" s="42">
        <v>7848000</v>
      </c>
      <c r="P182" s="43">
        <v>-2.1614748887476159E-3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758.1</v>
      </c>
      <c r="F183" s="40">
        <v>764.44999999999993</v>
      </c>
      <c r="G183" s="41">
        <v>749.64999999999986</v>
      </c>
      <c r="H183" s="41">
        <v>741.19999999999993</v>
      </c>
      <c r="I183" s="41">
        <v>726.39999999999986</v>
      </c>
      <c r="J183" s="41">
        <v>772.89999999999986</v>
      </c>
      <c r="K183" s="41">
        <v>787.69999999999982</v>
      </c>
      <c r="L183" s="41">
        <v>796.14999999999986</v>
      </c>
      <c r="M183" s="31">
        <v>779.25</v>
      </c>
      <c r="N183" s="31">
        <v>756</v>
      </c>
      <c r="O183" s="42">
        <v>10370025</v>
      </c>
      <c r="P183" s="43">
        <v>2.4814888933360015E-2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498.05</v>
      </c>
      <c r="F184" s="40">
        <v>501.15000000000003</v>
      </c>
      <c r="G184" s="41">
        <v>494.00000000000006</v>
      </c>
      <c r="H184" s="41">
        <v>489.95000000000005</v>
      </c>
      <c r="I184" s="41">
        <v>482.80000000000007</v>
      </c>
      <c r="J184" s="41">
        <v>505.20000000000005</v>
      </c>
      <c r="K184" s="41">
        <v>512.35</v>
      </c>
      <c r="L184" s="41">
        <v>516.40000000000009</v>
      </c>
      <c r="M184" s="31">
        <v>508.3</v>
      </c>
      <c r="N184" s="31">
        <v>497.1</v>
      </c>
      <c r="O184" s="42">
        <v>93773550</v>
      </c>
      <c r="P184" s="43">
        <v>5.4699914435888033E-3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231.55</v>
      </c>
      <c r="F185" s="40">
        <v>232.96666666666667</v>
      </c>
      <c r="G185" s="41">
        <v>228.33333333333334</v>
      </c>
      <c r="H185" s="41">
        <v>225.11666666666667</v>
      </c>
      <c r="I185" s="41">
        <v>220.48333333333335</v>
      </c>
      <c r="J185" s="41">
        <v>236.18333333333334</v>
      </c>
      <c r="K185" s="41">
        <v>240.81666666666666</v>
      </c>
      <c r="L185" s="41">
        <v>244.03333333333333</v>
      </c>
      <c r="M185" s="31">
        <v>237.6</v>
      </c>
      <c r="N185" s="31">
        <v>229.75</v>
      </c>
      <c r="O185" s="42">
        <v>116592750</v>
      </c>
      <c r="P185" s="43">
        <v>1.5222757728929117E-2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1170.8499999999999</v>
      </c>
      <c r="F186" s="40">
        <v>1180.3500000000001</v>
      </c>
      <c r="G186" s="41">
        <v>1158.7500000000002</v>
      </c>
      <c r="H186" s="41">
        <v>1146.6500000000001</v>
      </c>
      <c r="I186" s="41">
        <v>1125.0500000000002</v>
      </c>
      <c r="J186" s="41">
        <v>1192.4500000000003</v>
      </c>
      <c r="K186" s="41">
        <v>1214.0500000000002</v>
      </c>
      <c r="L186" s="41">
        <v>1226.1500000000003</v>
      </c>
      <c r="M186" s="31">
        <v>1201.95</v>
      </c>
      <c r="N186" s="31">
        <v>1168.25</v>
      </c>
      <c r="O186" s="42">
        <v>50874200</v>
      </c>
      <c r="P186" s="43">
        <v>-9.2450815669461433E-3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3628.5</v>
      </c>
      <c r="F187" s="40">
        <v>3641.1</v>
      </c>
      <c r="G187" s="41">
        <v>3605.3999999999996</v>
      </c>
      <c r="H187" s="41">
        <v>3582.2999999999997</v>
      </c>
      <c r="I187" s="41">
        <v>3546.5999999999995</v>
      </c>
      <c r="J187" s="41">
        <v>3664.2</v>
      </c>
      <c r="K187" s="41">
        <v>3699.8999999999996</v>
      </c>
      <c r="L187" s="41">
        <v>3723</v>
      </c>
      <c r="M187" s="31">
        <v>3676.8</v>
      </c>
      <c r="N187" s="31">
        <v>3618</v>
      </c>
      <c r="O187" s="42">
        <v>11157900</v>
      </c>
      <c r="P187" s="43">
        <v>-2.9941837719412639E-2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1644.5</v>
      </c>
      <c r="F188" s="40">
        <v>1637.0666666666666</v>
      </c>
      <c r="G188" s="41">
        <v>1612.6833333333332</v>
      </c>
      <c r="H188" s="41">
        <v>1580.8666666666666</v>
      </c>
      <c r="I188" s="41">
        <v>1556.4833333333331</v>
      </c>
      <c r="J188" s="41">
        <v>1668.8833333333332</v>
      </c>
      <c r="K188" s="41">
        <v>1693.2666666666664</v>
      </c>
      <c r="L188" s="41">
        <v>1725.0833333333333</v>
      </c>
      <c r="M188" s="31">
        <v>1661.45</v>
      </c>
      <c r="N188" s="31">
        <v>1605.25</v>
      </c>
      <c r="O188" s="42">
        <v>10765800</v>
      </c>
      <c r="P188" s="43">
        <v>1.9256987048398091E-2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2362.9</v>
      </c>
      <c r="F189" s="40">
        <v>2370.9333333333334</v>
      </c>
      <c r="G189" s="41">
        <v>2344.4666666666667</v>
      </c>
      <c r="H189" s="41">
        <v>2326.0333333333333</v>
      </c>
      <c r="I189" s="41">
        <v>2299.5666666666666</v>
      </c>
      <c r="J189" s="41">
        <v>2389.3666666666668</v>
      </c>
      <c r="K189" s="41">
        <v>2415.8333333333339</v>
      </c>
      <c r="L189" s="41">
        <v>2434.2666666666669</v>
      </c>
      <c r="M189" s="31">
        <v>2397.4</v>
      </c>
      <c r="N189" s="31">
        <v>2352.5</v>
      </c>
      <c r="O189" s="42">
        <v>5159625</v>
      </c>
      <c r="P189" s="43">
        <v>-1.4186429748513292E-2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3092.45</v>
      </c>
      <c r="F190" s="40">
        <v>3101.6</v>
      </c>
      <c r="G190" s="41">
        <v>3068.85</v>
      </c>
      <c r="H190" s="41">
        <v>3045.25</v>
      </c>
      <c r="I190" s="41">
        <v>3012.5</v>
      </c>
      <c r="J190" s="41">
        <v>3125.2</v>
      </c>
      <c r="K190" s="41">
        <v>3157.95</v>
      </c>
      <c r="L190" s="41">
        <v>3181.5499999999997</v>
      </c>
      <c r="M190" s="31">
        <v>3134.35</v>
      </c>
      <c r="N190" s="31">
        <v>3078</v>
      </c>
      <c r="O190" s="42">
        <v>734500</v>
      </c>
      <c r="P190" s="43">
        <v>1.520387007601935E-2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579</v>
      </c>
      <c r="F191" s="40">
        <v>582.75</v>
      </c>
      <c r="G191" s="41">
        <v>572.9</v>
      </c>
      <c r="H191" s="41">
        <v>566.79999999999995</v>
      </c>
      <c r="I191" s="41">
        <v>556.94999999999993</v>
      </c>
      <c r="J191" s="41">
        <v>588.85</v>
      </c>
      <c r="K191" s="41">
        <v>598.69999999999993</v>
      </c>
      <c r="L191" s="41">
        <v>604.80000000000007</v>
      </c>
      <c r="M191" s="31">
        <v>592.6</v>
      </c>
      <c r="N191" s="31">
        <v>576.65</v>
      </c>
      <c r="O191" s="42">
        <v>3609000</v>
      </c>
      <c r="P191" s="43">
        <v>5.0125313283208017E-3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1032.95</v>
      </c>
      <c r="F192" s="40">
        <v>1039.9166666666667</v>
      </c>
      <c r="G192" s="41">
        <v>1023.1833333333334</v>
      </c>
      <c r="H192" s="41">
        <v>1013.4166666666667</v>
      </c>
      <c r="I192" s="41">
        <v>996.68333333333339</v>
      </c>
      <c r="J192" s="41">
        <v>1049.6833333333334</v>
      </c>
      <c r="K192" s="41">
        <v>1066.4166666666665</v>
      </c>
      <c r="L192" s="41">
        <v>1076.1833333333334</v>
      </c>
      <c r="M192" s="31">
        <v>1056.6500000000001</v>
      </c>
      <c r="N192" s="31">
        <v>1030.1500000000001</v>
      </c>
      <c r="O192" s="42">
        <v>2330150</v>
      </c>
      <c r="P192" s="43">
        <v>-1.1685116851168511E-2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678.9</v>
      </c>
      <c r="F193" s="40">
        <v>682.35</v>
      </c>
      <c r="G193" s="41">
        <v>672.7</v>
      </c>
      <c r="H193" s="41">
        <v>666.5</v>
      </c>
      <c r="I193" s="41">
        <v>656.85</v>
      </c>
      <c r="J193" s="41">
        <v>688.55000000000007</v>
      </c>
      <c r="K193" s="41">
        <v>698.19999999999993</v>
      </c>
      <c r="L193" s="41">
        <v>704.40000000000009</v>
      </c>
      <c r="M193" s="31">
        <v>692</v>
      </c>
      <c r="N193" s="31">
        <v>676.15</v>
      </c>
      <c r="O193" s="42">
        <v>7348600</v>
      </c>
      <c r="P193" s="43">
        <v>-1.6119962511715089E-2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1607.35</v>
      </c>
      <c r="F194" s="40">
        <v>1600.95</v>
      </c>
      <c r="G194" s="41">
        <v>1588.9</v>
      </c>
      <c r="H194" s="41">
        <v>1570.45</v>
      </c>
      <c r="I194" s="41">
        <v>1558.4</v>
      </c>
      <c r="J194" s="41">
        <v>1619.4</v>
      </c>
      <c r="K194" s="41">
        <v>1631.4499999999998</v>
      </c>
      <c r="L194" s="41">
        <v>1649.9</v>
      </c>
      <c r="M194" s="31">
        <v>1613</v>
      </c>
      <c r="N194" s="31">
        <v>1582.5</v>
      </c>
      <c r="O194" s="42">
        <v>1237950</v>
      </c>
      <c r="P194" s="43">
        <v>2.3733719247467439E-2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7445.2</v>
      </c>
      <c r="F195" s="40">
        <v>7475.55</v>
      </c>
      <c r="G195" s="41">
        <v>7397.85</v>
      </c>
      <c r="H195" s="41">
        <v>7350.5</v>
      </c>
      <c r="I195" s="41">
        <v>7272.8</v>
      </c>
      <c r="J195" s="41">
        <v>7522.9000000000005</v>
      </c>
      <c r="K195" s="41">
        <v>7600.5999999999995</v>
      </c>
      <c r="L195" s="41">
        <v>7647.9500000000007</v>
      </c>
      <c r="M195" s="31">
        <v>7553.25</v>
      </c>
      <c r="N195" s="31">
        <v>7428.2</v>
      </c>
      <c r="O195" s="42">
        <v>1553700</v>
      </c>
      <c r="P195" s="43">
        <v>-2.7356955051959436E-2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742.8</v>
      </c>
      <c r="F196" s="40">
        <v>745.08333333333337</v>
      </c>
      <c r="G196" s="41">
        <v>736.16666666666674</v>
      </c>
      <c r="H196" s="41">
        <v>729.53333333333342</v>
      </c>
      <c r="I196" s="41">
        <v>720.61666666666679</v>
      </c>
      <c r="J196" s="41">
        <v>751.7166666666667</v>
      </c>
      <c r="K196" s="41">
        <v>760.63333333333344</v>
      </c>
      <c r="L196" s="41">
        <v>767.26666666666665</v>
      </c>
      <c r="M196" s="31">
        <v>754</v>
      </c>
      <c r="N196" s="31">
        <v>738.45</v>
      </c>
      <c r="O196" s="42">
        <v>24336000</v>
      </c>
      <c r="P196" s="43">
        <v>-5.5248618784530384E-3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344.45</v>
      </c>
      <c r="F197" s="40">
        <v>344.88333333333338</v>
      </c>
      <c r="G197" s="41">
        <v>340.66666666666674</v>
      </c>
      <c r="H197" s="41">
        <v>336.88333333333338</v>
      </c>
      <c r="I197" s="41">
        <v>332.66666666666674</v>
      </c>
      <c r="J197" s="41">
        <v>348.66666666666674</v>
      </c>
      <c r="K197" s="41">
        <v>352.88333333333333</v>
      </c>
      <c r="L197" s="41">
        <v>356.66666666666674</v>
      </c>
      <c r="M197" s="31">
        <v>349.1</v>
      </c>
      <c r="N197" s="31">
        <v>341.1</v>
      </c>
      <c r="O197" s="42">
        <v>52768200</v>
      </c>
      <c r="P197" s="43">
        <v>-4.5584524810765352E-2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1239.75</v>
      </c>
      <c r="F198" s="40">
        <v>1246.3500000000001</v>
      </c>
      <c r="G198" s="41">
        <v>1231.3000000000002</v>
      </c>
      <c r="H198" s="41">
        <v>1222.8500000000001</v>
      </c>
      <c r="I198" s="41">
        <v>1207.8000000000002</v>
      </c>
      <c r="J198" s="41">
        <v>1254.8000000000002</v>
      </c>
      <c r="K198" s="41">
        <v>1269.8499999999999</v>
      </c>
      <c r="L198" s="41">
        <v>1278.3000000000002</v>
      </c>
      <c r="M198" s="31">
        <v>1261.4000000000001</v>
      </c>
      <c r="N198" s="31">
        <v>1237.9000000000001</v>
      </c>
      <c r="O198" s="42">
        <v>2164500</v>
      </c>
      <c r="P198" s="43">
        <v>-3.6823935558112772E-3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1903.4</v>
      </c>
      <c r="F199" s="40">
        <v>1917.2</v>
      </c>
      <c r="G199" s="41">
        <v>1882.5500000000002</v>
      </c>
      <c r="H199" s="41">
        <v>1861.7</v>
      </c>
      <c r="I199" s="41">
        <v>1827.0500000000002</v>
      </c>
      <c r="J199" s="41">
        <v>1938.0500000000002</v>
      </c>
      <c r="K199" s="41">
        <v>1972.7000000000003</v>
      </c>
      <c r="L199" s="41">
        <v>1993.5500000000002</v>
      </c>
      <c r="M199" s="31">
        <v>1951.85</v>
      </c>
      <c r="N199" s="31">
        <v>1896.35</v>
      </c>
      <c r="O199" s="42">
        <v>1135250</v>
      </c>
      <c r="P199" s="43">
        <v>-2.8870829769033362E-2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648.9</v>
      </c>
      <c r="F200" s="40">
        <v>650.31666666666661</v>
      </c>
      <c r="G200" s="41">
        <v>641.23333333333323</v>
      </c>
      <c r="H200" s="41">
        <v>633.56666666666661</v>
      </c>
      <c r="I200" s="41">
        <v>624.48333333333323</v>
      </c>
      <c r="J200" s="41">
        <v>657.98333333333323</v>
      </c>
      <c r="K200" s="41">
        <v>667.06666666666672</v>
      </c>
      <c r="L200" s="41">
        <v>674.73333333333323</v>
      </c>
      <c r="M200" s="31">
        <v>659.4</v>
      </c>
      <c r="N200" s="31">
        <v>642.65</v>
      </c>
      <c r="O200" s="42">
        <v>30185600</v>
      </c>
      <c r="P200" s="43">
        <v>-2.062946310499868E-3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359.6</v>
      </c>
      <c r="F201" s="40">
        <v>364.4666666666667</v>
      </c>
      <c r="G201" s="41">
        <v>352.08333333333337</v>
      </c>
      <c r="H201" s="41">
        <v>344.56666666666666</v>
      </c>
      <c r="I201" s="41">
        <v>332.18333333333334</v>
      </c>
      <c r="J201" s="41">
        <v>371.98333333333341</v>
      </c>
      <c r="K201" s="41">
        <v>384.36666666666673</v>
      </c>
      <c r="L201" s="41">
        <v>391.88333333333344</v>
      </c>
      <c r="M201" s="31">
        <v>376.85</v>
      </c>
      <c r="N201" s="31">
        <v>356.95</v>
      </c>
      <c r="O201" s="42">
        <v>85608000</v>
      </c>
      <c r="P201" s="43">
        <v>1.9907787983845026E-2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12" t="s">
        <v>16</v>
      </c>
      <c r="B8" s="514"/>
      <c r="C8" s="518" t="s">
        <v>20</v>
      </c>
      <c r="D8" s="518" t="s">
        <v>21</v>
      </c>
      <c r="E8" s="509" t="s">
        <v>22</v>
      </c>
      <c r="F8" s="510"/>
      <c r="G8" s="511"/>
      <c r="H8" s="509" t="s">
        <v>23</v>
      </c>
      <c r="I8" s="510"/>
      <c r="J8" s="511"/>
      <c r="K8" s="26"/>
      <c r="L8" s="53"/>
      <c r="M8" s="53"/>
      <c r="N8" s="1"/>
      <c r="O8" s="1"/>
    </row>
    <row r="9" spans="1:15" ht="36" customHeight="1">
      <c r="A9" s="516"/>
      <c r="B9" s="517"/>
      <c r="C9" s="517"/>
      <c r="D9" s="51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17368.25</v>
      </c>
      <c r="D10" s="35">
        <v>17454.566666666666</v>
      </c>
      <c r="E10" s="35">
        <v>17269.633333333331</v>
      </c>
      <c r="F10" s="35">
        <v>17171.016666666666</v>
      </c>
      <c r="G10" s="35">
        <v>16986.083333333332</v>
      </c>
      <c r="H10" s="35">
        <v>17553.183333333331</v>
      </c>
      <c r="I10" s="35">
        <v>17738.116666666665</v>
      </c>
      <c r="J10" s="35">
        <v>17836.73333333333</v>
      </c>
      <c r="K10" s="37">
        <v>17639.5</v>
      </c>
      <c r="L10" s="37">
        <v>17355.95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36925.25</v>
      </c>
      <c r="D11" s="40">
        <v>37122.733333333337</v>
      </c>
      <c r="E11" s="40">
        <v>36664.416666666672</v>
      </c>
      <c r="F11" s="40">
        <v>36403.583333333336</v>
      </c>
      <c r="G11" s="40">
        <v>35945.26666666667</v>
      </c>
      <c r="H11" s="40">
        <v>37383.566666666673</v>
      </c>
      <c r="I11" s="40">
        <v>37841.883333333339</v>
      </c>
      <c r="J11" s="40">
        <v>38102.716666666674</v>
      </c>
      <c r="K11" s="31">
        <v>37581.050000000003</v>
      </c>
      <c r="L11" s="31">
        <v>36861.9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2292.25</v>
      </c>
      <c r="D12" s="40">
        <v>2306.6333333333332</v>
      </c>
      <c r="E12" s="40">
        <v>2274.3166666666666</v>
      </c>
      <c r="F12" s="40">
        <v>2256.3833333333332</v>
      </c>
      <c r="G12" s="40">
        <v>2224.0666666666666</v>
      </c>
      <c r="H12" s="40">
        <v>2324.5666666666666</v>
      </c>
      <c r="I12" s="40">
        <v>2356.8833333333332</v>
      </c>
      <c r="J12" s="40">
        <v>2374.8166666666666</v>
      </c>
      <c r="K12" s="31">
        <v>2338.9499999999998</v>
      </c>
      <c r="L12" s="31">
        <v>2288.6999999999998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5039.3500000000004</v>
      </c>
      <c r="D13" s="40">
        <v>5068.7500000000009</v>
      </c>
      <c r="E13" s="40">
        <v>5006.4500000000016</v>
      </c>
      <c r="F13" s="40">
        <v>4973.5500000000011</v>
      </c>
      <c r="G13" s="40">
        <v>4911.2500000000018</v>
      </c>
      <c r="H13" s="40">
        <v>5101.6500000000015</v>
      </c>
      <c r="I13" s="40">
        <v>5163.9500000000007</v>
      </c>
      <c r="J13" s="40">
        <v>5196.8500000000013</v>
      </c>
      <c r="K13" s="31">
        <v>5131.05</v>
      </c>
      <c r="L13" s="31">
        <v>5035.8500000000004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36050.550000000003</v>
      </c>
      <c r="D14" s="40">
        <v>36180.800000000003</v>
      </c>
      <c r="E14" s="40">
        <v>35854.300000000003</v>
      </c>
      <c r="F14" s="40">
        <v>35658.050000000003</v>
      </c>
      <c r="G14" s="40">
        <v>35331.550000000003</v>
      </c>
      <c r="H14" s="40">
        <v>36377.050000000003</v>
      </c>
      <c r="I14" s="40">
        <v>36703.550000000003</v>
      </c>
      <c r="J14" s="40">
        <v>36899.800000000003</v>
      </c>
      <c r="K14" s="31">
        <v>36507.300000000003</v>
      </c>
      <c r="L14" s="31">
        <v>35984.550000000003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3927.2</v>
      </c>
      <c r="D15" s="40">
        <v>3951.7000000000003</v>
      </c>
      <c r="E15" s="40">
        <v>3898.0000000000005</v>
      </c>
      <c r="F15" s="40">
        <v>3868.8</v>
      </c>
      <c r="G15" s="40">
        <v>3815.1000000000004</v>
      </c>
      <c r="H15" s="40">
        <v>3980.9000000000005</v>
      </c>
      <c r="I15" s="40">
        <v>4034.6000000000004</v>
      </c>
      <c r="J15" s="40">
        <v>4063.8000000000006</v>
      </c>
      <c r="K15" s="31">
        <v>4005.4</v>
      </c>
      <c r="L15" s="31">
        <v>3922.5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8629.4</v>
      </c>
      <c r="D16" s="40">
        <v>8662.4</v>
      </c>
      <c r="E16" s="40">
        <v>8588.9</v>
      </c>
      <c r="F16" s="40">
        <v>8548.4</v>
      </c>
      <c r="G16" s="40">
        <v>8474.9</v>
      </c>
      <c r="H16" s="40">
        <v>8702.9</v>
      </c>
      <c r="I16" s="40">
        <v>8776.4</v>
      </c>
      <c r="J16" s="40">
        <v>8816.9</v>
      </c>
      <c r="K16" s="31">
        <v>8735.9</v>
      </c>
      <c r="L16" s="31">
        <v>8621.9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2296.0500000000002</v>
      </c>
      <c r="D17" s="40">
        <v>2308.9666666666667</v>
      </c>
      <c r="E17" s="40">
        <v>2277.0833333333335</v>
      </c>
      <c r="F17" s="40">
        <v>2258.1166666666668</v>
      </c>
      <c r="G17" s="40">
        <v>2226.2333333333336</v>
      </c>
      <c r="H17" s="40">
        <v>2327.9333333333334</v>
      </c>
      <c r="I17" s="40">
        <v>2359.8166666666666</v>
      </c>
      <c r="J17" s="40">
        <v>2378.7833333333333</v>
      </c>
      <c r="K17" s="31">
        <v>2340.85</v>
      </c>
      <c r="L17" s="31">
        <v>2290</v>
      </c>
      <c r="M17" s="31">
        <v>2.8281900000000002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1160.3</v>
      </c>
      <c r="D18" s="40">
        <v>1161.8500000000001</v>
      </c>
      <c r="E18" s="40">
        <v>1142.7500000000002</v>
      </c>
      <c r="F18" s="40">
        <v>1125.2</v>
      </c>
      <c r="G18" s="40">
        <v>1106.1000000000001</v>
      </c>
      <c r="H18" s="40">
        <v>1179.4000000000003</v>
      </c>
      <c r="I18" s="40">
        <v>1198.5000000000002</v>
      </c>
      <c r="J18" s="40">
        <v>1216.0500000000004</v>
      </c>
      <c r="K18" s="31">
        <v>1180.95</v>
      </c>
      <c r="L18" s="31">
        <v>1144.3</v>
      </c>
      <c r="M18" s="31">
        <v>4.3934600000000001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1008</v>
      </c>
      <c r="D19" s="40">
        <v>999.33333333333337</v>
      </c>
      <c r="E19" s="40">
        <v>986.66666666666674</v>
      </c>
      <c r="F19" s="40">
        <v>965.33333333333337</v>
      </c>
      <c r="G19" s="40">
        <v>952.66666666666674</v>
      </c>
      <c r="H19" s="40">
        <v>1020.6666666666667</v>
      </c>
      <c r="I19" s="40">
        <v>1033.3333333333335</v>
      </c>
      <c r="J19" s="40">
        <v>1054.6666666666667</v>
      </c>
      <c r="K19" s="31">
        <v>1012</v>
      </c>
      <c r="L19" s="31">
        <v>978</v>
      </c>
      <c r="M19" s="31">
        <v>11.54069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1719.55</v>
      </c>
      <c r="D20" s="40">
        <v>1730.95</v>
      </c>
      <c r="E20" s="40">
        <v>1699.7</v>
      </c>
      <c r="F20" s="40">
        <v>1679.85</v>
      </c>
      <c r="G20" s="40">
        <v>1648.6</v>
      </c>
      <c r="H20" s="40">
        <v>1750.8000000000002</v>
      </c>
      <c r="I20" s="40">
        <v>1782.0500000000002</v>
      </c>
      <c r="J20" s="40">
        <v>1801.9000000000003</v>
      </c>
      <c r="K20" s="31">
        <v>1762.2</v>
      </c>
      <c r="L20" s="31">
        <v>1711.1</v>
      </c>
      <c r="M20" s="31">
        <v>11.04594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1385.95</v>
      </c>
      <c r="D21" s="40">
        <v>1408.7333333333336</v>
      </c>
      <c r="E21" s="40">
        <v>1342.6166666666672</v>
      </c>
      <c r="F21" s="40">
        <v>1299.2833333333338</v>
      </c>
      <c r="G21" s="40">
        <v>1233.1666666666674</v>
      </c>
      <c r="H21" s="40">
        <v>1452.0666666666671</v>
      </c>
      <c r="I21" s="40">
        <v>1518.1833333333334</v>
      </c>
      <c r="J21" s="40">
        <v>1561.5166666666669</v>
      </c>
      <c r="K21" s="31">
        <v>1474.85</v>
      </c>
      <c r="L21" s="31">
        <v>1365.4</v>
      </c>
      <c r="M21" s="31">
        <v>11.849869999999999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758.45</v>
      </c>
      <c r="D22" s="40">
        <v>762.44999999999993</v>
      </c>
      <c r="E22" s="40">
        <v>746.09999999999991</v>
      </c>
      <c r="F22" s="40">
        <v>733.75</v>
      </c>
      <c r="G22" s="40">
        <v>717.4</v>
      </c>
      <c r="H22" s="40">
        <v>774.79999999999984</v>
      </c>
      <c r="I22" s="40">
        <v>791.15</v>
      </c>
      <c r="J22" s="40">
        <v>803.49999999999977</v>
      </c>
      <c r="K22" s="31">
        <v>778.8</v>
      </c>
      <c r="L22" s="31">
        <v>750.1</v>
      </c>
      <c r="M22" s="31">
        <v>49.859279999999998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1810</v>
      </c>
      <c r="D23" s="40">
        <v>1813.3333333333333</v>
      </c>
      <c r="E23" s="40">
        <v>1756.6666666666665</v>
      </c>
      <c r="F23" s="40">
        <v>1703.3333333333333</v>
      </c>
      <c r="G23" s="40">
        <v>1646.6666666666665</v>
      </c>
      <c r="H23" s="40">
        <v>1866.6666666666665</v>
      </c>
      <c r="I23" s="40">
        <v>1923.333333333333</v>
      </c>
      <c r="J23" s="40">
        <v>1976.6666666666665</v>
      </c>
      <c r="K23" s="31">
        <v>1870</v>
      </c>
      <c r="L23" s="31">
        <v>1760</v>
      </c>
      <c r="M23" s="31">
        <v>1.9394199999999999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1812.6</v>
      </c>
      <c r="D24" s="40">
        <v>1826.8666666666668</v>
      </c>
      <c r="E24" s="40">
        <v>1766.7333333333336</v>
      </c>
      <c r="F24" s="40">
        <v>1720.8666666666668</v>
      </c>
      <c r="G24" s="40">
        <v>1660.7333333333336</v>
      </c>
      <c r="H24" s="40">
        <v>1872.7333333333336</v>
      </c>
      <c r="I24" s="40">
        <v>1932.8666666666668</v>
      </c>
      <c r="J24" s="40">
        <v>1978.7333333333336</v>
      </c>
      <c r="K24" s="31">
        <v>1887</v>
      </c>
      <c r="L24" s="31">
        <v>1781</v>
      </c>
      <c r="M24" s="31">
        <v>4.0245199999999999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125.1</v>
      </c>
      <c r="D25" s="40">
        <v>125.7</v>
      </c>
      <c r="E25" s="40">
        <v>123.9</v>
      </c>
      <c r="F25" s="40">
        <v>122.7</v>
      </c>
      <c r="G25" s="40">
        <v>120.9</v>
      </c>
      <c r="H25" s="40">
        <v>126.9</v>
      </c>
      <c r="I25" s="40">
        <v>128.69999999999999</v>
      </c>
      <c r="J25" s="40">
        <v>129.9</v>
      </c>
      <c r="K25" s="31">
        <v>127.5</v>
      </c>
      <c r="L25" s="31">
        <v>124.5</v>
      </c>
      <c r="M25" s="31">
        <v>65.024990000000003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266.14999999999998</v>
      </c>
      <c r="D26" s="40">
        <v>268.33333333333331</v>
      </c>
      <c r="E26" s="40">
        <v>261.71666666666664</v>
      </c>
      <c r="F26" s="40">
        <v>257.2833333333333</v>
      </c>
      <c r="G26" s="40">
        <v>250.66666666666663</v>
      </c>
      <c r="H26" s="40">
        <v>272.76666666666665</v>
      </c>
      <c r="I26" s="40">
        <v>279.38333333333333</v>
      </c>
      <c r="J26" s="40">
        <v>283.81666666666666</v>
      </c>
      <c r="K26" s="31">
        <v>274.95</v>
      </c>
      <c r="L26" s="31">
        <v>263.89999999999998</v>
      </c>
      <c r="M26" s="31">
        <v>15.430680000000001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2149.5</v>
      </c>
      <c r="D27" s="40">
        <v>2143.3333333333335</v>
      </c>
      <c r="E27" s="40">
        <v>2117.7666666666669</v>
      </c>
      <c r="F27" s="40">
        <v>2086.0333333333333</v>
      </c>
      <c r="G27" s="40">
        <v>2060.4666666666667</v>
      </c>
      <c r="H27" s="40">
        <v>2175.0666666666671</v>
      </c>
      <c r="I27" s="40">
        <v>2200.6333333333337</v>
      </c>
      <c r="J27" s="40">
        <v>2232.3666666666672</v>
      </c>
      <c r="K27" s="31">
        <v>2168.9</v>
      </c>
      <c r="L27" s="31">
        <v>2111.6</v>
      </c>
      <c r="M27" s="31">
        <v>1.16093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795.9</v>
      </c>
      <c r="D28" s="40">
        <v>801</v>
      </c>
      <c r="E28" s="40">
        <v>781</v>
      </c>
      <c r="F28" s="40">
        <v>766.1</v>
      </c>
      <c r="G28" s="40">
        <v>746.1</v>
      </c>
      <c r="H28" s="40">
        <v>815.9</v>
      </c>
      <c r="I28" s="40">
        <v>835.9</v>
      </c>
      <c r="J28" s="40">
        <v>850.8</v>
      </c>
      <c r="K28" s="31">
        <v>821</v>
      </c>
      <c r="L28" s="31">
        <v>786.1</v>
      </c>
      <c r="M28" s="31">
        <v>1.62293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3440</v>
      </c>
      <c r="D29" s="40">
        <v>3436.25</v>
      </c>
      <c r="E29" s="40">
        <v>3405.45</v>
      </c>
      <c r="F29" s="40">
        <v>3370.8999999999996</v>
      </c>
      <c r="G29" s="40">
        <v>3340.0999999999995</v>
      </c>
      <c r="H29" s="40">
        <v>3470.8</v>
      </c>
      <c r="I29" s="40">
        <v>3501.6000000000004</v>
      </c>
      <c r="J29" s="40">
        <v>3536.1500000000005</v>
      </c>
      <c r="K29" s="31">
        <v>3467.05</v>
      </c>
      <c r="L29" s="31">
        <v>3401.7</v>
      </c>
      <c r="M29" s="31">
        <v>0.63980999999999999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637.15</v>
      </c>
      <c r="D30" s="40">
        <v>641.7833333333333</v>
      </c>
      <c r="E30" s="40">
        <v>631.36666666666656</v>
      </c>
      <c r="F30" s="40">
        <v>625.58333333333326</v>
      </c>
      <c r="G30" s="40">
        <v>615.16666666666652</v>
      </c>
      <c r="H30" s="40">
        <v>647.56666666666661</v>
      </c>
      <c r="I30" s="40">
        <v>657.98333333333335</v>
      </c>
      <c r="J30" s="40">
        <v>663.76666666666665</v>
      </c>
      <c r="K30" s="31">
        <v>652.20000000000005</v>
      </c>
      <c r="L30" s="31">
        <v>636</v>
      </c>
      <c r="M30" s="31">
        <v>5.1037400000000002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379.85</v>
      </c>
      <c r="D31" s="40">
        <v>380.36666666666662</v>
      </c>
      <c r="E31" s="40">
        <v>378.08333333333326</v>
      </c>
      <c r="F31" s="40">
        <v>376.31666666666666</v>
      </c>
      <c r="G31" s="40">
        <v>374.0333333333333</v>
      </c>
      <c r="H31" s="40">
        <v>382.13333333333321</v>
      </c>
      <c r="I31" s="40">
        <v>384.41666666666663</v>
      </c>
      <c r="J31" s="40">
        <v>386.18333333333317</v>
      </c>
      <c r="K31" s="31">
        <v>382.65</v>
      </c>
      <c r="L31" s="31">
        <v>378.6</v>
      </c>
      <c r="M31" s="31">
        <v>26.543389999999999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5206.7</v>
      </c>
      <c r="D32" s="40">
        <v>5236.9000000000005</v>
      </c>
      <c r="E32" s="40">
        <v>5144.8000000000011</v>
      </c>
      <c r="F32" s="40">
        <v>5082.9000000000005</v>
      </c>
      <c r="G32" s="40">
        <v>4990.8000000000011</v>
      </c>
      <c r="H32" s="40">
        <v>5298.8000000000011</v>
      </c>
      <c r="I32" s="40">
        <v>5390.9000000000015</v>
      </c>
      <c r="J32" s="40">
        <v>5452.8000000000011</v>
      </c>
      <c r="K32" s="31">
        <v>5329</v>
      </c>
      <c r="L32" s="31">
        <v>5175</v>
      </c>
      <c r="M32" s="31">
        <v>4.80443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219.5</v>
      </c>
      <c r="D33" s="40">
        <v>219.5</v>
      </c>
      <c r="E33" s="40">
        <v>217.6</v>
      </c>
      <c r="F33" s="40">
        <v>215.7</v>
      </c>
      <c r="G33" s="40">
        <v>213.79999999999998</v>
      </c>
      <c r="H33" s="40">
        <v>221.4</v>
      </c>
      <c r="I33" s="40">
        <v>223.29999999999998</v>
      </c>
      <c r="J33" s="40">
        <v>225.20000000000002</v>
      </c>
      <c r="K33" s="31">
        <v>221.4</v>
      </c>
      <c r="L33" s="31">
        <v>217.6</v>
      </c>
      <c r="M33" s="31">
        <v>24.213509999999999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128.15</v>
      </c>
      <c r="D34" s="40">
        <v>128.71666666666667</v>
      </c>
      <c r="E34" s="40">
        <v>127.08333333333334</v>
      </c>
      <c r="F34" s="40">
        <v>126.01666666666668</v>
      </c>
      <c r="G34" s="40">
        <v>124.38333333333335</v>
      </c>
      <c r="H34" s="40">
        <v>129.78333333333333</v>
      </c>
      <c r="I34" s="40">
        <v>131.41666666666666</v>
      </c>
      <c r="J34" s="40">
        <v>132.48333333333332</v>
      </c>
      <c r="K34" s="31">
        <v>130.35</v>
      </c>
      <c r="L34" s="31">
        <v>127.65</v>
      </c>
      <c r="M34" s="31">
        <v>108.29203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3279.85</v>
      </c>
      <c r="D35" s="40">
        <v>3297.2666666666664</v>
      </c>
      <c r="E35" s="40">
        <v>3253.5333333333328</v>
      </c>
      <c r="F35" s="40">
        <v>3227.2166666666662</v>
      </c>
      <c r="G35" s="40">
        <v>3183.4833333333327</v>
      </c>
      <c r="H35" s="40">
        <v>3323.583333333333</v>
      </c>
      <c r="I35" s="40">
        <v>3367.3166666666666</v>
      </c>
      <c r="J35" s="40">
        <v>3393.6333333333332</v>
      </c>
      <c r="K35" s="31">
        <v>3341</v>
      </c>
      <c r="L35" s="31">
        <v>3270.95</v>
      </c>
      <c r="M35" s="31">
        <v>12.65832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2233.75</v>
      </c>
      <c r="D36" s="40">
        <v>2264.7833333333333</v>
      </c>
      <c r="E36" s="40">
        <v>2192.6166666666668</v>
      </c>
      <c r="F36" s="40">
        <v>2151.4833333333336</v>
      </c>
      <c r="G36" s="40">
        <v>2079.3166666666671</v>
      </c>
      <c r="H36" s="40">
        <v>2305.9166666666665</v>
      </c>
      <c r="I36" s="40">
        <v>2378.0833333333335</v>
      </c>
      <c r="J36" s="40">
        <v>2419.2166666666662</v>
      </c>
      <c r="K36" s="31">
        <v>2336.9499999999998</v>
      </c>
      <c r="L36" s="31">
        <v>2223.65</v>
      </c>
      <c r="M36" s="31">
        <v>4.5388999999999999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693.2</v>
      </c>
      <c r="D37" s="40">
        <v>697.73333333333323</v>
      </c>
      <c r="E37" s="40">
        <v>686.46666666666647</v>
      </c>
      <c r="F37" s="40">
        <v>679.73333333333323</v>
      </c>
      <c r="G37" s="40">
        <v>668.46666666666647</v>
      </c>
      <c r="H37" s="40">
        <v>704.46666666666647</v>
      </c>
      <c r="I37" s="40">
        <v>715.73333333333312</v>
      </c>
      <c r="J37" s="40">
        <v>722.46666666666647</v>
      </c>
      <c r="K37" s="31">
        <v>709</v>
      </c>
      <c r="L37" s="31">
        <v>691</v>
      </c>
      <c r="M37" s="31">
        <v>10.07377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4765.8</v>
      </c>
      <c r="D38" s="40">
        <v>4795.2666666666664</v>
      </c>
      <c r="E38" s="40">
        <v>4720.5333333333328</v>
      </c>
      <c r="F38" s="40">
        <v>4675.2666666666664</v>
      </c>
      <c r="G38" s="40">
        <v>4600.5333333333328</v>
      </c>
      <c r="H38" s="40">
        <v>4840.5333333333328</v>
      </c>
      <c r="I38" s="40">
        <v>4915.2666666666664</v>
      </c>
      <c r="J38" s="40">
        <v>4960.5333333333328</v>
      </c>
      <c r="K38" s="31">
        <v>4870</v>
      </c>
      <c r="L38" s="31">
        <v>4750</v>
      </c>
      <c r="M38" s="31">
        <v>2.8332299999999999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704</v>
      </c>
      <c r="D39" s="40">
        <v>703</v>
      </c>
      <c r="E39" s="40">
        <v>694.1</v>
      </c>
      <c r="F39" s="40">
        <v>684.2</v>
      </c>
      <c r="G39" s="40">
        <v>675.30000000000007</v>
      </c>
      <c r="H39" s="40">
        <v>712.9</v>
      </c>
      <c r="I39" s="40">
        <v>721.80000000000007</v>
      </c>
      <c r="J39" s="40">
        <v>731.69999999999993</v>
      </c>
      <c r="K39" s="31">
        <v>711.9</v>
      </c>
      <c r="L39" s="31">
        <v>693.1</v>
      </c>
      <c r="M39" s="31">
        <v>136.34563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3305.45</v>
      </c>
      <c r="D40" s="40">
        <v>3324.2999999999997</v>
      </c>
      <c r="E40" s="40">
        <v>3276.1499999999996</v>
      </c>
      <c r="F40" s="40">
        <v>3246.85</v>
      </c>
      <c r="G40" s="40">
        <v>3198.7</v>
      </c>
      <c r="H40" s="40">
        <v>3353.5999999999995</v>
      </c>
      <c r="I40" s="40">
        <v>3401.75</v>
      </c>
      <c r="J40" s="40">
        <v>3431.0499999999993</v>
      </c>
      <c r="K40" s="31">
        <v>3372.45</v>
      </c>
      <c r="L40" s="31">
        <v>3295</v>
      </c>
      <c r="M40" s="31">
        <v>2.1451500000000001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7218.75</v>
      </c>
      <c r="D41" s="40">
        <v>7298.25</v>
      </c>
      <c r="E41" s="40">
        <v>7119.5</v>
      </c>
      <c r="F41" s="40">
        <v>7020.25</v>
      </c>
      <c r="G41" s="40">
        <v>6841.5</v>
      </c>
      <c r="H41" s="40">
        <v>7397.5</v>
      </c>
      <c r="I41" s="40">
        <v>7576.25</v>
      </c>
      <c r="J41" s="40">
        <v>7675.5</v>
      </c>
      <c r="K41" s="31">
        <v>7477</v>
      </c>
      <c r="L41" s="31">
        <v>7199</v>
      </c>
      <c r="M41" s="31">
        <v>12.985989999999999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17324</v>
      </c>
      <c r="D42" s="40">
        <v>17469.983333333334</v>
      </c>
      <c r="E42" s="40">
        <v>17104.016666666666</v>
      </c>
      <c r="F42" s="40">
        <v>16884.033333333333</v>
      </c>
      <c r="G42" s="40">
        <v>16518.066666666666</v>
      </c>
      <c r="H42" s="40">
        <v>17689.966666666667</v>
      </c>
      <c r="I42" s="40">
        <v>18055.933333333334</v>
      </c>
      <c r="J42" s="40">
        <v>18275.916666666668</v>
      </c>
      <c r="K42" s="31">
        <v>17835.95</v>
      </c>
      <c r="L42" s="31">
        <v>17250</v>
      </c>
      <c r="M42" s="31">
        <v>2.1991299999999998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5515.6</v>
      </c>
      <c r="D43" s="40">
        <v>5550.666666666667</v>
      </c>
      <c r="E43" s="40">
        <v>5440.9333333333343</v>
      </c>
      <c r="F43" s="40">
        <v>5366.2666666666673</v>
      </c>
      <c r="G43" s="40">
        <v>5256.5333333333347</v>
      </c>
      <c r="H43" s="40">
        <v>5625.3333333333339</v>
      </c>
      <c r="I43" s="40">
        <v>5735.0666666666657</v>
      </c>
      <c r="J43" s="40">
        <v>5809.7333333333336</v>
      </c>
      <c r="K43" s="31">
        <v>5660.4</v>
      </c>
      <c r="L43" s="31">
        <v>5476</v>
      </c>
      <c r="M43" s="31">
        <v>0.40832000000000002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2239.5500000000002</v>
      </c>
      <c r="D44" s="40">
        <v>2245.5833333333335</v>
      </c>
      <c r="E44" s="40">
        <v>2222.8666666666668</v>
      </c>
      <c r="F44" s="40">
        <v>2206.1833333333334</v>
      </c>
      <c r="G44" s="40">
        <v>2183.4666666666667</v>
      </c>
      <c r="H44" s="40">
        <v>2262.2666666666669</v>
      </c>
      <c r="I44" s="40">
        <v>2284.9833333333331</v>
      </c>
      <c r="J44" s="40">
        <v>2301.666666666667</v>
      </c>
      <c r="K44" s="31">
        <v>2268.3000000000002</v>
      </c>
      <c r="L44" s="31">
        <v>2228.9</v>
      </c>
      <c r="M44" s="31">
        <v>1.94878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282.25</v>
      </c>
      <c r="D45" s="40">
        <v>284.31666666666666</v>
      </c>
      <c r="E45" s="40">
        <v>279.63333333333333</v>
      </c>
      <c r="F45" s="40">
        <v>277.01666666666665</v>
      </c>
      <c r="G45" s="40">
        <v>272.33333333333331</v>
      </c>
      <c r="H45" s="40">
        <v>286.93333333333334</v>
      </c>
      <c r="I45" s="40">
        <v>291.61666666666662</v>
      </c>
      <c r="J45" s="40">
        <v>294.23333333333335</v>
      </c>
      <c r="K45" s="31">
        <v>289</v>
      </c>
      <c r="L45" s="31">
        <v>281.7</v>
      </c>
      <c r="M45" s="31">
        <v>64.143810000000002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93.15</v>
      </c>
      <c r="D46" s="40">
        <v>93.766666666666652</v>
      </c>
      <c r="E46" s="40">
        <v>92.233333333333306</v>
      </c>
      <c r="F46" s="40">
        <v>91.316666666666649</v>
      </c>
      <c r="G46" s="40">
        <v>89.783333333333303</v>
      </c>
      <c r="H46" s="40">
        <v>94.683333333333309</v>
      </c>
      <c r="I46" s="40">
        <v>96.216666666666669</v>
      </c>
      <c r="J46" s="40">
        <v>97.133333333333312</v>
      </c>
      <c r="K46" s="31">
        <v>95.3</v>
      </c>
      <c r="L46" s="31">
        <v>92.85</v>
      </c>
      <c r="M46" s="31">
        <v>225.65314000000001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57.25</v>
      </c>
      <c r="D47" s="40">
        <v>57.699999999999996</v>
      </c>
      <c r="E47" s="40">
        <v>56.599999999999994</v>
      </c>
      <c r="F47" s="40">
        <v>55.949999999999996</v>
      </c>
      <c r="G47" s="40">
        <v>54.849999999999994</v>
      </c>
      <c r="H47" s="40">
        <v>58.349999999999994</v>
      </c>
      <c r="I47" s="40">
        <v>59.45</v>
      </c>
      <c r="J47" s="40">
        <v>60.099999999999994</v>
      </c>
      <c r="K47" s="31">
        <v>58.8</v>
      </c>
      <c r="L47" s="31">
        <v>57.05</v>
      </c>
      <c r="M47" s="31">
        <v>58.956699999999998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2000.65</v>
      </c>
      <c r="D48" s="40">
        <v>2017.4166666666667</v>
      </c>
      <c r="E48" s="40">
        <v>1977.5833333333335</v>
      </c>
      <c r="F48" s="40">
        <v>1954.5166666666667</v>
      </c>
      <c r="G48" s="40">
        <v>1914.6833333333334</v>
      </c>
      <c r="H48" s="40">
        <v>2040.4833333333336</v>
      </c>
      <c r="I48" s="40">
        <v>2080.3166666666671</v>
      </c>
      <c r="J48" s="40">
        <v>2103.3833333333337</v>
      </c>
      <c r="K48" s="31">
        <v>2057.25</v>
      </c>
      <c r="L48" s="31">
        <v>1994.35</v>
      </c>
      <c r="M48" s="31">
        <v>3.8576600000000001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755.5</v>
      </c>
      <c r="D49" s="40">
        <v>758.58333333333337</v>
      </c>
      <c r="E49" s="40">
        <v>749.16666666666674</v>
      </c>
      <c r="F49" s="40">
        <v>742.83333333333337</v>
      </c>
      <c r="G49" s="40">
        <v>733.41666666666674</v>
      </c>
      <c r="H49" s="40">
        <v>764.91666666666674</v>
      </c>
      <c r="I49" s="40">
        <v>774.33333333333348</v>
      </c>
      <c r="J49" s="40">
        <v>780.66666666666674</v>
      </c>
      <c r="K49" s="31">
        <v>768</v>
      </c>
      <c r="L49" s="31">
        <v>752.25</v>
      </c>
      <c r="M49" s="31">
        <v>4.6777600000000001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208.95</v>
      </c>
      <c r="D50" s="40">
        <v>208.85</v>
      </c>
      <c r="E50" s="40">
        <v>206.29999999999998</v>
      </c>
      <c r="F50" s="40">
        <v>203.64999999999998</v>
      </c>
      <c r="G50" s="40">
        <v>201.09999999999997</v>
      </c>
      <c r="H50" s="40">
        <v>211.5</v>
      </c>
      <c r="I50" s="40">
        <v>214.05</v>
      </c>
      <c r="J50" s="40">
        <v>216.70000000000002</v>
      </c>
      <c r="K50" s="31">
        <v>211.4</v>
      </c>
      <c r="L50" s="31">
        <v>206.2</v>
      </c>
      <c r="M50" s="31">
        <v>90.082800000000006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738.6</v>
      </c>
      <c r="D51" s="40">
        <v>738.58333333333337</v>
      </c>
      <c r="E51" s="40">
        <v>731.36666666666679</v>
      </c>
      <c r="F51" s="40">
        <v>724.13333333333344</v>
      </c>
      <c r="G51" s="40">
        <v>716.91666666666686</v>
      </c>
      <c r="H51" s="40">
        <v>745.81666666666672</v>
      </c>
      <c r="I51" s="40">
        <v>753.03333333333319</v>
      </c>
      <c r="J51" s="40">
        <v>760.26666666666665</v>
      </c>
      <c r="K51" s="31">
        <v>745.8</v>
      </c>
      <c r="L51" s="31">
        <v>731.35</v>
      </c>
      <c r="M51" s="31">
        <v>11.68364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63.95</v>
      </c>
      <c r="D52" s="40">
        <v>64.583333333333329</v>
      </c>
      <c r="E52" s="40">
        <v>63.11666666666666</v>
      </c>
      <c r="F52" s="40">
        <v>62.283333333333331</v>
      </c>
      <c r="G52" s="40">
        <v>60.816666666666663</v>
      </c>
      <c r="H52" s="40">
        <v>65.416666666666657</v>
      </c>
      <c r="I52" s="40">
        <v>66.883333333333326</v>
      </c>
      <c r="J52" s="40">
        <v>67.716666666666654</v>
      </c>
      <c r="K52" s="31">
        <v>66.05</v>
      </c>
      <c r="L52" s="31">
        <v>63.75</v>
      </c>
      <c r="M52" s="31">
        <v>236.69811000000001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392.35</v>
      </c>
      <c r="D53" s="40">
        <v>394.63333333333338</v>
      </c>
      <c r="E53" s="40">
        <v>388.76666666666677</v>
      </c>
      <c r="F53" s="40">
        <v>385.18333333333339</v>
      </c>
      <c r="G53" s="40">
        <v>379.31666666666678</v>
      </c>
      <c r="H53" s="40">
        <v>398.21666666666675</v>
      </c>
      <c r="I53" s="40">
        <v>404.08333333333343</v>
      </c>
      <c r="J53" s="40">
        <v>407.66666666666674</v>
      </c>
      <c r="K53" s="31">
        <v>400.5</v>
      </c>
      <c r="L53" s="31">
        <v>391.05</v>
      </c>
      <c r="M53" s="31">
        <v>25.99708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703.1</v>
      </c>
      <c r="D54" s="40">
        <v>706.61666666666667</v>
      </c>
      <c r="E54" s="40">
        <v>694.83333333333337</v>
      </c>
      <c r="F54" s="40">
        <v>686.56666666666672</v>
      </c>
      <c r="G54" s="40">
        <v>674.78333333333342</v>
      </c>
      <c r="H54" s="40">
        <v>714.88333333333333</v>
      </c>
      <c r="I54" s="40">
        <v>726.66666666666663</v>
      </c>
      <c r="J54" s="40">
        <v>734.93333333333328</v>
      </c>
      <c r="K54" s="31">
        <v>718.4</v>
      </c>
      <c r="L54" s="31">
        <v>698.35</v>
      </c>
      <c r="M54" s="31">
        <v>98.968990000000005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378.5</v>
      </c>
      <c r="D55" s="40">
        <v>376.56666666666666</v>
      </c>
      <c r="E55" s="40">
        <v>372.63333333333333</v>
      </c>
      <c r="F55" s="40">
        <v>366.76666666666665</v>
      </c>
      <c r="G55" s="40">
        <v>362.83333333333331</v>
      </c>
      <c r="H55" s="40">
        <v>382.43333333333334</v>
      </c>
      <c r="I55" s="40">
        <v>386.36666666666662</v>
      </c>
      <c r="J55" s="40">
        <v>392.23333333333335</v>
      </c>
      <c r="K55" s="31">
        <v>380.5</v>
      </c>
      <c r="L55" s="31">
        <v>370.7</v>
      </c>
      <c r="M55" s="31">
        <v>27.94613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16741.400000000001</v>
      </c>
      <c r="D56" s="40">
        <v>16771.350000000002</v>
      </c>
      <c r="E56" s="40">
        <v>16566.350000000006</v>
      </c>
      <c r="F56" s="40">
        <v>16391.300000000003</v>
      </c>
      <c r="G56" s="40">
        <v>16186.300000000007</v>
      </c>
      <c r="H56" s="40">
        <v>16946.400000000005</v>
      </c>
      <c r="I56" s="40">
        <v>17151.399999999998</v>
      </c>
      <c r="J56" s="40">
        <v>17326.450000000004</v>
      </c>
      <c r="K56" s="31">
        <v>16976.349999999999</v>
      </c>
      <c r="L56" s="31">
        <v>16596.3</v>
      </c>
      <c r="M56" s="31">
        <v>0.38018000000000002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3588.75</v>
      </c>
      <c r="D57" s="40">
        <v>3608.0166666666664</v>
      </c>
      <c r="E57" s="40">
        <v>3557.6833333333329</v>
      </c>
      <c r="F57" s="40">
        <v>3526.6166666666663</v>
      </c>
      <c r="G57" s="40">
        <v>3476.2833333333328</v>
      </c>
      <c r="H57" s="40">
        <v>3639.083333333333</v>
      </c>
      <c r="I57" s="40">
        <v>3689.416666666667</v>
      </c>
      <c r="J57" s="40">
        <v>3720.4833333333331</v>
      </c>
      <c r="K57" s="31">
        <v>3658.35</v>
      </c>
      <c r="L57" s="31">
        <v>3576.95</v>
      </c>
      <c r="M57" s="31">
        <v>3.11904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464.75</v>
      </c>
      <c r="D58" s="40">
        <v>466.38333333333338</v>
      </c>
      <c r="E58" s="40">
        <v>460.86666666666679</v>
      </c>
      <c r="F58" s="40">
        <v>456.98333333333341</v>
      </c>
      <c r="G58" s="40">
        <v>451.46666666666681</v>
      </c>
      <c r="H58" s="40">
        <v>470.26666666666677</v>
      </c>
      <c r="I58" s="40">
        <v>475.7833333333333</v>
      </c>
      <c r="J58" s="40">
        <v>479.66666666666674</v>
      </c>
      <c r="K58" s="31">
        <v>471.9</v>
      </c>
      <c r="L58" s="31">
        <v>462.5</v>
      </c>
      <c r="M58" s="31">
        <v>10.818440000000001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217.2</v>
      </c>
      <c r="D59" s="40">
        <v>219.28333333333333</v>
      </c>
      <c r="E59" s="40">
        <v>214.56666666666666</v>
      </c>
      <c r="F59" s="40">
        <v>211.93333333333334</v>
      </c>
      <c r="G59" s="40">
        <v>207.21666666666667</v>
      </c>
      <c r="H59" s="40">
        <v>221.91666666666666</v>
      </c>
      <c r="I59" s="40">
        <v>226.6333333333333</v>
      </c>
      <c r="J59" s="40">
        <v>229.26666666666665</v>
      </c>
      <c r="K59" s="31">
        <v>224</v>
      </c>
      <c r="L59" s="31">
        <v>216.65</v>
      </c>
      <c r="M59" s="31">
        <v>78.61327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125.25</v>
      </c>
      <c r="D60" s="40">
        <v>125.73333333333333</v>
      </c>
      <c r="E60" s="40">
        <v>124.56666666666666</v>
      </c>
      <c r="F60" s="40">
        <v>123.88333333333333</v>
      </c>
      <c r="G60" s="40">
        <v>122.71666666666665</v>
      </c>
      <c r="H60" s="40">
        <v>126.41666666666667</v>
      </c>
      <c r="I60" s="40">
        <v>127.58333333333333</v>
      </c>
      <c r="J60" s="40">
        <v>128.26666666666668</v>
      </c>
      <c r="K60" s="31">
        <v>126.9</v>
      </c>
      <c r="L60" s="31">
        <v>125.05</v>
      </c>
      <c r="M60" s="31">
        <v>7.4302400000000004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579.04999999999995</v>
      </c>
      <c r="D61" s="40">
        <v>581.61666666666667</v>
      </c>
      <c r="E61" s="40">
        <v>574.23333333333335</v>
      </c>
      <c r="F61" s="40">
        <v>569.41666666666663</v>
      </c>
      <c r="G61" s="40">
        <v>562.0333333333333</v>
      </c>
      <c r="H61" s="40">
        <v>586.43333333333339</v>
      </c>
      <c r="I61" s="40">
        <v>593.81666666666683</v>
      </c>
      <c r="J61" s="40">
        <v>598.63333333333344</v>
      </c>
      <c r="K61" s="31">
        <v>589</v>
      </c>
      <c r="L61" s="31">
        <v>576.79999999999995</v>
      </c>
      <c r="M61" s="31">
        <v>15.06845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891.3</v>
      </c>
      <c r="D62" s="40">
        <v>893.61666666666667</v>
      </c>
      <c r="E62" s="40">
        <v>884.23333333333335</v>
      </c>
      <c r="F62" s="40">
        <v>877.16666666666663</v>
      </c>
      <c r="G62" s="40">
        <v>867.7833333333333</v>
      </c>
      <c r="H62" s="40">
        <v>900.68333333333339</v>
      </c>
      <c r="I62" s="40">
        <v>910.06666666666683</v>
      </c>
      <c r="J62" s="40">
        <v>917.13333333333344</v>
      </c>
      <c r="K62" s="31">
        <v>903</v>
      </c>
      <c r="L62" s="31">
        <v>886.55</v>
      </c>
      <c r="M62" s="31">
        <v>17.856079999999999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148.80000000000001</v>
      </c>
      <c r="D63" s="40">
        <v>149.71666666666667</v>
      </c>
      <c r="E63" s="40">
        <v>147.53333333333333</v>
      </c>
      <c r="F63" s="40">
        <v>146.26666666666665</v>
      </c>
      <c r="G63" s="40">
        <v>144.08333333333331</v>
      </c>
      <c r="H63" s="40">
        <v>150.98333333333335</v>
      </c>
      <c r="I63" s="40">
        <v>153.16666666666669</v>
      </c>
      <c r="J63" s="40">
        <v>154.43333333333337</v>
      </c>
      <c r="K63" s="31">
        <v>151.9</v>
      </c>
      <c r="L63" s="31">
        <v>148.44999999999999</v>
      </c>
      <c r="M63" s="31">
        <v>15.37017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149</v>
      </c>
      <c r="D64" s="40">
        <v>149.91666666666666</v>
      </c>
      <c r="E64" s="40">
        <v>147.0333333333333</v>
      </c>
      <c r="F64" s="40">
        <v>145.06666666666663</v>
      </c>
      <c r="G64" s="40">
        <v>142.18333333333328</v>
      </c>
      <c r="H64" s="40">
        <v>151.88333333333333</v>
      </c>
      <c r="I64" s="40">
        <v>154.76666666666671</v>
      </c>
      <c r="J64" s="40">
        <v>156.73333333333335</v>
      </c>
      <c r="K64" s="31">
        <v>152.80000000000001</v>
      </c>
      <c r="L64" s="31">
        <v>147.94999999999999</v>
      </c>
      <c r="M64" s="31">
        <v>98.882930000000002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5476.45</v>
      </c>
      <c r="D65" s="40">
        <v>5463.333333333333</v>
      </c>
      <c r="E65" s="40">
        <v>5339.6666666666661</v>
      </c>
      <c r="F65" s="40">
        <v>5202.8833333333332</v>
      </c>
      <c r="G65" s="40">
        <v>5079.2166666666662</v>
      </c>
      <c r="H65" s="40">
        <v>5600.1166666666659</v>
      </c>
      <c r="I65" s="40">
        <v>5723.7833333333319</v>
      </c>
      <c r="J65" s="40">
        <v>5860.5666666666657</v>
      </c>
      <c r="K65" s="31">
        <v>5587</v>
      </c>
      <c r="L65" s="31">
        <v>5326.55</v>
      </c>
      <c r="M65" s="31">
        <v>4.01546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1426.15</v>
      </c>
      <c r="D66" s="40">
        <v>1434.2</v>
      </c>
      <c r="E66" s="40">
        <v>1416.1000000000001</v>
      </c>
      <c r="F66" s="40">
        <v>1406.0500000000002</v>
      </c>
      <c r="G66" s="40">
        <v>1387.9500000000003</v>
      </c>
      <c r="H66" s="40">
        <v>1444.25</v>
      </c>
      <c r="I66" s="40">
        <v>1462.35</v>
      </c>
      <c r="J66" s="40">
        <v>1472.3999999999999</v>
      </c>
      <c r="K66" s="31">
        <v>1452.3</v>
      </c>
      <c r="L66" s="31">
        <v>1424.15</v>
      </c>
      <c r="M66" s="31">
        <v>4.4816000000000003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645.54999999999995</v>
      </c>
      <c r="D67" s="40">
        <v>647.25</v>
      </c>
      <c r="E67" s="40">
        <v>640.45000000000005</v>
      </c>
      <c r="F67" s="40">
        <v>635.35</v>
      </c>
      <c r="G67" s="40">
        <v>628.55000000000007</v>
      </c>
      <c r="H67" s="40">
        <v>652.35</v>
      </c>
      <c r="I67" s="40">
        <v>659.15</v>
      </c>
      <c r="J67" s="40">
        <v>664.25</v>
      </c>
      <c r="K67" s="31">
        <v>654.04999999999995</v>
      </c>
      <c r="L67" s="31">
        <v>642.15</v>
      </c>
      <c r="M67" s="31">
        <v>11.27079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757.85</v>
      </c>
      <c r="D68" s="40">
        <v>760.36666666666667</v>
      </c>
      <c r="E68" s="40">
        <v>752.48333333333335</v>
      </c>
      <c r="F68" s="40">
        <v>747.11666666666667</v>
      </c>
      <c r="G68" s="40">
        <v>739.23333333333335</v>
      </c>
      <c r="H68" s="40">
        <v>765.73333333333335</v>
      </c>
      <c r="I68" s="40">
        <v>773.61666666666679</v>
      </c>
      <c r="J68" s="40">
        <v>778.98333333333335</v>
      </c>
      <c r="K68" s="31">
        <v>768.25</v>
      </c>
      <c r="L68" s="31">
        <v>755</v>
      </c>
      <c r="M68" s="31">
        <v>3.1108199999999999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427</v>
      </c>
      <c r="D69" s="40">
        <v>432.38333333333338</v>
      </c>
      <c r="E69" s="40">
        <v>420.26666666666677</v>
      </c>
      <c r="F69" s="40">
        <v>413.53333333333336</v>
      </c>
      <c r="G69" s="40">
        <v>401.41666666666674</v>
      </c>
      <c r="H69" s="40">
        <v>439.11666666666679</v>
      </c>
      <c r="I69" s="40">
        <v>451.23333333333346</v>
      </c>
      <c r="J69" s="40">
        <v>457.96666666666681</v>
      </c>
      <c r="K69" s="31">
        <v>444.5</v>
      </c>
      <c r="L69" s="31">
        <v>425.65</v>
      </c>
      <c r="M69" s="31">
        <v>20.637429999999998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993.9</v>
      </c>
      <c r="D70" s="40">
        <v>990.69999999999993</v>
      </c>
      <c r="E70" s="40">
        <v>980.44999999999982</v>
      </c>
      <c r="F70" s="40">
        <v>966.99999999999989</v>
      </c>
      <c r="G70" s="40">
        <v>956.74999999999977</v>
      </c>
      <c r="H70" s="40">
        <v>1004.1499999999999</v>
      </c>
      <c r="I70" s="40">
        <v>1014.4000000000001</v>
      </c>
      <c r="J70" s="40">
        <v>1027.8499999999999</v>
      </c>
      <c r="K70" s="31">
        <v>1000.95</v>
      </c>
      <c r="L70" s="31">
        <v>977.25</v>
      </c>
      <c r="M70" s="31">
        <v>11.822939999999999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414.2</v>
      </c>
      <c r="D71" s="40">
        <v>416.66666666666669</v>
      </c>
      <c r="E71" s="40">
        <v>409.83333333333337</v>
      </c>
      <c r="F71" s="40">
        <v>405.4666666666667</v>
      </c>
      <c r="G71" s="40">
        <v>398.63333333333338</v>
      </c>
      <c r="H71" s="40">
        <v>421.03333333333336</v>
      </c>
      <c r="I71" s="40">
        <v>427.86666666666673</v>
      </c>
      <c r="J71" s="40">
        <v>432.23333333333335</v>
      </c>
      <c r="K71" s="31">
        <v>423.5</v>
      </c>
      <c r="L71" s="31">
        <v>412.3</v>
      </c>
      <c r="M71" s="31">
        <v>65.103290000000001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578.9</v>
      </c>
      <c r="D72" s="40">
        <v>578.69999999999993</v>
      </c>
      <c r="E72" s="40">
        <v>574.24999999999989</v>
      </c>
      <c r="F72" s="40">
        <v>569.59999999999991</v>
      </c>
      <c r="G72" s="40">
        <v>565.14999999999986</v>
      </c>
      <c r="H72" s="40">
        <v>583.34999999999991</v>
      </c>
      <c r="I72" s="40">
        <v>587.79999999999995</v>
      </c>
      <c r="J72" s="40">
        <v>592.44999999999993</v>
      </c>
      <c r="K72" s="31">
        <v>583.15</v>
      </c>
      <c r="L72" s="31">
        <v>574.04999999999995</v>
      </c>
      <c r="M72" s="31">
        <v>16.265979999999999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1881.2</v>
      </c>
      <c r="D73" s="40">
        <v>1896.4833333333333</v>
      </c>
      <c r="E73" s="40">
        <v>1859.7166666666667</v>
      </c>
      <c r="F73" s="40">
        <v>1838.2333333333333</v>
      </c>
      <c r="G73" s="40">
        <v>1801.4666666666667</v>
      </c>
      <c r="H73" s="40">
        <v>1917.9666666666667</v>
      </c>
      <c r="I73" s="40">
        <v>1954.7333333333336</v>
      </c>
      <c r="J73" s="40">
        <v>1976.2166666666667</v>
      </c>
      <c r="K73" s="31">
        <v>1933.25</v>
      </c>
      <c r="L73" s="31">
        <v>1875</v>
      </c>
      <c r="M73" s="31">
        <v>1.8360099999999999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2319</v>
      </c>
      <c r="D74" s="40">
        <v>2333.7666666666669</v>
      </c>
      <c r="E74" s="40">
        <v>2296.2333333333336</v>
      </c>
      <c r="F74" s="40">
        <v>2273.4666666666667</v>
      </c>
      <c r="G74" s="40">
        <v>2235.9333333333334</v>
      </c>
      <c r="H74" s="40">
        <v>2356.5333333333338</v>
      </c>
      <c r="I74" s="40">
        <v>2394.0666666666675</v>
      </c>
      <c r="J74" s="40">
        <v>2416.8333333333339</v>
      </c>
      <c r="K74" s="31">
        <v>2371.3000000000002</v>
      </c>
      <c r="L74" s="31">
        <v>2311</v>
      </c>
      <c r="M74" s="31">
        <v>3.99193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167.65</v>
      </c>
      <c r="D75" s="40">
        <v>167.76666666666668</v>
      </c>
      <c r="E75" s="40">
        <v>166.08333333333337</v>
      </c>
      <c r="F75" s="40">
        <v>164.51666666666668</v>
      </c>
      <c r="G75" s="40">
        <v>162.83333333333337</v>
      </c>
      <c r="H75" s="40">
        <v>169.33333333333337</v>
      </c>
      <c r="I75" s="40">
        <v>171.01666666666671</v>
      </c>
      <c r="J75" s="40">
        <v>172.58333333333337</v>
      </c>
      <c r="K75" s="31">
        <v>169.45</v>
      </c>
      <c r="L75" s="31">
        <v>166.2</v>
      </c>
      <c r="M75" s="31">
        <v>18.554349999999999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4530.3999999999996</v>
      </c>
      <c r="D76" s="40">
        <v>4537.0666666666666</v>
      </c>
      <c r="E76" s="40">
        <v>4483.333333333333</v>
      </c>
      <c r="F76" s="40">
        <v>4436.2666666666664</v>
      </c>
      <c r="G76" s="40">
        <v>4382.5333333333328</v>
      </c>
      <c r="H76" s="40">
        <v>4584.1333333333332</v>
      </c>
      <c r="I76" s="40">
        <v>4637.8666666666668</v>
      </c>
      <c r="J76" s="40">
        <v>4684.9333333333334</v>
      </c>
      <c r="K76" s="31">
        <v>4590.8</v>
      </c>
      <c r="L76" s="31">
        <v>4490</v>
      </c>
      <c r="M76" s="31">
        <v>5.3169500000000003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5708.5</v>
      </c>
      <c r="D77" s="40">
        <v>5715.6833333333334</v>
      </c>
      <c r="E77" s="40">
        <v>5572.8166666666666</v>
      </c>
      <c r="F77" s="40">
        <v>5437.1333333333332</v>
      </c>
      <c r="G77" s="40">
        <v>5294.2666666666664</v>
      </c>
      <c r="H77" s="40">
        <v>5851.3666666666668</v>
      </c>
      <c r="I77" s="40">
        <v>5994.2333333333336</v>
      </c>
      <c r="J77" s="40">
        <v>6129.916666666667</v>
      </c>
      <c r="K77" s="31">
        <v>5858.55</v>
      </c>
      <c r="L77" s="31">
        <v>5580</v>
      </c>
      <c r="M77" s="31">
        <v>8.1423299999999994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3431.9</v>
      </c>
      <c r="D78" s="40">
        <v>3461.2833333333333</v>
      </c>
      <c r="E78" s="40">
        <v>3390.6166666666668</v>
      </c>
      <c r="F78" s="40">
        <v>3349.3333333333335</v>
      </c>
      <c r="G78" s="40">
        <v>3278.666666666667</v>
      </c>
      <c r="H78" s="40">
        <v>3502.5666666666666</v>
      </c>
      <c r="I78" s="40">
        <v>3573.2333333333336</v>
      </c>
      <c r="J78" s="40">
        <v>3614.5166666666664</v>
      </c>
      <c r="K78" s="31">
        <v>3531.95</v>
      </c>
      <c r="L78" s="31">
        <v>3420</v>
      </c>
      <c r="M78" s="31">
        <v>1.8354200000000001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4599.8</v>
      </c>
      <c r="D79" s="40">
        <v>4614.75</v>
      </c>
      <c r="E79" s="40">
        <v>4551.5</v>
      </c>
      <c r="F79" s="40">
        <v>4503.2</v>
      </c>
      <c r="G79" s="40">
        <v>4439.95</v>
      </c>
      <c r="H79" s="40">
        <v>4663.05</v>
      </c>
      <c r="I79" s="40">
        <v>4726.3</v>
      </c>
      <c r="J79" s="40">
        <v>4774.6000000000004</v>
      </c>
      <c r="K79" s="31">
        <v>4678</v>
      </c>
      <c r="L79" s="31">
        <v>4566.45</v>
      </c>
      <c r="M79" s="31">
        <v>2.7100499999999998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2496.6999999999998</v>
      </c>
      <c r="D80" s="40">
        <v>2511.7666666666664</v>
      </c>
      <c r="E80" s="40">
        <v>2465.9333333333329</v>
      </c>
      <c r="F80" s="40">
        <v>2435.1666666666665</v>
      </c>
      <c r="G80" s="40">
        <v>2389.333333333333</v>
      </c>
      <c r="H80" s="40">
        <v>2542.5333333333328</v>
      </c>
      <c r="I80" s="40">
        <v>2588.3666666666668</v>
      </c>
      <c r="J80" s="40">
        <v>2619.1333333333328</v>
      </c>
      <c r="K80" s="31">
        <v>2557.6</v>
      </c>
      <c r="L80" s="31">
        <v>2481</v>
      </c>
      <c r="M80" s="31">
        <v>4.0377599999999996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529.1</v>
      </c>
      <c r="D81" s="40">
        <v>531.65</v>
      </c>
      <c r="E81" s="40">
        <v>524.69999999999993</v>
      </c>
      <c r="F81" s="40">
        <v>520.29999999999995</v>
      </c>
      <c r="G81" s="40">
        <v>513.34999999999991</v>
      </c>
      <c r="H81" s="40">
        <v>536.04999999999995</v>
      </c>
      <c r="I81" s="40">
        <v>543</v>
      </c>
      <c r="J81" s="40">
        <v>547.4</v>
      </c>
      <c r="K81" s="31">
        <v>538.6</v>
      </c>
      <c r="L81" s="31">
        <v>527.25</v>
      </c>
      <c r="M81" s="31">
        <v>2.21957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1737.85</v>
      </c>
      <c r="D82" s="40">
        <v>1763.7666666666667</v>
      </c>
      <c r="E82" s="40">
        <v>1699.0833333333333</v>
      </c>
      <c r="F82" s="40">
        <v>1660.3166666666666</v>
      </c>
      <c r="G82" s="40">
        <v>1595.6333333333332</v>
      </c>
      <c r="H82" s="40">
        <v>1802.5333333333333</v>
      </c>
      <c r="I82" s="40">
        <v>1867.2166666666667</v>
      </c>
      <c r="J82" s="40">
        <v>1905.9833333333333</v>
      </c>
      <c r="K82" s="31">
        <v>1828.45</v>
      </c>
      <c r="L82" s="31">
        <v>1725</v>
      </c>
      <c r="M82" s="31">
        <v>0.87712999999999997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1857.5</v>
      </c>
      <c r="D83" s="40">
        <v>1860.9833333333333</v>
      </c>
      <c r="E83" s="40">
        <v>1848.5166666666667</v>
      </c>
      <c r="F83" s="40">
        <v>1839.5333333333333</v>
      </c>
      <c r="G83" s="40">
        <v>1827.0666666666666</v>
      </c>
      <c r="H83" s="40">
        <v>1869.9666666666667</v>
      </c>
      <c r="I83" s="40">
        <v>1882.4333333333334</v>
      </c>
      <c r="J83" s="40">
        <v>1891.4166666666667</v>
      </c>
      <c r="K83" s="31">
        <v>1873.45</v>
      </c>
      <c r="L83" s="31">
        <v>1852</v>
      </c>
      <c r="M83" s="31">
        <v>5.15245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167.35</v>
      </c>
      <c r="D84" s="40">
        <v>168.25</v>
      </c>
      <c r="E84" s="40">
        <v>166.2</v>
      </c>
      <c r="F84" s="40">
        <v>165.04999999999998</v>
      </c>
      <c r="G84" s="40">
        <v>162.99999999999997</v>
      </c>
      <c r="H84" s="40">
        <v>169.4</v>
      </c>
      <c r="I84" s="40">
        <v>171.45000000000002</v>
      </c>
      <c r="J84" s="40">
        <v>172.60000000000002</v>
      </c>
      <c r="K84" s="31">
        <v>170.3</v>
      </c>
      <c r="L84" s="31">
        <v>167.1</v>
      </c>
      <c r="M84" s="31">
        <v>19.10333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91.95</v>
      </c>
      <c r="D85" s="40">
        <v>92.333333333333329</v>
      </c>
      <c r="E85" s="40">
        <v>91.266666666666652</v>
      </c>
      <c r="F85" s="40">
        <v>90.583333333333329</v>
      </c>
      <c r="G85" s="40">
        <v>89.516666666666652</v>
      </c>
      <c r="H85" s="40">
        <v>93.016666666666652</v>
      </c>
      <c r="I85" s="40">
        <v>94.083333333333343</v>
      </c>
      <c r="J85" s="40">
        <v>94.766666666666652</v>
      </c>
      <c r="K85" s="31">
        <v>93.4</v>
      </c>
      <c r="L85" s="31">
        <v>91.65</v>
      </c>
      <c r="M85" s="31">
        <v>147.19726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283</v>
      </c>
      <c r="D86" s="40">
        <v>282.33333333333331</v>
      </c>
      <c r="E86" s="40">
        <v>279.76666666666665</v>
      </c>
      <c r="F86" s="40">
        <v>276.53333333333336</v>
      </c>
      <c r="G86" s="40">
        <v>273.9666666666667</v>
      </c>
      <c r="H86" s="40">
        <v>285.56666666666661</v>
      </c>
      <c r="I86" s="40">
        <v>288.13333333333333</v>
      </c>
      <c r="J86" s="40">
        <v>291.36666666666656</v>
      </c>
      <c r="K86" s="31">
        <v>284.89999999999998</v>
      </c>
      <c r="L86" s="31">
        <v>279.10000000000002</v>
      </c>
      <c r="M86" s="31">
        <v>12.597110000000001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133.35</v>
      </c>
      <c r="D87" s="40">
        <v>134.53333333333333</v>
      </c>
      <c r="E87" s="40">
        <v>131.81666666666666</v>
      </c>
      <c r="F87" s="40">
        <v>130.28333333333333</v>
      </c>
      <c r="G87" s="40">
        <v>127.56666666666666</v>
      </c>
      <c r="H87" s="40">
        <v>136.06666666666666</v>
      </c>
      <c r="I87" s="40">
        <v>138.7833333333333</v>
      </c>
      <c r="J87" s="40">
        <v>140.31666666666666</v>
      </c>
      <c r="K87" s="31">
        <v>137.25</v>
      </c>
      <c r="L87" s="31">
        <v>133</v>
      </c>
      <c r="M87" s="31">
        <v>78.597170000000006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43.05</v>
      </c>
      <c r="D88" s="40">
        <v>43.4</v>
      </c>
      <c r="E88" s="40">
        <v>42.449999999999996</v>
      </c>
      <c r="F88" s="40">
        <v>41.849999999999994</v>
      </c>
      <c r="G88" s="40">
        <v>40.899999999999991</v>
      </c>
      <c r="H88" s="40">
        <v>44</v>
      </c>
      <c r="I88" s="40">
        <v>44.95</v>
      </c>
      <c r="J88" s="40">
        <v>45.550000000000004</v>
      </c>
      <c r="K88" s="31">
        <v>44.35</v>
      </c>
      <c r="L88" s="31">
        <v>42.8</v>
      </c>
      <c r="M88" s="31">
        <v>134.74318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3554.2</v>
      </c>
      <c r="D89" s="40">
        <v>3560.5833333333335</v>
      </c>
      <c r="E89" s="40">
        <v>3509.166666666667</v>
      </c>
      <c r="F89" s="40">
        <v>3464.1333333333337</v>
      </c>
      <c r="G89" s="40">
        <v>3412.7166666666672</v>
      </c>
      <c r="H89" s="40">
        <v>3605.6166666666668</v>
      </c>
      <c r="I89" s="40">
        <v>3657.0333333333338</v>
      </c>
      <c r="J89" s="40">
        <v>3702.0666666666666</v>
      </c>
      <c r="K89" s="31">
        <v>3612</v>
      </c>
      <c r="L89" s="31">
        <v>3515.55</v>
      </c>
      <c r="M89" s="31">
        <v>0.75631999999999999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531.6</v>
      </c>
      <c r="D90" s="40">
        <v>533.26666666666677</v>
      </c>
      <c r="E90" s="40">
        <v>523.83333333333348</v>
      </c>
      <c r="F90" s="40">
        <v>516.06666666666672</v>
      </c>
      <c r="G90" s="40">
        <v>506.63333333333344</v>
      </c>
      <c r="H90" s="40">
        <v>541.03333333333353</v>
      </c>
      <c r="I90" s="40">
        <v>550.4666666666667</v>
      </c>
      <c r="J90" s="40">
        <v>558.23333333333358</v>
      </c>
      <c r="K90" s="31">
        <v>542.70000000000005</v>
      </c>
      <c r="L90" s="31">
        <v>525.5</v>
      </c>
      <c r="M90" s="31">
        <v>24.0318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929.1</v>
      </c>
      <c r="D91" s="40">
        <v>937.43333333333339</v>
      </c>
      <c r="E91" s="40">
        <v>914.91666666666674</v>
      </c>
      <c r="F91" s="40">
        <v>900.73333333333335</v>
      </c>
      <c r="G91" s="40">
        <v>878.2166666666667</v>
      </c>
      <c r="H91" s="40">
        <v>951.61666666666679</v>
      </c>
      <c r="I91" s="40">
        <v>974.13333333333344</v>
      </c>
      <c r="J91" s="40">
        <v>988.31666666666683</v>
      </c>
      <c r="K91" s="31">
        <v>959.95</v>
      </c>
      <c r="L91" s="31">
        <v>923.25</v>
      </c>
      <c r="M91" s="31">
        <v>23.734940000000002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584</v>
      </c>
      <c r="D92" s="40">
        <v>589.05000000000007</v>
      </c>
      <c r="E92" s="40">
        <v>571.15000000000009</v>
      </c>
      <c r="F92" s="40">
        <v>558.30000000000007</v>
      </c>
      <c r="G92" s="40">
        <v>540.40000000000009</v>
      </c>
      <c r="H92" s="40">
        <v>601.90000000000009</v>
      </c>
      <c r="I92" s="40">
        <v>619.79999999999995</v>
      </c>
      <c r="J92" s="40">
        <v>632.65000000000009</v>
      </c>
      <c r="K92" s="31">
        <v>606.95000000000005</v>
      </c>
      <c r="L92" s="31">
        <v>576.20000000000005</v>
      </c>
      <c r="M92" s="31">
        <v>0.92398000000000002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2066.35</v>
      </c>
      <c r="D93" s="40">
        <v>2082.3000000000002</v>
      </c>
      <c r="E93" s="40">
        <v>2039.6000000000004</v>
      </c>
      <c r="F93" s="40">
        <v>2012.8500000000004</v>
      </c>
      <c r="G93" s="40">
        <v>1970.1500000000005</v>
      </c>
      <c r="H93" s="40">
        <v>2109.0500000000002</v>
      </c>
      <c r="I93" s="40">
        <v>2151.75</v>
      </c>
      <c r="J93" s="40">
        <v>2178.5</v>
      </c>
      <c r="K93" s="31">
        <v>2125</v>
      </c>
      <c r="L93" s="31">
        <v>2055.5500000000002</v>
      </c>
      <c r="M93" s="31">
        <v>8.3256700000000006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1732.45</v>
      </c>
      <c r="D94" s="40">
        <v>1743.1333333333332</v>
      </c>
      <c r="E94" s="40">
        <v>1716.5666666666664</v>
      </c>
      <c r="F94" s="40">
        <v>1700.6833333333332</v>
      </c>
      <c r="G94" s="40">
        <v>1674.1166666666663</v>
      </c>
      <c r="H94" s="40">
        <v>1759.0166666666664</v>
      </c>
      <c r="I94" s="40">
        <v>1785.583333333333</v>
      </c>
      <c r="J94" s="40">
        <v>1801.4666666666665</v>
      </c>
      <c r="K94" s="31">
        <v>1769.7</v>
      </c>
      <c r="L94" s="31">
        <v>1727.25</v>
      </c>
      <c r="M94" s="31">
        <v>7.13443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664.8</v>
      </c>
      <c r="D95" s="40">
        <v>667.69999999999993</v>
      </c>
      <c r="E95" s="40">
        <v>659.39999999999986</v>
      </c>
      <c r="F95" s="40">
        <v>653.99999999999989</v>
      </c>
      <c r="G95" s="40">
        <v>645.69999999999982</v>
      </c>
      <c r="H95" s="40">
        <v>673.09999999999991</v>
      </c>
      <c r="I95" s="40">
        <v>681.39999999999986</v>
      </c>
      <c r="J95" s="40">
        <v>686.8</v>
      </c>
      <c r="K95" s="31">
        <v>676</v>
      </c>
      <c r="L95" s="31">
        <v>662.3</v>
      </c>
      <c r="M95" s="31">
        <v>4.0251799999999998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317.2</v>
      </c>
      <c r="D96" s="40">
        <v>316.2</v>
      </c>
      <c r="E96" s="40">
        <v>312.39999999999998</v>
      </c>
      <c r="F96" s="40">
        <v>307.59999999999997</v>
      </c>
      <c r="G96" s="40">
        <v>303.79999999999995</v>
      </c>
      <c r="H96" s="40">
        <v>321</v>
      </c>
      <c r="I96" s="40">
        <v>324.80000000000007</v>
      </c>
      <c r="J96" s="40">
        <v>329.6</v>
      </c>
      <c r="K96" s="31">
        <v>320</v>
      </c>
      <c r="L96" s="31">
        <v>311.39999999999998</v>
      </c>
      <c r="M96" s="31">
        <v>7.9210700000000003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1159.0999999999999</v>
      </c>
      <c r="D97" s="40">
        <v>1161.9333333333334</v>
      </c>
      <c r="E97" s="40">
        <v>1150.4166666666667</v>
      </c>
      <c r="F97" s="40">
        <v>1141.7333333333333</v>
      </c>
      <c r="G97" s="40">
        <v>1130.2166666666667</v>
      </c>
      <c r="H97" s="40">
        <v>1170.6166666666668</v>
      </c>
      <c r="I97" s="40">
        <v>1182.1333333333332</v>
      </c>
      <c r="J97" s="40">
        <v>1190.8166666666668</v>
      </c>
      <c r="K97" s="31">
        <v>1173.45</v>
      </c>
      <c r="L97" s="31">
        <v>1153.25</v>
      </c>
      <c r="M97" s="31">
        <v>22.256820000000001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2513.9</v>
      </c>
      <c r="D98" s="40">
        <v>2531.2833333333333</v>
      </c>
      <c r="E98" s="40">
        <v>2492.6166666666668</v>
      </c>
      <c r="F98" s="40">
        <v>2471.3333333333335</v>
      </c>
      <c r="G98" s="40">
        <v>2432.666666666667</v>
      </c>
      <c r="H98" s="40">
        <v>2552.5666666666666</v>
      </c>
      <c r="I98" s="40">
        <v>2591.2333333333336</v>
      </c>
      <c r="J98" s="40">
        <v>2612.5166666666664</v>
      </c>
      <c r="K98" s="31">
        <v>2569.9499999999998</v>
      </c>
      <c r="L98" s="31">
        <v>2510</v>
      </c>
      <c r="M98" s="31">
        <v>3.2134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1511.15</v>
      </c>
      <c r="D99" s="40">
        <v>1518.6666666666667</v>
      </c>
      <c r="E99" s="40">
        <v>1499.6833333333334</v>
      </c>
      <c r="F99" s="40">
        <v>1488.2166666666667</v>
      </c>
      <c r="G99" s="40">
        <v>1469.2333333333333</v>
      </c>
      <c r="H99" s="40">
        <v>1530.1333333333334</v>
      </c>
      <c r="I99" s="40">
        <v>1549.1166666666666</v>
      </c>
      <c r="J99" s="40">
        <v>1560.5833333333335</v>
      </c>
      <c r="K99" s="31">
        <v>1537.65</v>
      </c>
      <c r="L99" s="31">
        <v>1507.2</v>
      </c>
      <c r="M99" s="31">
        <v>51.610709999999997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674.4</v>
      </c>
      <c r="D100" s="40">
        <v>678.6</v>
      </c>
      <c r="E100" s="40">
        <v>668.80000000000007</v>
      </c>
      <c r="F100" s="40">
        <v>663.2</v>
      </c>
      <c r="G100" s="40">
        <v>653.40000000000009</v>
      </c>
      <c r="H100" s="40">
        <v>684.2</v>
      </c>
      <c r="I100" s="40">
        <v>694</v>
      </c>
      <c r="J100" s="40">
        <v>699.6</v>
      </c>
      <c r="K100" s="31">
        <v>688.4</v>
      </c>
      <c r="L100" s="31">
        <v>673</v>
      </c>
      <c r="M100" s="31">
        <v>20.262969999999999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1370</v>
      </c>
      <c r="D101" s="40">
        <v>1377.2333333333333</v>
      </c>
      <c r="E101" s="40">
        <v>1359.9666666666667</v>
      </c>
      <c r="F101" s="40">
        <v>1349.9333333333334</v>
      </c>
      <c r="G101" s="40">
        <v>1332.6666666666667</v>
      </c>
      <c r="H101" s="40">
        <v>1387.2666666666667</v>
      </c>
      <c r="I101" s="40">
        <v>1404.5333333333335</v>
      </c>
      <c r="J101" s="40">
        <v>1414.5666666666666</v>
      </c>
      <c r="K101" s="31">
        <v>1394.5</v>
      </c>
      <c r="L101" s="31">
        <v>1367.2</v>
      </c>
      <c r="M101" s="31">
        <v>11.244540000000001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2495</v>
      </c>
      <c r="D102" s="40">
        <v>2512.3333333333335</v>
      </c>
      <c r="E102" s="40">
        <v>2472.666666666667</v>
      </c>
      <c r="F102" s="40">
        <v>2450.3333333333335</v>
      </c>
      <c r="G102" s="40">
        <v>2410.666666666667</v>
      </c>
      <c r="H102" s="40">
        <v>2534.666666666667</v>
      </c>
      <c r="I102" s="40">
        <v>2574.3333333333339</v>
      </c>
      <c r="J102" s="40">
        <v>2596.666666666667</v>
      </c>
      <c r="K102" s="31">
        <v>2552</v>
      </c>
      <c r="L102" s="31">
        <v>2490</v>
      </c>
      <c r="M102" s="31">
        <v>3.32491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458.25</v>
      </c>
      <c r="D103" s="40">
        <v>461.73333333333335</v>
      </c>
      <c r="E103" s="40">
        <v>453.9666666666667</v>
      </c>
      <c r="F103" s="40">
        <v>449.68333333333334</v>
      </c>
      <c r="G103" s="40">
        <v>441.91666666666669</v>
      </c>
      <c r="H103" s="40">
        <v>466.01666666666671</v>
      </c>
      <c r="I103" s="40">
        <v>473.78333333333336</v>
      </c>
      <c r="J103" s="40">
        <v>478.06666666666672</v>
      </c>
      <c r="K103" s="31">
        <v>469.5</v>
      </c>
      <c r="L103" s="31">
        <v>457.45</v>
      </c>
      <c r="M103" s="31">
        <v>94.012079999999997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1311.5</v>
      </c>
      <c r="D104" s="40">
        <v>1312.4833333333333</v>
      </c>
      <c r="E104" s="40">
        <v>1299.0166666666667</v>
      </c>
      <c r="F104" s="40">
        <v>1286.5333333333333</v>
      </c>
      <c r="G104" s="40">
        <v>1273.0666666666666</v>
      </c>
      <c r="H104" s="40">
        <v>1324.9666666666667</v>
      </c>
      <c r="I104" s="40">
        <v>1338.4333333333334</v>
      </c>
      <c r="J104" s="40">
        <v>1350.9166666666667</v>
      </c>
      <c r="K104" s="31">
        <v>1325.95</v>
      </c>
      <c r="L104" s="31">
        <v>1300</v>
      </c>
      <c r="M104" s="31">
        <v>5.3243400000000003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129.75</v>
      </c>
      <c r="D105" s="40">
        <v>130.65</v>
      </c>
      <c r="E105" s="40">
        <v>128.30000000000001</v>
      </c>
      <c r="F105" s="40">
        <v>126.85</v>
      </c>
      <c r="G105" s="40">
        <v>124.5</v>
      </c>
      <c r="H105" s="40">
        <v>132.10000000000002</v>
      </c>
      <c r="I105" s="40">
        <v>134.44999999999999</v>
      </c>
      <c r="J105" s="40">
        <v>135.90000000000003</v>
      </c>
      <c r="K105" s="31">
        <v>133</v>
      </c>
      <c r="L105" s="31">
        <v>129.19999999999999</v>
      </c>
      <c r="M105" s="31">
        <v>35.294199999999996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299.60000000000002</v>
      </c>
      <c r="D106" s="40">
        <v>303.48333333333335</v>
      </c>
      <c r="E106" s="40">
        <v>294.86666666666667</v>
      </c>
      <c r="F106" s="40">
        <v>290.13333333333333</v>
      </c>
      <c r="G106" s="40">
        <v>281.51666666666665</v>
      </c>
      <c r="H106" s="40">
        <v>308.2166666666667</v>
      </c>
      <c r="I106" s="40">
        <v>316.83333333333337</v>
      </c>
      <c r="J106" s="40">
        <v>321.56666666666672</v>
      </c>
      <c r="K106" s="31">
        <v>312.10000000000002</v>
      </c>
      <c r="L106" s="31">
        <v>298.75</v>
      </c>
      <c r="M106" s="31">
        <v>30.485510000000001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2304.35</v>
      </c>
      <c r="D107" s="40">
        <v>2319.1166666666668</v>
      </c>
      <c r="E107" s="40">
        <v>2286.2333333333336</v>
      </c>
      <c r="F107" s="40">
        <v>2268.1166666666668</v>
      </c>
      <c r="G107" s="40">
        <v>2235.2333333333336</v>
      </c>
      <c r="H107" s="40">
        <v>2337.2333333333336</v>
      </c>
      <c r="I107" s="40">
        <v>2370.1166666666668</v>
      </c>
      <c r="J107" s="40">
        <v>2388.2333333333336</v>
      </c>
      <c r="K107" s="31">
        <v>2352</v>
      </c>
      <c r="L107" s="31">
        <v>2301</v>
      </c>
      <c r="M107" s="31">
        <v>18.048940000000002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367.95</v>
      </c>
      <c r="D108" s="40">
        <v>367.39999999999992</v>
      </c>
      <c r="E108" s="40">
        <v>364.94999999999982</v>
      </c>
      <c r="F108" s="40">
        <v>361.94999999999987</v>
      </c>
      <c r="G108" s="40">
        <v>359.49999999999977</v>
      </c>
      <c r="H108" s="40">
        <v>370.39999999999986</v>
      </c>
      <c r="I108" s="40">
        <v>372.85</v>
      </c>
      <c r="J108" s="40">
        <v>375.84999999999991</v>
      </c>
      <c r="K108" s="31">
        <v>369.85</v>
      </c>
      <c r="L108" s="31">
        <v>364.4</v>
      </c>
      <c r="M108" s="31">
        <v>14.64889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2771.85</v>
      </c>
      <c r="D109" s="40">
        <v>2792.2333333333336</v>
      </c>
      <c r="E109" s="40">
        <v>2745.666666666667</v>
      </c>
      <c r="F109" s="40">
        <v>2719.4833333333336</v>
      </c>
      <c r="G109" s="40">
        <v>2672.916666666667</v>
      </c>
      <c r="H109" s="40">
        <v>2818.416666666667</v>
      </c>
      <c r="I109" s="40">
        <v>2864.9833333333336</v>
      </c>
      <c r="J109" s="40">
        <v>2891.166666666667</v>
      </c>
      <c r="K109" s="31">
        <v>2838.8</v>
      </c>
      <c r="L109" s="31">
        <v>2766.05</v>
      </c>
      <c r="M109" s="31">
        <v>26.613779999999998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754</v>
      </c>
      <c r="D110" s="40">
        <v>758.73333333333323</v>
      </c>
      <c r="E110" s="40">
        <v>747.76666666666642</v>
      </c>
      <c r="F110" s="40">
        <v>741.53333333333319</v>
      </c>
      <c r="G110" s="40">
        <v>730.56666666666638</v>
      </c>
      <c r="H110" s="40">
        <v>764.96666666666647</v>
      </c>
      <c r="I110" s="40">
        <v>775.93333333333339</v>
      </c>
      <c r="J110" s="40">
        <v>782.16666666666652</v>
      </c>
      <c r="K110" s="31">
        <v>769.7</v>
      </c>
      <c r="L110" s="31">
        <v>752.5</v>
      </c>
      <c r="M110" s="31">
        <v>168.55546000000001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1420.95</v>
      </c>
      <c r="D111" s="40">
        <v>1427.9833333333333</v>
      </c>
      <c r="E111" s="40">
        <v>1410.9666666666667</v>
      </c>
      <c r="F111" s="40">
        <v>1400.9833333333333</v>
      </c>
      <c r="G111" s="40">
        <v>1383.9666666666667</v>
      </c>
      <c r="H111" s="40">
        <v>1437.9666666666667</v>
      </c>
      <c r="I111" s="40">
        <v>1454.9833333333336</v>
      </c>
      <c r="J111" s="40">
        <v>1464.9666666666667</v>
      </c>
      <c r="K111" s="31">
        <v>1445</v>
      </c>
      <c r="L111" s="31">
        <v>1418</v>
      </c>
      <c r="M111" s="31">
        <v>6.7522200000000003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568.1</v>
      </c>
      <c r="D112" s="40">
        <v>571.73333333333335</v>
      </c>
      <c r="E112" s="40">
        <v>562.56666666666672</v>
      </c>
      <c r="F112" s="40">
        <v>557.03333333333342</v>
      </c>
      <c r="G112" s="40">
        <v>547.86666666666679</v>
      </c>
      <c r="H112" s="40">
        <v>577.26666666666665</v>
      </c>
      <c r="I112" s="40">
        <v>586.43333333333317</v>
      </c>
      <c r="J112" s="40">
        <v>591.96666666666658</v>
      </c>
      <c r="K112" s="31">
        <v>580.9</v>
      </c>
      <c r="L112" s="31">
        <v>566.20000000000005</v>
      </c>
      <c r="M112" s="31">
        <v>9.2251600000000007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790.55</v>
      </c>
      <c r="D113" s="40">
        <v>793.88333333333321</v>
      </c>
      <c r="E113" s="40">
        <v>779.86666666666645</v>
      </c>
      <c r="F113" s="40">
        <v>769.18333333333328</v>
      </c>
      <c r="G113" s="40">
        <v>755.16666666666652</v>
      </c>
      <c r="H113" s="40">
        <v>804.56666666666638</v>
      </c>
      <c r="I113" s="40">
        <v>818.58333333333326</v>
      </c>
      <c r="J113" s="40">
        <v>829.26666666666631</v>
      </c>
      <c r="K113" s="31">
        <v>807.9</v>
      </c>
      <c r="L113" s="31">
        <v>783.2</v>
      </c>
      <c r="M113" s="31">
        <v>2.9334500000000001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51.1</v>
      </c>
      <c r="D114" s="40">
        <v>51.583333333333336</v>
      </c>
      <c r="E114" s="40">
        <v>50.466666666666669</v>
      </c>
      <c r="F114" s="40">
        <v>49.833333333333336</v>
      </c>
      <c r="G114" s="40">
        <v>48.716666666666669</v>
      </c>
      <c r="H114" s="40">
        <v>52.216666666666669</v>
      </c>
      <c r="I114" s="40">
        <v>53.333333333333329</v>
      </c>
      <c r="J114" s="40">
        <v>53.966666666666669</v>
      </c>
      <c r="K114" s="31">
        <v>52.7</v>
      </c>
      <c r="L114" s="31">
        <v>50.95</v>
      </c>
      <c r="M114" s="31">
        <v>267.30470000000003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234.6</v>
      </c>
      <c r="D115" s="40">
        <v>235.83333333333334</v>
      </c>
      <c r="E115" s="40">
        <v>232.91666666666669</v>
      </c>
      <c r="F115" s="40">
        <v>231.23333333333335</v>
      </c>
      <c r="G115" s="40">
        <v>228.31666666666669</v>
      </c>
      <c r="H115" s="40">
        <v>237.51666666666668</v>
      </c>
      <c r="I115" s="40">
        <v>240.43333333333337</v>
      </c>
      <c r="J115" s="40">
        <v>242.11666666666667</v>
      </c>
      <c r="K115" s="31">
        <v>238.75</v>
      </c>
      <c r="L115" s="31">
        <v>234.15</v>
      </c>
      <c r="M115" s="31">
        <v>220.54342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7165.35</v>
      </c>
      <c r="D116" s="40">
        <v>7224.7833333333328</v>
      </c>
      <c r="E116" s="40">
        <v>7090.5666666666657</v>
      </c>
      <c r="F116" s="40">
        <v>7015.7833333333328</v>
      </c>
      <c r="G116" s="40">
        <v>6881.5666666666657</v>
      </c>
      <c r="H116" s="40">
        <v>7299.5666666666657</v>
      </c>
      <c r="I116" s="40">
        <v>7433.7833333333328</v>
      </c>
      <c r="J116" s="40">
        <v>7508.5666666666657</v>
      </c>
      <c r="K116" s="31">
        <v>7359</v>
      </c>
      <c r="L116" s="31">
        <v>7150</v>
      </c>
      <c r="M116" s="31">
        <v>0.91407000000000005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159.1</v>
      </c>
      <c r="D117" s="40">
        <v>161</v>
      </c>
      <c r="E117" s="40">
        <v>156.1</v>
      </c>
      <c r="F117" s="40">
        <v>153.1</v>
      </c>
      <c r="G117" s="40">
        <v>148.19999999999999</v>
      </c>
      <c r="H117" s="40">
        <v>164</v>
      </c>
      <c r="I117" s="40">
        <v>168.89999999999998</v>
      </c>
      <c r="J117" s="40">
        <v>171.9</v>
      </c>
      <c r="K117" s="31">
        <v>165.9</v>
      </c>
      <c r="L117" s="31">
        <v>158</v>
      </c>
      <c r="M117" s="31">
        <v>29.245360000000002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203.35</v>
      </c>
      <c r="D118" s="40">
        <v>203.81666666666669</v>
      </c>
      <c r="E118" s="40">
        <v>201.13333333333338</v>
      </c>
      <c r="F118" s="40">
        <v>198.91666666666669</v>
      </c>
      <c r="G118" s="40">
        <v>196.23333333333338</v>
      </c>
      <c r="H118" s="40">
        <v>206.03333333333339</v>
      </c>
      <c r="I118" s="40">
        <v>208.71666666666673</v>
      </c>
      <c r="J118" s="40">
        <v>210.93333333333339</v>
      </c>
      <c r="K118" s="31">
        <v>206.5</v>
      </c>
      <c r="L118" s="31">
        <v>201.6</v>
      </c>
      <c r="M118" s="31">
        <v>26.230129999999999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118.3</v>
      </c>
      <c r="D119" s="40">
        <v>119.14999999999999</v>
      </c>
      <c r="E119" s="40">
        <v>116.99999999999999</v>
      </c>
      <c r="F119" s="40">
        <v>115.69999999999999</v>
      </c>
      <c r="G119" s="40">
        <v>113.54999999999998</v>
      </c>
      <c r="H119" s="40">
        <v>120.44999999999999</v>
      </c>
      <c r="I119" s="40">
        <v>122.6</v>
      </c>
      <c r="J119" s="40">
        <v>123.89999999999999</v>
      </c>
      <c r="K119" s="31">
        <v>121.3</v>
      </c>
      <c r="L119" s="31">
        <v>117.85</v>
      </c>
      <c r="M119" s="31">
        <v>135.74697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858.7</v>
      </c>
      <c r="D120" s="40">
        <v>864.38333333333333</v>
      </c>
      <c r="E120" s="40">
        <v>850.56666666666661</v>
      </c>
      <c r="F120" s="40">
        <v>842.43333333333328</v>
      </c>
      <c r="G120" s="40">
        <v>828.61666666666656</v>
      </c>
      <c r="H120" s="40">
        <v>872.51666666666665</v>
      </c>
      <c r="I120" s="40">
        <v>886.33333333333348</v>
      </c>
      <c r="J120" s="40">
        <v>894.4666666666667</v>
      </c>
      <c r="K120" s="31">
        <v>878.2</v>
      </c>
      <c r="L120" s="31">
        <v>856.25</v>
      </c>
      <c r="M120" s="31">
        <v>44.859780000000001</v>
      </c>
      <c r="N120" s="1"/>
      <c r="O120" s="1"/>
    </row>
    <row r="121" spans="1:15" ht="12.75" customHeight="1">
      <c r="A121" s="56">
        <v>112</v>
      </c>
      <c r="B121" s="31" t="s">
        <v>843</v>
      </c>
      <c r="C121" s="31">
        <v>23.6</v>
      </c>
      <c r="D121" s="40">
        <v>23.683333333333334</v>
      </c>
      <c r="E121" s="40">
        <v>23.466666666666669</v>
      </c>
      <c r="F121" s="40">
        <v>23.333333333333336</v>
      </c>
      <c r="G121" s="40">
        <v>23.116666666666671</v>
      </c>
      <c r="H121" s="40">
        <v>23.816666666666666</v>
      </c>
      <c r="I121" s="40">
        <v>24.033333333333328</v>
      </c>
      <c r="J121" s="40">
        <v>24.166666666666664</v>
      </c>
      <c r="K121" s="31">
        <v>23.9</v>
      </c>
      <c r="L121" s="31">
        <v>23.55</v>
      </c>
      <c r="M121" s="31">
        <v>42.12726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500.25</v>
      </c>
      <c r="D122" s="40">
        <v>501.08333333333331</v>
      </c>
      <c r="E122" s="40">
        <v>496.16666666666663</v>
      </c>
      <c r="F122" s="40">
        <v>492.08333333333331</v>
      </c>
      <c r="G122" s="40">
        <v>487.16666666666663</v>
      </c>
      <c r="H122" s="40">
        <v>505.16666666666663</v>
      </c>
      <c r="I122" s="40">
        <v>510.08333333333326</v>
      </c>
      <c r="J122" s="40">
        <v>514.16666666666663</v>
      </c>
      <c r="K122" s="31">
        <v>506</v>
      </c>
      <c r="L122" s="31">
        <v>497</v>
      </c>
      <c r="M122" s="31">
        <v>16.221509999999999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269.8</v>
      </c>
      <c r="D123" s="40">
        <v>271.03333333333336</v>
      </c>
      <c r="E123" s="40">
        <v>266.76666666666671</v>
      </c>
      <c r="F123" s="40">
        <v>263.73333333333335</v>
      </c>
      <c r="G123" s="40">
        <v>259.4666666666667</v>
      </c>
      <c r="H123" s="40">
        <v>274.06666666666672</v>
      </c>
      <c r="I123" s="40">
        <v>278.33333333333337</v>
      </c>
      <c r="J123" s="40">
        <v>281.36666666666673</v>
      </c>
      <c r="K123" s="31">
        <v>275.3</v>
      </c>
      <c r="L123" s="31">
        <v>268</v>
      </c>
      <c r="M123" s="31">
        <v>28.60633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938.55</v>
      </c>
      <c r="D124" s="40">
        <v>942.78333333333342</v>
      </c>
      <c r="E124" s="40">
        <v>929.96666666666681</v>
      </c>
      <c r="F124" s="40">
        <v>921.38333333333344</v>
      </c>
      <c r="G124" s="40">
        <v>908.56666666666683</v>
      </c>
      <c r="H124" s="40">
        <v>951.36666666666679</v>
      </c>
      <c r="I124" s="40">
        <v>964.18333333333339</v>
      </c>
      <c r="J124" s="40">
        <v>972.76666666666677</v>
      </c>
      <c r="K124" s="31">
        <v>955.6</v>
      </c>
      <c r="L124" s="31">
        <v>934.2</v>
      </c>
      <c r="M124" s="31">
        <v>26.817920000000001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5490</v>
      </c>
      <c r="D125" s="40">
        <v>5546.5166666666664</v>
      </c>
      <c r="E125" s="40">
        <v>5399.0333333333328</v>
      </c>
      <c r="F125" s="40">
        <v>5308.0666666666666</v>
      </c>
      <c r="G125" s="40">
        <v>5160.583333333333</v>
      </c>
      <c r="H125" s="40">
        <v>5637.4833333333327</v>
      </c>
      <c r="I125" s="40">
        <v>5784.9666666666662</v>
      </c>
      <c r="J125" s="40">
        <v>5875.9333333333325</v>
      </c>
      <c r="K125" s="31">
        <v>5694</v>
      </c>
      <c r="L125" s="31">
        <v>5455.55</v>
      </c>
      <c r="M125" s="31">
        <v>6.2671099999999997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1744.65</v>
      </c>
      <c r="D126" s="40">
        <v>1751.6000000000001</v>
      </c>
      <c r="E126" s="40">
        <v>1731.8500000000004</v>
      </c>
      <c r="F126" s="40">
        <v>1719.0500000000002</v>
      </c>
      <c r="G126" s="40">
        <v>1699.3000000000004</v>
      </c>
      <c r="H126" s="40">
        <v>1764.4000000000003</v>
      </c>
      <c r="I126" s="40">
        <v>1784.1499999999999</v>
      </c>
      <c r="J126" s="40">
        <v>1796.9500000000003</v>
      </c>
      <c r="K126" s="31">
        <v>1771.35</v>
      </c>
      <c r="L126" s="31">
        <v>1738.8</v>
      </c>
      <c r="M126" s="31">
        <v>40.405839999999998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2010.3</v>
      </c>
      <c r="D127" s="40">
        <v>2007.4166666666667</v>
      </c>
      <c r="E127" s="40">
        <v>1994.8333333333335</v>
      </c>
      <c r="F127" s="40">
        <v>1979.3666666666668</v>
      </c>
      <c r="G127" s="40">
        <v>1966.7833333333335</v>
      </c>
      <c r="H127" s="40">
        <v>2022.8833333333334</v>
      </c>
      <c r="I127" s="40">
        <v>2035.4666666666669</v>
      </c>
      <c r="J127" s="40">
        <v>2050.9333333333334</v>
      </c>
      <c r="K127" s="31">
        <v>2020</v>
      </c>
      <c r="L127" s="31">
        <v>1991.95</v>
      </c>
      <c r="M127" s="31">
        <v>5.1961599999999999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2035.7</v>
      </c>
      <c r="D128" s="40">
        <v>2039.8333333333333</v>
      </c>
      <c r="E128" s="40">
        <v>2022.5166666666664</v>
      </c>
      <c r="F128" s="40">
        <v>2009.3333333333333</v>
      </c>
      <c r="G128" s="40">
        <v>1992.0166666666664</v>
      </c>
      <c r="H128" s="40">
        <v>2053.0166666666664</v>
      </c>
      <c r="I128" s="40">
        <v>2070.3333333333335</v>
      </c>
      <c r="J128" s="40">
        <v>2083.5166666666664</v>
      </c>
      <c r="K128" s="31">
        <v>2057.15</v>
      </c>
      <c r="L128" s="31">
        <v>2026.65</v>
      </c>
      <c r="M128" s="31">
        <v>7.3775500000000003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300.25</v>
      </c>
      <c r="D129" s="40">
        <v>301.06666666666666</v>
      </c>
      <c r="E129" s="40">
        <v>297.58333333333331</v>
      </c>
      <c r="F129" s="40">
        <v>294.91666666666663</v>
      </c>
      <c r="G129" s="40">
        <v>291.43333333333328</v>
      </c>
      <c r="H129" s="40">
        <v>303.73333333333335</v>
      </c>
      <c r="I129" s="40">
        <v>307.2166666666667</v>
      </c>
      <c r="J129" s="40">
        <v>309.88333333333338</v>
      </c>
      <c r="K129" s="31">
        <v>304.55</v>
      </c>
      <c r="L129" s="31">
        <v>298.39999999999998</v>
      </c>
      <c r="M129" s="31">
        <v>2.5498599999999998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670.55</v>
      </c>
      <c r="D130" s="40">
        <v>677.0333333333333</v>
      </c>
      <c r="E130" s="40">
        <v>661.11666666666656</v>
      </c>
      <c r="F130" s="40">
        <v>651.68333333333328</v>
      </c>
      <c r="G130" s="40">
        <v>635.76666666666654</v>
      </c>
      <c r="H130" s="40">
        <v>686.46666666666658</v>
      </c>
      <c r="I130" s="40">
        <v>702.38333333333333</v>
      </c>
      <c r="J130" s="40">
        <v>711.81666666666661</v>
      </c>
      <c r="K130" s="31">
        <v>692.95</v>
      </c>
      <c r="L130" s="31">
        <v>667.6</v>
      </c>
      <c r="M130" s="31">
        <v>41.497349999999997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395.85</v>
      </c>
      <c r="D131" s="40">
        <v>399.98333333333335</v>
      </c>
      <c r="E131" s="40">
        <v>390.9666666666667</v>
      </c>
      <c r="F131" s="40">
        <v>386.08333333333337</v>
      </c>
      <c r="G131" s="40">
        <v>377.06666666666672</v>
      </c>
      <c r="H131" s="40">
        <v>404.86666666666667</v>
      </c>
      <c r="I131" s="40">
        <v>413.88333333333333</v>
      </c>
      <c r="J131" s="40">
        <v>418.76666666666665</v>
      </c>
      <c r="K131" s="31">
        <v>409</v>
      </c>
      <c r="L131" s="31">
        <v>395.1</v>
      </c>
      <c r="M131" s="31">
        <v>70.21123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3738.55</v>
      </c>
      <c r="D132" s="40">
        <v>3755.9166666666665</v>
      </c>
      <c r="E132" s="40">
        <v>3702.833333333333</v>
      </c>
      <c r="F132" s="40">
        <v>3667.1166666666663</v>
      </c>
      <c r="G132" s="40">
        <v>3614.0333333333328</v>
      </c>
      <c r="H132" s="40">
        <v>3791.6333333333332</v>
      </c>
      <c r="I132" s="40">
        <v>3844.7166666666662</v>
      </c>
      <c r="J132" s="40">
        <v>3880.4333333333334</v>
      </c>
      <c r="K132" s="31">
        <v>3809</v>
      </c>
      <c r="L132" s="31">
        <v>3720.2</v>
      </c>
      <c r="M132" s="31">
        <v>4.7340799999999996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1873.1</v>
      </c>
      <c r="D133" s="40">
        <v>1883.7833333333335</v>
      </c>
      <c r="E133" s="40">
        <v>1851.5666666666671</v>
      </c>
      <c r="F133" s="40">
        <v>1830.0333333333335</v>
      </c>
      <c r="G133" s="40">
        <v>1797.8166666666671</v>
      </c>
      <c r="H133" s="40">
        <v>1905.3166666666671</v>
      </c>
      <c r="I133" s="40">
        <v>1937.5333333333338</v>
      </c>
      <c r="J133" s="40">
        <v>1959.0666666666671</v>
      </c>
      <c r="K133" s="31">
        <v>1916</v>
      </c>
      <c r="L133" s="31">
        <v>1862.25</v>
      </c>
      <c r="M133" s="31">
        <v>40.851100000000002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79.7</v>
      </c>
      <c r="D134" s="40">
        <v>80.333333333333329</v>
      </c>
      <c r="E134" s="40">
        <v>78.86666666666666</v>
      </c>
      <c r="F134" s="40">
        <v>78.033333333333331</v>
      </c>
      <c r="G134" s="40">
        <v>76.566666666666663</v>
      </c>
      <c r="H134" s="40">
        <v>81.166666666666657</v>
      </c>
      <c r="I134" s="40">
        <v>82.633333333333326</v>
      </c>
      <c r="J134" s="40">
        <v>83.466666666666654</v>
      </c>
      <c r="K134" s="31">
        <v>81.8</v>
      </c>
      <c r="L134" s="31">
        <v>79.5</v>
      </c>
      <c r="M134" s="31">
        <v>49.500799999999998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5476.75</v>
      </c>
      <c r="D135" s="40">
        <v>5480.583333333333</v>
      </c>
      <c r="E135" s="40">
        <v>5349.1666666666661</v>
      </c>
      <c r="F135" s="40">
        <v>5221.583333333333</v>
      </c>
      <c r="G135" s="40">
        <v>5090.1666666666661</v>
      </c>
      <c r="H135" s="40">
        <v>5608.1666666666661</v>
      </c>
      <c r="I135" s="40">
        <v>5739.5833333333321</v>
      </c>
      <c r="J135" s="40">
        <v>5867.1666666666661</v>
      </c>
      <c r="K135" s="31">
        <v>5612</v>
      </c>
      <c r="L135" s="31">
        <v>5353</v>
      </c>
      <c r="M135" s="31">
        <v>4.4358599999999999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389.15</v>
      </c>
      <c r="D136" s="40">
        <v>392.11666666666662</v>
      </c>
      <c r="E136" s="40">
        <v>385.03333333333325</v>
      </c>
      <c r="F136" s="40">
        <v>380.91666666666663</v>
      </c>
      <c r="G136" s="40">
        <v>373.83333333333326</v>
      </c>
      <c r="H136" s="40">
        <v>396.23333333333323</v>
      </c>
      <c r="I136" s="40">
        <v>403.31666666666661</v>
      </c>
      <c r="J136" s="40">
        <v>407.43333333333322</v>
      </c>
      <c r="K136" s="31">
        <v>399.2</v>
      </c>
      <c r="L136" s="31">
        <v>388</v>
      </c>
      <c r="M136" s="31">
        <v>15.95959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6770.6</v>
      </c>
      <c r="D137" s="40">
        <v>6754.0333333333328</v>
      </c>
      <c r="E137" s="40">
        <v>6616.5666666666657</v>
      </c>
      <c r="F137" s="40">
        <v>6462.5333333333328</v>
      </c>
      <c r="G137" s="40">
        <v>6325.0666666666657</v>
      </c>
      <c r="H137" s="40">
        <v>6908.0666666666657</v>
      </c>
      <c r="I137" s="40">
        <v>7045.5333333333328</v>
      </c>
      <c r="J137" s="40">
        <v>7199.5666666666657</v>
      </c>
      <c r="K137" s="31">
        <v>6891.5</v>
      </c>
      <c r="L137" s="31">
        <v>6600</v>
      </c>
      <c r="M137" s="31">
        <v>4.0449099999999998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1861.5</v>
      </c>
      <c r="D138" s="40">
        <v>1870.9333333333334</v>
      </c>
      <c r="E138" s="40">
        <v>1845.6166666666668</v>
      </c>
      <c r="F138" s="40">
        <v>1829.7333333333333</v>
      </c>
      <c r="G138" s="40">
        <v>1804.4166666666667</v>
      </c>
      <c r="H138" s="40">
        <v>1886.8166666666668</v>
      </c>
      <c r="I138" s="40">
        <v>1912.1333333333334</v>
      </c>
      <c r="J138" s="40">
        <v>1928.0166666666669</v>
      </c>
      <c r="K138" s="31">
        <v>1896.25</v>
      </c>
      <c r="L138" s="31">
        <v>1855.05</v>
      </c>
      <c r="M138" s="31">
        <v>18.578289999999999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513.04999999999995</v>
      </c>
      <c r="D139" s="40">
        <v>518.58333333333337</v>
      </c>
      <c r="E139" s="40">
        <v>505.4666666666667</v>
      </c>
      <c r="F139" s="40">
        <v>497.88333333333333</v>
      </c>
      <c r="G139" s="40">
        <v>484.76666666666665</v>
      </c>
      <c r="H139" s="40">
        <v>526.16666666666674</v>
      </c>
      <c r="I139" s="40">
        <v>539.2833333333333</v>
      </c>
      <c r="J139" s="40">
        <v>546.86666666666679</v>
      </c>
      <c r="K139" s="31">
        <v>531.70000000000005</v>
      </c>
      <c r="L139" s="31">
        <v>511</v>
      </c>
      <c r="M139" s="31">
        <v>15.077629999999999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884</v>
      </c>
      <c r="D140" s="40">
        <v>886.01666666666677</v>
      </c>
      <c r="E140" s="40">
        <v>875.68333333333351</v>
      </c>
      <c r="F140" s="40">
        <v>867.36666666666679</v>
      </c>
      <c r="G140" s="40">
        <v>857.03333333333353</v>
      </c>
      <c r="H140" s="40">
        <v>894.33333333333348</v>
      </c>
      <c r="I140" s="40">
        <v>904.66666666666674</v>
      </c>
      <c r="J140" s="40">
        <v>912.98333333333346</v>
      </c>
      <c r="K140" s="31">
        <v>896.35</v>
      </c>
      <c r="L140" s="31">
        <v>877.7</v>
      </c>
      <c r="M140" s="31">
        <v>13.741759999999999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73792</v>
      </c>
      <c r="D141" s="40">
        <v>74182.666666666672</v>
      </c>
      <c r="E141" s="40">
        <v>73254.333333333343</v>
      </c>
      <c r="F141" s="40">
        <v>72716.666666666672</v>
      </c>
      <c r="G141" s="40">
        <v>71788.333333333343</v>
      </c>
      <c r="H141" s="40">
        <v>74720.333333333343</v>
      </c>
      <c r="I141" s="40">
        <v>75648.666666666686</v>
      </c>
      <c r="J141" s="40">
        <v>76186.333333333343</v>
      </c>
      <c r="K141" s="31">
        <v>75111</v>
      </c>
      <c r="L141" s="31">
        <v>73645</v>
      </c>
      <c r="M141" s="31">
        <v>7.4789999999999995E-2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908.05</v>
      </c>
      <c r="D142" s="40">
        <v>914.35</v>
      </c>
      <c r="E142" s="40">
        <v>899.7</v>
      </c>
      <c r="F142" s="40">
        <v>891.35</v>
      </c>
      <c r="G142" s="40">
        <v>876.7</v>
      </c>
      <c r="H142" s="40">
        <v>922.7</v>
      </c>
      <c r="I142" s="40">
        <v>937.34999999999991</v>
      </c>
      <c r="J142" s="40">
        <v>945.7</v>
      </c>
      <c r="K142" s="31">
        <v>929</v>
      </c>
      <c r="L142" s="31">
        <v>906</v>
      </c>
      <c r="M142" s="31">
        <v>4.7744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165.95</v>
      </c>
      <c r="D143" s="40">
        <v>166.63333333333333</v>
      </c>
      <c r="E143" s="40">
        <v>163.96666666666664</v>
      </c>
      <c r="F143" s="40">
        <v>161.98333333333332</v>
      </c>
      <c r="G143" s="40">
        <v>159.31666666666663</v>
      </c>
      <c r="H143" s="40">
        <v>168.61666666666665</v>
      </c>
      <c r="I143" s="40">
        <v>171.28333333333333</v>
      </c>
      <c r="J143" s="40">
        <v>173.26666666666665</v>
      </c>
      <c r="K143" s="31">
        <v>169.3</v>
      </c>
      <c r="L143" s="31">
        <v>164.65</v>
      </c>
      <c r="M143" s="31">
        <v>19.04562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843.1</v>
      </c>
      <c r="D144" s="40">
        <v>850.58333333333337</v>
      </c>
      <c r="E144" s="40">
        <v>832.2166666666667</v>
      </c>
      <c r="F144" s="40">
        <v>821.33333333333337</v>
      </c>
      <c r="G144" s="40">
        <v>802.9666666666667</v>
      </c>
      <c r="H144" s="40">
        <v>861.4666666666667</v>
      </c>
      <c r="I144" s="40">
        <v>879.83333333333326</v>
      </c>
      <c r="J144" s="40">
        <v>890.7166666666667</v>
      </c>
      <c r="K144" s="31">
        <v>868.95</v>
      </c>
      <c r="L144" s="31">
        <v>839.7</v>
      </c>
      <c r="M144" s="31">
        <v>26.830480000000001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174.55</v>
      </c>
      <c r="D145" s="40">
        <v>176.08333333333334</v>
      </c>
      <c r="E145" s="40">
        <v>172.7166666666667</v>
      </c>
      <c r="F145" s="40">
        <v>170.88333333333335</v>
      </c>
      <c r="G145" s="40">
        <v>167.51666666666671</v>
      </c>
      <c r="H145" s="40">
        <v>177.91666666666669</v>
      </c>
      <c r="I145" s="40">
        <v>181.2833333333333</v>
      </c>
      <c r="J145" s="40">
        <v>183.11666666666667</v>
      </c>
      <c r="K145" s="31">
        <v>179.45</v>
      </c>
      <c r="L145" s="31">
        <v>174.25</v>
      </c>
      <c r="M145" s="31">
        <v>23.364439999999998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521.95000000000005</v>
      </c>
      <c r="D146" s="40">
        <v>524.36666666666667</v>
      </c>
      <c r="E146" s="40">
        <v>517.58333333333337</v>
      </c>
      <c r="F146" s="40">
        <v>513.2166666666667</v>
      </c>
      <c r="G146" s="40">
        <v>506.43333333333339</v>
      </c>
      <c r="H146" s="40">
        <v>528.73333333333335</v>
      </c>
      <c r="I146" s="40">
        <v>535.51666666666665</v>
      </c>
      <c r="J146" s="40">
        <v>539.88333333333333</v>
      </c>
      <c r="K146" s="31">
        <v>531.15</v>
      </c>
      <c r="L146" s="31">
        <v>520</v>
      </c>
      <c r="M146" s="31">
        <v>9.4150799999999997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7516.4</v>
      </c>
      <c r="D147" s="40">
        <v>7505.7666666666664</v>
      </c>
      <c r="E147" s="40">
        <v>7435.6333333333332</v>
      </c>
      <c r="F147" s="40">
        <v>7354.8666666666668</v>
      </c>
      <c r="G147" s="40">
        <v>7284.7333333333336</v>
      </c>
      <c r="H147" s="40">
        <v>7586.5333333333328</v>
      </c>
      <c r="I147" s="40">
        <v>7656.6666666666661</v>
      </c>
      <c r="J147" s="40">
        <v>7737.4333333333325</v>
      </c>
      <c r="K147" s="31">
        <v>7575.9</v>
      </c>
      <c r="L147" s="31">
        <v>7425</v>
      </c>
      <c r="M147" s="31">
        <v>8.8300900000000002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996.05</v>
      </c>
      <c r="D148" s="40">
        <v>995.35</v>
      </c>
      <c r="E148" s="40">
        <v>990.7</v>
      </c>
      <c r="F148" s="40">
        <v>985.35</v>
      </c>
      <c r="G148" s="40">
        <v>980.7</v>
      </c>
      <c r="H148" s="40">
        <v>1000.7</v>
      </c>
      <c r="I148" s="40">
        <v>1005.3499999999999</v>
      </c>
      <c r="J148" s="40">
        <v>1010.7</v>
      </c>
      <c r="K148" s="31">
        <v>1000</v>
      </c>
      <c r="L148" s="31">
        <v>990</v>
      </c>
      <c r="M148" s="31">
        <v>2.2829799999999998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4597.8999999999996</v>
      </c>
      <c r="D149" s="40">
        <v>4633.9666666666662</v>
      </c>
      <c r="E149" s="40">
        <v>4544.9333333333325</v>
      </c>
      <c r="F149" s="40">
        <v>4491.9666666666662</v>
      </c>
      <c r="G149" s="40">
        <v>4402.9333333333325</v>
      </c>
      <c r="H149" s="40">
        <v>4686.9333333333325</v>
      </c>
      <c r="I149" s="40">
        <v>4775.9666666666672</v>
      </c>
      <c r="J149" s="40">
        <v>4828.9333333333325</v>
      </c>
      <c r="K149" s="31">
        <v>4723</v>
      </c>
      <c r="L149" s="31">
        <v>4581</v>
      </c>
      <c r="M149" s="31">
        <v>6.6636800000000003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3223.95</v>
      </c>
      <c r="D150" s="40">
        <v>3213.65</v>
      </c>
      <c r="E150" s="40">
        <v>3160.3</v>
      </c>
      <c r="F150" s="40">
        <v>3096.65</v>
      </c>
      <c r="G150" s="40">
        <v>3043.3</v>
      </c>
      <c r="H150" s="40">
        <v>3277.3</v>
      </c>
      <c r="I150" s="40">
        <v>3330.6499999999996</v>
      </c>
      <c r="J150" s="40">
        <v>3394.3</v>
      </c>
      <c r="K150" s="31">
        <v>3267</v>
      </c>
      <c r="L150" s="31">
        <v>3150</v>
      </c>
      <c r="M150" s="31">
        <v>6.2109800000000002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1490.7</v>
      </c>
      <c r="D151" s="40">
        <v>1491.2333333333333</v>
      </c>
      <c r="E151" s="40">
        <v>1478.5166666666667</v>
      </c>
      <c r="F151" s="40">
        <v>1466.3333333333333</v>
      </c>
      <c r="G151" s="40">
        <v>1453.6166666666666</v>
      </c>
      <c r="H151" s="40">
        <v>1503.4166666666667</v>
      </c>
      <c r="I151" s="40">
        <v>1516.1333333333334</v>
      </c>
      <c r="J151" s="40">
        <v>1528.3166666666668</v>
      </c>
      <c r="K151" s="31">
        <v>1503.95</v>
      </c>
      <c r="L151" s="31">
        <v>1479.05</v>
      </c>
      <c r="M151" s="31">
        <v>4.42103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883.7</v>
      </c>
      <c r="D152" s="40">
        <v>885.7166666666667</v>
      </c>
      <c r="E152" s="40">
        <v>867.43333333333339</v>
      </c>
      <c r="F152" s="40">
        <v>851.16666666666674</v>
      </c>
      <c r="G152" s="40">
        <v>832.88333333333344</v>
      </c>
      <c r="H152" s="40">
        <v>901.98333333333335</v>
      </c>
      <c r="I152" s="40">
        <v>920.26666666666665</v>
      </c>
      <c r="J152" s="40">
        <v>936.5333333333333</v>
      </c>
      <c r="K152" s="31">
        <v>904</v>
      </c>
      <c r="L152" s="31">
        <v>869.45</v>
      </c>
      <c r="M152" s="31">
        <v>3.7019600000000001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147.5</v>
      </c>
      <c r="D153" s="40">
        <v>148.1</v>
      </c>
      <c r="E153" s="40">
        <v>146.1</v>
      </c>
      <c r="F153" s="40">
        <v>144.69999999999999</v>
      </c>
      <c r="G153" s="40">
        <v>142.69999999999999</v>
      </c>
      <c r="H153" s="40">
        <v>149.5</v>
      </c>
      <c r="I153" s="40">
        <v>151.5</v>
      </c>
      <c r="J153" s="40">
        <v>152.9</v>
      </c>
      <c r="K153" s="31">
        <v>150.1</v>
      </c>
      <c r="L153" s="31">
        <v>146.69999999999999</v>
      </c>
      <c r="M153" s="31">
        <v>149.81099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125.8</v>
      </c>
      <c r="D154" s="40">
        <v>126.63333333333333</v>
      </c>
      <c r="E154" s="40">
        <v>124.66666666666666</v>
      </c>
      <c r="F154" s="40">
        <v>123.53333333333333</v>
      </c>
      <c r="G154" s="40">
        <v>121.56666666666666</v>
      </c>
      <c r="H154" s="40">
        <v>127.76666666666665</v>
      </c>
      <c r="I154" s="40">
        <v>129.73333333333332</v>
      </c>
      <c r="J154" s="40">
        <v>130.86666666666665</v>
      </c>
      <c r="K154" s="31">
        <v>128.6</v>
      </c>
      <c r="L154" s="31">
        <v>125.5</v>
      </c>
      <c r="M154" s="31">
        <v>132.23188999999999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99.8</v>
      </c>
      <c r="D155" s="40">
        <v>100.66666666666667</v>
      </c>
      <c r="E155" s="40">
        <v>98.63333333333334</v>
      </c>
      <c r="F155" s="40">
        <v>97.466666666666669</v>
      </c>
      <c r="G155" s="40">
        <v>95.433333333333337</v>
      </c>
      <c r="H155" s="40">
        <v>101.83333333333334</v>
      </c>
      <c r="I155" s="40">
        <v>103.86666666666667</v>
      </c>
      <c r="J155" s="40">
        <v>105.03333333333335</v>
      </c>
      <c r="K155" s="31">
        <v>102.7</v>
      </c>
      <c r="L155" s="31">
        <v>99.5</v>
      </c>
      <c r="M155" s="31">
        <v>327.18504999999999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3950.8</v>
      </c>
      <c r="D156" s="40">
        <v>3948.5666666666671</v>
      </c>
      <c r="E156" s="40">
        <v>3917.233333333334</v>
      </c>
      <c r="F156" s="40">
        <v>3883.666666666667</v>
      </c>
      <c r="G156" s="40">
        <v>3852.3333333333339</v>
      </c>
      <c r="H156" s="40">
        <v>3982.1333333333341</v>
      </c>
      <c r="I156" s="40">
        <v>4013.4666666666672</v>
      </c>
      <c r="J156" s="40">
        <v>4047.0333333333342</v>
      </c>
      <c r="K156" s="31">
        <v>3979.9</v>
      </c>
      <c r="L156" s="31">
        <v>3915</v>
      </c>
      <c r="M156" s="31">
        <v>0.79757999999999996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18982</v>
      </c>
      <c r="D157" s="40">
        <v>19085.166666666668</v>
      </c>
      <c r="E157" s="40">
        <v>18820.833333333336</v>
      </c>
      <c r="F157" s="40">
        <v>18659.666666666668</v>
      </c>
      <c r="G157" s="40">
        <v>18395.333333333336</v>
      </c>
      <c r="H157" s="40">
        <v>19246.333333333336</v>
      </c>
      <c r="I157" s="40">
        <v>19510.666666666672</v>
      </c>
      <c r="J157" s="40">
        <v>19671.833333333336</v>
      </c>
      <c r="K157" s="31">
        <v>19349.5</v>
      </c>
      <c r="L157" s="31">
        <v>18924</v>
      </c>
      <c r="M157" s="31">
        <v>0.54490000000000005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366.35</v>
      </c>
      <c r="D158" s="40">
        <v>368.3</v>
      </c>
      <c r="E158" s="40">
        <v>362.6</v>
      </c>
      <c r="F158" s="40">
        <v>358.85</v>
      </c>
      <c r="G158" s="40">
        <v>353.15000000000003</v>
      </c>
      <c r="H158" s="40">
        <v>372.05</v>
      </c>
      <c r="I158" s="40">
        <v>377.74999999999994</v>
      </c>
      <c r="J158" s="40">
        <v>381.5</v>
      </c>
      <c r="K158" s="31">
        <v>374</v>
      </c>
      <c r="L158" s="31">
        <v>364.55</v>
      </c>
      <c r="M158" s="31">
        <v>5.6683599999999998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888.55</v>
      </c>
      <c r="D159" s="40">
        <v>895.9</v>
      </c>
      <c r="E159" s="40">
        <v>877.65</v>
      </c>
      <c r="F159" s="40">
        <v>866.75</v>
      </c>
      <c r="G159" s="40">
        <v>848.5</v>
      </c>
      <c r="H159" s="40">
        <v>906.8</v>
      </c>
      <c r="I159" s="40">
        <v>925.05</v>
      </c>
      <c r="J159" s="40">
        <v>935.94999999999993</v>
      </c>
      <c r="K159" s="31">
        <v>914.15</v>
      </c>
      <c r="L159" s="31">
        <v>885</v>
      </c>
      <c r="M159" s="31">
        <v>10.89715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145.94999999999999</v>
      </c>
      <c r="D160" s="40">
        <v>147.26666666666665</v>
      </c>
      <c r="E160" s="40">
        <v>144.0333333333333</v>
      </c>
      <c r="F160" s="40">
        <v>142.11666666666665</v>
      </c>
      <c r="G160" s="40">
        <v>138.8833333333333</v>
      </c>
      <c r="H160" s="40">
        <v>149.18333333333331</v>
      </c>
      <c r="I160" s="40">
        <v>152.41666666666666</v>
      </c>
      <c r="J160" s="40">
        <v>154.33333333333331</v>
      </c>
      <c r="K160" s="31">
        <v>150.5</v>
      </c>
      <c r="L160" s="31">
        <v>145.35</v>
      </c>
      <c r="M160" s="31">
        <v>135.95587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203.95</v>
      </c>
      <c r="D161" s="40">
        <v>205.08333333333334</v>
      </c>
      <c r="E161" s="40">
        <v>201.36666666666667</v>
      </c>
      <c r="F161" s="40">
        <v>198.78333333333333</v>
      </c>
      <c r="G161" s="40">
        <v>195.06666666666666</v>
      </c>
      <c r="H161" s="40">
        <v>207.66666666666669</v>
      </c>
      <c r="I161" s="40">
        <v>211.38333333333333</v>
      </c>
      <c r="J161" s="40">
        <v>213.9666666666667</v>
      </c>
      <c r="K161" s="31">
        <v>208.8</v>
      </c>
      <c r="L161" s="31">
        <v>202.5</v>
      </c>
      <c r="M161" s="31">
        <v>4.1136799999999996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2903.5</v>
      </c>
      <c r="D162" s="40">
        <v>2914.8333333333335</v>
      </c>
      <c r="E162" s="40">
        <v>2879.666666666667</v>
      </c>
      <c r="F162" s="40">
        <v>2855.8333333333335</v>
      </c>
      <c r="G162" s="40">
        <v>2820.666666666667</v>
      </c>
      <c r="H162" s="40">
        <v>2938.666666666667</v>
      </c>
      <c r="I162" s="40">
        <v>2973.8333333333339</v>
      </c>
      <c r="J162" s="40">
        <v>2997.666666666667</v>
      </c>
      <c r="K162" s="31">
        <v>2950</v>
      </c>
      <c r="L162" s="31">
        <v>2891</v>
      </c>
      <c r="M162" s="31">
        <v>1.04417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40100</v>
      </c>
      <c r="D163" s="40">
        <v>40170.433333333334</v>
      </c>
      <c r="E163" s="40">
        <v>39800.866666666669</v>
      </c>
      <c r="F163" s="40">
        <v>39501.733333333337</v>
      </c>
      <c r="G163" s="40">
        <v>39132.166666666672</v>
      </c>
      <c r="H163" s="40">
        <v>40469.566666666666</v>
      </c>
      <c r="I163" s="40">
        <v>40839.133333333331</v>
      </c>
      <c r="J163" s="40">
        <v>41138.266666666663</v>
      </c>
      <c r="K163" s="31">
        <v>40540</v>
      </c>
      <c r="L163" s="31">
        <v>39871.300000000003</v>
      </c>
      <c r="M163" s="31">
        <v>0.12769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225.15</v>
      </c>
      <c r="D164" s="40">
        <v>226.68333333333337</v>
      </c>
      <c r="E164" s="40">
        <v>223.06666666666672</v>
      </c>
      <c r="F164" s="40">
        <v>220.98333333333335</v>
      </c>
      <c r="G164" s="40">
        <v>217.3666666666667</v>
      </c>
      <c r="H164" s="40">
        <v>228.76666666666674</v>
      </c>
      <c r="I164" s="40">
        <v>232.38333333333335</v>
      </c>
      <c r="J164" s="40">
        <v>234.46666666666675</v>
      </c>
      <c r="K164" s="31">
        <v>230.3</v>
      </c>
      <c r="L164" s="31">
        <v>224.6</v>
      </c>
      <c r="M164" s="31">
        <v>13.536530000000001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4881.6000000000004</v>
      </c>
      <c r="D165" s="40">
        <v>4900.75</v>
      </c>
      <c r="E165" s="40">
        <v>4852.5</v>
      </c>
      <c r="F165" s="40">
        <v>4823.3999999999996</v>
      </c>
      <c r="G165" s="40">
        <v>4775.1499999999996</v>
      </c>
      <c r="H165" s="40">
        <v>4929.8500000000004</v>
      </c>
      <c r="I165" s="40">
        <v>4978.1000000000004</v>
      </c>
      <c r="J165" s="40">
        <v>5007.2000000000007</v>
      </c>
      <c r="K165" s="31">
        <v>4949</v>
      </c>
      <c r="L165" s="31">
        <v>4871.6499999999996</v>
      </c>
      <c r="M165" s="31">
        <v>0.22694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2358.1</v>
      </c>
      <c r="D166" s="40">
        <v>2359.4166666666665</v>
      </c>
      <c r="E166" s="40">
        <v>2328.833333333333</v>
      </c>
      <c r="F166" s="40">
        <v>2299.5666666666666</v>
      </c>
      <c r="G166" s="40">
        <v>2268.9833333333331</v>
      </c>
      <c r="H166" s="40">
        <v>2388.6833333333329</v>
      </c>
      <c r="I166" s="40">
        <v>2419.266666666666</v>
      </c>
      <c r="J166" s="40">
        <v>2448.5333333333328</v>
      </c>
      <c r="K166" s="31">
        <v>2390</v>
      </c>
      <c r="L166" s="31">
        <v>2330.15</v>
      </c>
      <c r="M166" s="31">
        <v>13.91413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2746.3</v>
      </c>
      <c r="D167" s="40">
        <v>2733.6666666666665</v>
      </c>
      <c r="E167" s="40">
        <v>2662.6333333333332</v>
      </c>
      <c r="F167" s="40">
        <v>2578.9666666666667</v>
      </c>
      <c r="G167" s="40">
        <v>2507.9333333333334</v>
      </c>
      <c r="H167" s="40">
        <v>2817.333333333333</v>
      </c>
      <c r="I167" s="40">
        <v>2888.3666666666668</v>
      </c>
      <c r="J167" s="40">
        <v>2972.0333333333328</v>
      </c>
      <c r="K167" s="31">
        <v>2804.7</v>
      </c>
      <c r="L167" s="31">
        <v>2650</v>
      </c>
      <c r="M167" s="31">
        <v>22.237410000000001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2545.3000000000002</v>
      </c>
      <c r="D168" s="40">
        <v>2548.1833333333334</v>
      </c>
      <c r="E168" s="40">
        <v>2487.1166666666668</v>
      </c>
      <c r="F168" s="40">
        <v>2428.9333333333334</v>
      </c>
      <c r="G168" s="40">
        <v>2367.8666666666668</v>
      </c>
      <c r="H168" s="40">
        <v>2606.3666666666668</v>
      </c>
      <c r="I168" s="40">
        <v>2667.4333333333334</v>
      </c>
      <c r="J168" s="40">
        <v>2725.6166666666668</v>
      </c>
      <c r="K168" s="31">
        <v>2609.25</v>
      </c>
      <c r="L168" s="31">
        <v>2490</v>
      </c>
      <c r="M168" s="31">
        <v>14.79847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123.25</v>
      </c>
      <c r="D169" s="40">
        <v>123.96666666666665</v>
      </c>
      <c r="E169" s="40">
        <v>122.13333333333331</v>
      </c>
      <c r="F169" s="40">
        <v>121.01666666666665</v>
      </c>
      <c r="G169" s="40">
        <v>119.18333333333331</v>
      </c>
      <c r="H169" s="40">
        <v>125.08333333333331</v>
      </c>
      <c r="I169" s="40">
        <v>126.91666666666666</v>
      </c>
      <c r="J169" s="40">
        <v>128.0333333333333</v>
      </c>
      <c r="K169" s="31">
        <v>125.8</v>
      </c>
      <c r="L169" s="31">
        <v>122.85</v>
      </c>
      <c r="M169" s="31">
        <v>43.546680000000002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204.4</v>
      </c>
      <c r="D170" s="40">
        <v>205.91666666666666</v>
      </c>
      <c r="E170" s="40">
        <v>202.18333333333331</v>
      </c>
      <c r="F170" s="40">
        <v>199.96666666666664</v>
      </c>
      <c r="G170" s="40">
        <v>196.23333333333329</v>
      </c>
      <c r="H170" s="40">
        <v>208.13333333333333</v>
      </c>
      <c r="I170" s="40">
        <v>211.86666666666667</v>
      </c>
      <c r="J170" s="40">
        <v>214.08333333333334</v>
      </c>
      <c r="K170" s="31">
        <v>209.65</v>
      </c>
      <c r="L170" s="31">
        <v>203.7</v>
      </c>
      <c r="M170" s="31">
        <v>162.36095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460.6</v>
      </c>
      <c r="D171" s="40">
        <v>468.5333333333333</v>
      </c>
      <c r="E171" s="40">
        <v>450.06666666666661</v>
      </c>
      <c r="F171" s="40">
        <v>439.5333333333333</v>
      </c>
      <c r="G171" s="40">
        <v>421.06666666666661</v>
      </c>
      <c r="H171" s="40">
        <v>479.06666666666661</v>
      </c>
      <c r="I171" s="40">
        <v>497.5333333333333</v>
      </c>
      <c r="J171" s="40">
        <v>508.06666666666661</v>
      </c>
      <c r="K171" s="31">
        <v>487</v>
      </c>
      <c r="L171" s="31">
        <v>458</v>
      </c>
      <c r="M171" s="31">
        <v>8.5180000000000007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14990.45</v>
      </c>
      <c r="D172" s="40">
        <v>14987.083333333334</v>
      </c>
      <c r="E172" s="40">
        <v>14854.366666666669</v>
      </c>
      <c r="F172" s="40">
        <v>14718.283333333335</v>
      </c>
      <c r="G172" s="40">
        <v>14585.566666666669</v>
      </c>
      <c r="H172" s="40">
        <v>15123.166666666668</v>
      </c>
      <c r="I172" s="40">
        <v>15255.883333333331</v>
      </c>
      <c r="J172" s="40">
        <v>15391.966666666667</v>
      </c>
      <c r="K172" s="31">
        <v>15119.8</v>
      </c>
      <c r="L172" s="31">
        <v>14851</v>
      </c>
      <c r="M172" s="31">
        <v>0.13109999999999999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40.25</v>
      </c>
      <c r="D173" s="40">
        <v>40.6</v>
      </c>
      <c r="E173" s="40">
        <v>39.800000000000004</v>
      </c>
      <c r="F173" s="40">
        <v>39.35</v>
      </c>
      <c r="G173" s="40">
        <v>38.550000000000004</v>
      </c>
      <c r="H173" s="40">
        <v>41.050000000000004</v>
      </c>
      <c r="I173" s="40">
        <v>41.85</v>
      </c>
      <c r="J173" s="40">
        <v>42.300000000000004</v>
      </c>
      <c r="K173" s="31">
        <v>41.4</v>
      </c>
      <c r="L173" s="31">
        <v>40.15</v>
      </c>
      <c r="M173" s="31">
        <v>460.56603000000001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196.45</v>
      </c>
      <c r="D174" s="40">
        <v>199.26666666666665</v>
      </c>
      <c r="E174" s="40">
        <v>193.1333333333333</v>
      </c>
      <c r="F174" s="40">
        <v>189.81666666666663</v>
      </c>
      <c r="G174" s="40">
        <v>183.68333333333328</v>
      </c>
      <c r="H174" s="40">
        <v>202.58333333333331</v>
      </c>
      <c r="I174" s="40">
        <v>208.71666666666664</v>
      </c>
      <c r="J174" s="40">
        <v>212.03333333333333</v>
      </c>
      <c r="K174" s="31">
        <v>205.4</v>
      </c>
      <c r="L174" s="31">
        <v>195.95</v>
      </c>
      <c r="M174" s="31">
        <v>64.450689999999994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136.9</v>
      </c>
      <c r="D175" s="40">
        <v>137.1</v>
      </c>
      <c r="E175" s="40">
        <v>135.5</v>
      </c>
      <c r="F175" s="40">
        <v>134.1</v>
      </c>
      <c r="G175" s="40">
        <v>132.5</v>
      </c>
      <c r="H175" s="40">
        <v>138.5</v>
      </c>
      <c r="I175" s="40">
        <v>140.09999999999997</v>
      </c>
      <c r="J175" s="40">
        <v>141.5</v>
      </c>
      <c r="K175" s="31">
        <v>138.69999999999999</v>
      </c>
      <c r="L175" s="31">
        <v>135.69999999999999</v>
      </c>
      <c r="M175" s="31">
        <v>76.124459999999999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2409.65</v>
      </c>
      <c r="D176" s="40">
        <v>2429.25</v>
      </c>
      <c r="E176" s="40">
        <v>2384.4</v>
      </c>
      <c r="F176" s="40">
        <v>2359.15</v>
      </c>
      <c r="G176" s="40">
        <v>2314.3000000000002</v>
      </c>
      <c r="H176" s="40">
        <v>2454.5</v>
      </c>
      <c r="I176" s="40">
        <v>2499.3500000000004</v>
      </c>
      <c r="J176" s="40">
        <v>2524.6</v>
      </c>
      <c r="K176" s="31">
        <v>2474.1</v>
      </c>
      <c r="L176" s="31">
        <v>2404</v>
      </c>
      <c r="M176" s="31">
        <v>59.54148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920.65</v>
      </c>
      <c r="D177" s="40">
        <v>924.55000000000007</v>
      </c>
      <c r="E177" s="40">
        <v>914.10000000000014</v>
      </c>
      <c r="F177" s="40">
        <v>907.55000000000007</v>
      </c>
      <c r="G177" s="40">
        <v>897.10000000000014</v>
      </c>
      <c r="H177" s="40">
        <v>931.10000000000014</v>
      </c>
      <c r="I177" s="40">
        <v>941.55000000000018</v>
      </c>
      <c r="J177" s="40">
        <v>948.10000000000014</v>
      </c>
      <c r="K177" s="31">
        <v>935</v>
      </c>
      <c r="L177" s="31">
        <v>918</v>
      </c>
      <c r="M177" s="31">
        <v>24.58493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1186.6500000000001</v>
      </c>
      <c r="D178" s="40">
        <v>1189.7666666666667</v>
      </c>
      <c r="E178" s="40">
        <v>1174.8833333333332</v>
      </c>
      <c r="F178" s="40">
        <v>1163.1166666666666</v>
      </c>
      <c r="G178" s="40">
        <v>1148.2333333333331</v>
      </c>
      <c r="H178" s="40">
        <v>1201.5333333333333</v>
      </c>
      <c r="I178" s="40">
        <v>1216.416666666667</v>
      </c>
      <c r="J178" s="40">
        <v>1228.1833333333334</v>
      </c>
      <c r="K178" s="31">
        <v>1204.6500000000001</v>
      </c>
      <c r="L178" s="31">
        <v>1178</v>
      </c>
      <c r="M178" s="31">
        <v>21.872820000000001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2149.4499999999998</v>
      </c>
      <c r="D179" s="40">
        <v>2158.3000000000002</v>
      </c>
      <c r="E179" s="40">
        <v>2136.7000000000003</v>
      </c>
      <c r="F179" s="40">
        <v>2123.9500000000003</v>
      </c>
      <c r="G179" s="40">
        <v>2102.3500000000004</v>
      </c>
      <c r="H179" s="40">
        <v>2171.0500000000002</v>
      </c>
      <c r="I179" s="40">
        <v>2192.6500000000005</v>
      </c>
      <c r="J179" s="40">
        <v>2205.4</v>
      </c>
      <c r="K179" s="31">
        <v>2179.9</v>
      </c>
      <c r="L179" s="31">
        <v>2145.5500000000002</v>
      </c>
      <c r="M179" s="31">
        <v>3.8364799999999999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7663.35</v>
      </c>
      <c r="D180" s="40">
        <v>7665.7333333333336</v>
      </c>
      <c r="E180" s="40">
        <v>7617.6166666666668</v>
      </c>
      <c r="F180" s="40">
        <v>7571.8833333333332</v>
      </c>
      <c r="G180" s="40">
        <v>7523.7666666666664</v>
      </c>
      <c r="H180" s="40">
        <v>7711.4666666666672</v>
      </c>
      <c r="I180" s="40">
        <v>7759.5833333333339</v>
      </c>
      <c r="J180" s="40">
        <v>7805.3166666666675</v>
      </c>
      <c r="K180" s="31">
        <v>7713.85</v>
      </c>
      <c r="L180" s="31">
        <v>7620</v>
      </c>
      <c r="M180" s="31">
        <v>0.17297999999999999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26433.65</v>
      </c>
      <c r="D181" s="40">
        <v>26415.316666666666</v>
      </c>
      <c r="E181" s="40">
        <v>26194.533333333333</v>
      </c>
      <c r="F181" s="40">
        <v>25955.416666666668</v>
      </c>
      <c r="G181" s="40">
        <v>25734.633333333335</v>
      </c>
      <c r="H181" s="40">
        <v>26654.433333333331</v>
      </c>
      <c r="I181" s="40">
        <v>26875.216666666664</v>
      </c>
      <c r="J181" s="40">
        <v>27114.333333333328</v>
      </c>
      <c r="K181" s="31">
        <v>26636.1</v>
      </c>
      <c r="L181" s="31">
        <v>26176.2</v>
      </c>
      <c r="M181" s="31">
        <v>0.25374999999999998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1475.65</v>
      </c>
      <c r="D182" s="40">
        <v>1472.1666666666667</v>
      </c>
      <c r="E182" s="40">
        <v>1412.5833333333335</v>
      </c>
      <c r="F182" s="40">
        <v>1349.5166666666667</v>
      </c>
      <c r="G182" s="40">
        <v>1289.9333333333334</v>
      </c>
      <c r="H182" s="40">
        <v>1535.2333333333336</v>
      </c>
      <c r="I182" s="40">
        <v>1594.8166666666671</v>
      </c>
      <c r="J182" s="40">
        <v>1657.8833333333337</v>
      </c>
      <c r="K182" s="31">
        <v>1531.75</v>
      </c>
      <c r="L182" s="31">
        <v>1409.1</v>
      </c>
      <c r="M182" s="31">
        <v>18.338519999999999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2507.15</v>
      </c>
      <c r="D183" s="40">
        <v>2510</v>
      </c>
      <c r="E183" s="40">
        <v>2443.15</v>
      </c>
      <c r="F183" s="40">
        <v>2379.15</v>
      </c>
      <c r="G183" s="40">
        <v>2312.3000000000002</v>
      </c>
      <c r="H183" s="40">
        <v>2574</v>
      </c>
      <c r="I183" s="40">
        <v>2640.8500000000004</v>
      </c>
      <c r="J183" s="40">
        <v>2704.85</v>
      </c>
      <c r="K183" s="31">
        <v>2576.85</v>
      </c>
      <c r="L183" s="31">
        <v>2446</v>
      </c>
      <c r="M183" s="31">
        <v>21.383749999999999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487.8</v>
      </c>
      <c r="D184" s="40">
        <v>491.5333333333333</v>
      </c>
      <c r="E184" s="40">
        <v>482.61666666666662</v>
      </c>
      <c r="F184" s="40">
        <v>477.43333333333334</v>
      </c>
      <c r="G184" s="40">
        <v>468.51666666666665</v>
      </c>
      <c r="H184" s="40">
        <v>496.71666666666658</v>
      </c>
      <c r="I184" s="40">
        <v>505.63333333333333</v>
      </c>
      <c r="J184" s="40">
        <v>510.81666666666655</v>
      </c>
      <c r="K184" s="31">
        <v>500.45</v>
      </c>
      <c r="L184" s="31">
        <v>486.35</v>
      </c>
      <c r="M184" s="31">
        <v>140.47645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113</v>
      </c>
      <c r="D185" s="40">
        <v>116.31666666666666</v>
      </c>
      <c r="E185" s="40">
        <v>109.18333333333332</v>
      </c>
      <c r="F185" s="40">
        <v>105.36666666666666</v>
      </c>
      <c r="G185" s="40">
        <v>98.23333333333332</v>
      </c>
      <c r="H185" s="40">
        <v>120.13333333333333</v>
      </c>
      <c r="I185" s="40">
        <v>127.26666666666665</v>
      </c>
      <c r="J185" s="40">
        <v>131.08333333333331</v>
      </c>
      <c r="K185" s="31">
        <v>123.45</v>
      </c>
      <c r="L185" s="31">
        <v>112.5</v>
      </c>
      <c r="M185" s="31">
        <v>695.31375000000003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762.6</v>
      </c>
      <c r="D186" s="40">
        <v>764.98333333333323</v>
      </c>
      <c r="E186" s="40">
        <v>756.61666666666645</v>
      </c>
      <c r="F186" s="40">
        <v>750.63333333333321</v>
      </c>
      <c r="G186" s="40">
        <v>742.26666666666642</v>
      </c>
      <c r="H186" s="40">
        <v>770.96666666666647</v>
      </c>
      <c r="I186" s="40">
        <v>779.33333333333326</v>
      </c>
      <c r="J186" s="40">
        <v>785.31666666666649</v>
      </c>
      <c r="K186" s="31">
        <v>773.35</v>
      </c>
      <c r="L186" s="31">
        <v>759</v>
      </c>
      <c r="M186" s="31">
        <v>24.912179999999999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541</v>
      </c>
      <c r="D187" s="40">
        <v>544.6</v>
      </c>
      <c r="E187" s="40">
        <v>534.20000000000005</v>
      </c>
      <c r="F187" s="40">
        <v>527.4</v>
      </c>
      <c r="G187" s="40">
        <v>517</v>
      </c>
      <c r="H187" s="40">
        <v>551.40000000000009</v>
      </c>
      <c r="I187" s="40">
        <v>561.79999999999995</v>
      </c>
      <c r="J187" s="40">
        <v>568.60000000000014</v>
      </c>
      <c r="K187" s="31">
        <v>555</v>
      </c>
      <c r="L187" s="31">
        <v>537.79999999999995</v>
      </c>
      <c r="M187" s="31">
        <v>7.9616499999999997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623</v>
      </c>
      <c r="D188" s="40">
        <v>616.19999999999993</v>
      </c>
      <c r="E188" s="40">
        <v>605.39999999999986</v>
      </c>
      <c r="F188" s="40">
        <v>587.79999999999995</v>
      </c>
      <c r="G188" s="40">
        <v>576.99999999999989</v>
      </c>
      <c r="H188" s="40">
        <v>633.79999999999984</v>
      </c>
      <c r="I188" s="40">
        <v>644.5999999999998</v>
      </c>
      <c r="J188" s="40">
        <v>662.19999999999982</v>
      </c>
      <c r="K188" s="31">
        <v>627</v>
      </c>
      <c r="L188" s="31">
        <v>598.6</v>
      </c>
      <c r="M188" s="31">
        <v>12.267659999999999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675.3</v>
      </c>
      <c r="D189" s="40">
        <v>680.09999999999991</v>
      </c>
      <c r="E189" s="40">
        <v>668.29999999999984</v>
      </c>
      <c r="F189" s="40">
        <v>661.3</v>
      </c>
      <c r="G189" s="40">
        <v>649.49999999999989</v>
      </c>
      <c r="H189" s="40">
        <v>687.0999999999998</v>
      </c>
      <c r="I189" s="40">
        <v>698.9</v>
      </c>
      <c r="J189" s="40">
        <v>705.89999999999975</v>
      </c>
      <c r="K189" s="31">
        <v>691.9</v>
      </c>
      <c r="L189" s="31">
        <v>673.1</v>
      </c>
      <c r="M189" s="31">
        <v>7.8023899999999999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935.9</v>
      </c>
      <c r="D190" s="40">
        <v>939.63333333333333</v>
      </c>
      <c r="E190" s="40">
        <v>929.36666666666667</v>
      </c>
      <c r="F190" s="40">
        <v>922.83333333333337</v>
      </c>
      <c r="G190" s="40">
        <v>912.56666666666672</v>
      </c>
      <c r="H190" s="40">
        <v>946.16666666666663</v>
      </c>
      <c r="I190" s="40">
        <v>956.43333333333328</v>
      </c>
      <c r="J190" s="40">
        <v>962.96666666666658</v>
      </c>
      <c r="K190" s="31">
        <v>949.9</v>
      </c>
      <c r="L190" s="31">
        <v>933.1</v>
      </c>
      <c r="M190" s="31">
        <v>7.3097000000000003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1457.05</v>
      </c>
      <c r="D191" s="40">
        <v>1435.55</v>
      </c>
      <c r="E191" s="40">
        <v>1404.3999999999999</v>
      </c>
      <c r="F191" s="40">
        <v>1351.75</v>
      </c>
      <c r="G191" s="40">
        <v>1320.6</v>
      </c>
      <c r="H191" s="40">
        <v>1488.1999999999998</v>
      </c>
      <c r="I191" s="40">
        <v>1519.35</v>
      </c>
      <c r="J191" s="40">
        <v>1571.9999999999998</v>
      </c>
      <c r="K191" s="31">
        <v>1466.7</v>
      </c>
      <c r="L191" s="31">
        <v>1382.9</v>
      </c>
      <c r="M191" s="31">
        <v>5.5870199999999999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3609.65</v>
      </c>
      <c r="D192" s="40">
        <v>3624.4499999999994</v>
      </c>
      <c r="E192" s="40">
        <v>3586.8999999999987</v>
      </c>
      <c r="F192" s="40">
        <v>3564.1499999999992</v>
      </c>
      <c r="G192" s="40">
        <v>3526.5999999999985</v>
      </c>
      <c r="H192" s="40">
        <v>3647.1999999999989</v>
      </c>
      <c r="I192" s="40">
        <v>3684.7499999999991</v>
      </c>
      <c r="J192" s="40">
        <v>3707.4999999999991</v>
      </c>
      <c r="K192" s="31">
        <v>3662</v>
      </c>
      <c r="L192" s="31">
        <v>3601.7</v>
      </c>
      <c r="M192" s="31">
        <v>18.838640000000002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754.1</v>
      </c>
      <c r="D193" s="40">
        <v>761.11666666666667</v>
      </c>
      <c r="E193" s="40">
        <v>744.98333333333335</v>
      </c>
      <c r="F193" s="40">
        <v>735.86666666666667</v>
      </c>
      <c r="G193" s="40">
        <v>719.73333333333335</v>
      </c>
      <c r="H193" s="40">
        <v>770.23333333333335</v>
      </c>
      <c r="I193" s="40">
        <v>786.36666666666679</v>
      </c>
      <c r="J193" s="40">
        <v>795.48333333333335</v>
      </c>
      <c r="K193" s="31">
        <v>777.25</v>
      </c>
      <c r="L193" s="31">
        <v>752</v>
      </c>
      <c r="M193" s="31">
        <v>19.444099999999999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5873.65</v>
      </c>
      <c r="D194" s="40">
        <v>5917.2166666666672</v>
      </c>
      <c r="E194" s="40">
        <v>5777.4333333333343</v>
      </c>
      <c r="F194" s="40">
        <v>5681.2166666666672</v>
      </c>
      <c r="G194" s="40">
        <v>5541.4333333333343</v>
      </c>
      <c r="H194" s="40">
        <v>6013.4333333333343</v>
      </c>
      <c r="I194" s="40">
        <v>6153.2166666666672</v>
      </c>
      <c r="J194" s="40">
        <v>6249.4333333333343</v>
      </c>
      <c r="K194" s="31">
        <v>6057</v>
      </c>
      <c r="L194" s="31">
        <v>5821</v>
      </c>
      <c r="M194" s="31">
        <v>1.45139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495.35</v>
      </c>
      <c r="D195" s="40">
        <v>498.65000000000003</v>
      </c>
      <c r="E195" s="40">
        <v>490.90000000000009</v>
      </c>
      <c r="F195" s="40">
        <v>486.45000000000005</v>
      </c>
      <c r="G195" s="40">
        <v>478.7000000000001</v>
      </c>
      <c r="H195" s="40">
        <v>503.10000000000008</v>
      </c>
      <c r="I195" s="40">
        <v>510.84999999999997</v>
      </c>
      <c r="J195" s="40">
        <v>515.30000000000007</v>
      </c>
      <c r="K195" s="31">
        <v>506.4</v>
      </c>
      <c r="L195" s="31">
        <v>494.2</v>
      </c>
      <c r="M195" s="31">
        <v>219.21271999999999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230.25</v>
      </c>
      <c r="D196" s="40">
        <v>231.91666666666666</v>
      </c>
      <c r="E196" s="40">
        <v>227.33333333333331</v>
      </c>
      <c r="F196" s="40">
        <v>224.41666666666666</v>
      </c>
      <c r="G196" s="40">
        <v>219.83333333333331</v>
      </c>
      <c r="H196" s="40">
        <v>234.83333333333331</v>
      </c>
      <c r="I196" s="40">
        <v>239.41666666666663</v>
      </c>
      <c r="J196" s="40">
        <v>242.33333333333331</v>
      </c>
      <c r="K196" s="31">
        <v>236.5</v>
      </c>
      <c r="L196" s="31">
        <v>229</v>
      </c>
      <c r="M196" s="31">
        <v>403.82575000000003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1165.3</v>
      </c>
      <c r="D197" s="40">
        <v>1175.3166666666668</v>
      </c>
      <c r="E197" s="40">
        <v>1151.6333333333337</v>
      </c>
      <c r="F197" s="40">
        <v>1137.9666666666669</v>
      </c>
      <c r="G197" s="40">
        <v>1114.2833333333338</v>
      </c>
      <c r="H197" s="40">
        <v>1188.9833333333336</v>
      </c>
      <c r="I197" s="40">
        <v>1212.6666666666665</v>
      </c>
      <c r="J197" s="40">
        <v>1226.3333333333335</v>
      </c>
      <c r="K197" s="31">
        <v>1199</v>
      </c>
      <c r="L197" s="31">
        <v>1161.6500000000001</v>
      </c>
      <c r="M197" s="31">
        <v>53.537779999999998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1638.15</v>
      </c>
      <c r="D198" s="40">
        <v>1630.3666666666668</v>
      </c>
      <c r="E198" s="40">
        <v>1605.2333333333336</v>
      </c>
      <c r="F198" s="40">
        <v>1572.3166666666668</v>
      </c>
      <c r="G198" s="40">
        <v>1547.1833333333336</v>
      </c>
      <c r="H198" s="40">
        <v>1663.2833333333335</v>
      </c>
      <c r="I198" s="40">
        <v>1688.4166666666667</v>
      </c>
      <c r="J198" s="40">
        <v>1721.3333333333335</v>
      </c>
      <c r="K198" s="31">
        <v>1655.5</v>
      </c>
      <c r="L198" s="31">
        <v>1597.45</v>
      </c>
      <c r="M198" s="31">
        <v>31.63063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985.1</v>
      </c>
      <c r="D199" s="40">
        <v>990.63333333333333</v>
      </c>
      <c r="E199" s="40">
        <v>976.56666666666661</v>
      </c>
      <c r="F199" s="40">
        <v>968.0333333333333</v>
      </c>
      <c r="G199" s="40">
        <v>953.96666666666658</v>
      </c>
      <c r="H199" s="40">
        <v>999.16666666666663</v>
      </c>
      <c r="I199" s="40">
        <v>1013.2333333333335</v>
      </c>
      <c r="J199" s="40">
        <v>1021.7666666666667</v>
      </c>
      <c r="K199" s="31">
        <v>1004.7</v>
      </c>
      <c r="L199" s="31">
        <v>982.1</v>
      </c>
      <c r="M199" s="31">
        <v>2.8109999999999999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2350.5</v>
      </c>
      <c r="D200" s="40">
        <v>2358.8666666666668</v>
      </c>
      <c r="E200" s="40">
        <v>2331.7333333333336</v>
      </c>
      <c r="F200" s="40">
        <v>2312.9666666666667</v>
      </c>
      <c r="G200" s="40">
        <v>2285.8333333333335</v>
      </c>
      <c r="H200" s="40">
        <v>2377.6333333333337</v>
      </c>
      <c r="I200" s="40">
        <v>2404.7666666666669</v>
      </c>
      <c r="J200" s="40">
        <v>2423.5333333333338</v>
      </c>
      <c r="K200" s="31">
        <v>2386</v>
      </c>
      <c r="L200" s="31">
        <v>2340.1</v>
      </c>
      <c r="M200" s="31">
        <v>9.9285200000000007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3075</v>
      </c>
      <c r="D201" s="40">
        <v>3086.5833333333335</v>
      </c>
      <c r="E201" s="40">
        <v>3047.7166666666672</v>
      </c>
      <c r="F201" s="40">
        <v>3020.4333333333338</v>
      </c>
      <c r="G201" s="40">
        <v>2981.5666666666675</v>
      </c>
      <c r="H201" s="40">
        <v>3113.8666666666668</v>
      </c>
      <c r="I201" s="40">
        <v>3152.7333333333327</v>
      </c>
      <c r="J201" s="40">
        <v>3180.0166666666664</v>
      </c>
      <c r="K201" s="31">
        <v>3125.45</v>
      </c>
      <c r="L201" s="31">
        <v>3059.3</v>
      </c>
      <c r="M201" s="31">
        <v>1.1922999999999999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576.54999999999995</v>
      </c>
      <c r="D202" s="40">
        <v>580.80000000000007</v>
      </c>
      <c r="E202" s="40">
        <v>570.75000000000011</v>
      </c>
      <c r="F202" s="40">
        <v>564.95000000000005</v>
      </c>
      <c r="G202" s="40">
        <v>554.90000000000009</v>
      </c>
      <c r="H202" s="40">
        <v>586.60000000000014</v>
      </c>
      <c r="I202" s="40">
        <v>596.65000000000009</v>
      </c>
      <c r="J202" s="40">
        <v>602.45000000000016</v>
      </c>
      <c r="K202" s="31">
        <v>590.85</v>
      </c>
      <c r="L202" s="31">
        <v>575</v>
      </c>
      <c r="M202" s="31">
        <v>4.5974899999999996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1031.25</v>
      </c>
      <c r="D203" s="40">
        <v>1037.3166666666666</v>
      </c>
      <c r="E203" s="40">
        <v>1021.9333333333332</v>
      </c>
      <c r="F203" s="40">
        <v>1012.6166666666666</v>
      </c>
      <c r="G203" s="40">
        <v>997.23333333333312</v>
      </c>
      <c r="H203" s="40">
        <v>1046.6333333333332</v>
      </c>
      <c r="I203" s="40">
        <v>1062.0166666666664</v>
      </c>
      <c r="J203" s="40">
        <v>1071.3333333333333</v>
      </c>
      <c r="K203" s="31">
        <v>1052.7</v>
      </c>
      <c r="L203" s="31">
        <v>1028</v>
      </c>
      <c r="M203" s="31">
        <v>3.3708800000000001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740.4</v>
      </c>
      <c r="D204" s="40">
        <v>742.6</v>
      </c>
      <c r="E204" s="40">
        <v>733.30000000000007</v>
      </c>
      <c r="F204" s="40">
        <v>726.2</v>
      </c>
      <c r="G204" s="40">
        <v>716.90000000000009</v>
      </c>
      <c r="H204" s="40">
        <v>749.7</v>
      </c>
      <c r="I204" s="40">
        <v>759</v>
      </c>
      <c r="J204" s="40">
        <v>766.1</v>
      </c>
      <c r="K204" s="31">
        <v>751.9</v>
      </c>
      <c r="L204" s="31">
        <v>735.5</v>
      </c>
      <c r="M204" s="31">
        <v>22.039480000000001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7414.45</v>
      </c>
      <c r="D205" s="40">
        <v>7448.8166666666657</v>
      </c>
      <c r="E205" s="40">
        <v>7357.7333333333318</v>
      </c>
      <c r="F205" s="40">
        <v>7301.0166666666664</v>
      </c>
      <c r="G205" s="40">
        <v>7209.9333333333325</v>
      </c>
      <c r="H205" s="40">
        <v>7505.533333333331</v>
      </c>
      <c r="I205" s="40">
        <v>7596.616666666665</v>
      </c>
      <c r="J205" s="40">
        <v>7653.3333333333303</v>
      </c>
      <c r="K205" s="31">
        <v>7539.9</v>
      </c>
      <c r="L205" s="31">
        <v>7392.1</v>
      </c>
      <c r="M205" s="31">
        <v>2.2008399999999999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47.7</v>
      </c>
      <c r="D206" s="40">
        <v>48.199999999999996</v>
      </c>
      <c r="E206" s="40">
        <v>46.999999999999993</v>
      </c>
      <c r="F206" s="40">
        <v>46.3</v>
      </c>
      <c r="G206" s="40">
        <v>45.099999999999994</v>
      </c>
      <c r="H206" s="40">
        <v>48.899999999999991</v>
      </c>
      <c r="I206" s="40">
        <v>50.099999999999994</v>
      </c>
      <c r="J206" s="40">
        <v>50.79999999999999</v>
      </c>
      <c r="K206" s="31">
        <v>49.4</v>
      </c>
      <c r="L206" s="31">
        <v>47.5</v>
      </c>
      <c r="M206" s="31">
        <v>117.16916000000001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1616.75</v>
      </c>
      <c r="D207" s="40">
        <v>1610.0166666666667</v>
      </c>
      <c r="E207" s="40">
        <v>1592.7333333333333</v>
      </c>
      <c r="F207" s="40">
        <v>1568.7166666666667</v>
      </c>
      <c r="G207" s="40">
        <v>1551.4333333333334</v>
      </c>
      <c r="H207" s="40">
        <v>1634.0333333333333</v>
      </c>
      <c r="I207" s="40">
        <v>1651.3166666666666</v>
      </c>
      <c r="J207" s="40">
        <v>1675.3333333333333</v>
      </c>
      <c r="K207" s="31">
        <v>1627.3</v>
      </c>
      <c r="L207" s="31">
        <v>1586</v>
      </c>
      <c r="M207" s="31">
        <v>2.9545699999999999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920.9</v>
      </c>
      <c r="D208" s="40">
        <v>925.16666666666663</v>
      </c>
      <c r="E208" s="40">
        <v>913.23333333333323</v>
      </c>
      <c r="F208" s="40">
        <v>905.56666666666661</v>
      </c>
      <c r="G208" s="40">
        <v>893.63333333333321</v>
      </c>
      <c r="H208" s="40">
        <v>932.83333333333326</v>
      </c>
      <c r="I208" s="40">
        <v>944.76666666666665</v>
      </c>
      <c r="J208" s="40">
        <v>952.43333333333328</v>
      </c>
      <c r="K208" s="31">
        <v>937.1</v>
      </c>
      <c r="L208" s="31">
        <v>917.5</v>
      </c>
      <c r="M208" s="31">
        <v>9.0161099999999994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902.2</v>
      </c>
      <c r="D209" s="40">
        <v>902.76666666666677</v>
      </c>
      <c r="E209" s="40">
        <v>888.78333333333353</v>
      </c>
      <c r="F209" s="40">
        <v>875.36666666666679</v>
      </c>
      <c r="G209" s="40">
        <v>861.38333333333355</v>
      </c>
      <c r="H209" s="40">
        <v>916.18333333333351</v>
      </c>
      <c r="I209" s="40">
        <v>930.16666666666686</v>
      </c>
      <c r="J209" s="40">
        <v>943.58333333333348</v>
      </c>
      <c r="K209" s="31">
        <v>916.75</v>
      </c>
      <c r="L209" s="31">
        <v>889.35</v>
      </c>
      <c r="M209" s="31">
        <v>2.55484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356.15</v>
      </c>
      <c r="D210" s="40">
        <v>357.08333333333331</v>
      </c>
      <c r="E210" s="40">
        <v>353.76666666666665</v>
      </c>
      <c r="F210" s="40">
        <v>351.38333333333333</v>
      </c>
      <c r="G210" s="40">
        <v>348.06666666666666</v>
      </c>
      <c r="H210" s="40">
        <v>359.46666666666664</v>
      </c>
      <c r="I210" s="40">
        <v>362.78333333333336</v>
      </c>
      <c r="J210" s="40">
        <v>365.16666666666663</v>
      </c>
      <c r="K210" s="31">
        <v>360.4</v>
      </c>
      <c r="L210" s="31">
        <v>354.7</v>
      </c>
      <c r="M210" s="31">
        <v>168.23625000000001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15.5</v>
      </c>
      <c r="D211" s="40">
        <v>15.899999999999999</v>
      </c>
      <c r="E211" s="40">
        <v>14.999999999999996</v>
      </c>
      <c r="F211" s="40">
        <v>14.499999999999998</v>
      </c>
      <c r="G211" s="40">
        <v>13.599999999999996</v>
      </c>
      <c r="H211" s="40">
        <v>16.399999999999999</v>
      </c>
      <c r="I211" s="40">
        <v>17.300000000000004</v>
      </c>
      <c r="J211" s="40">
        <v>17.799999999999997</v>
      </c>
      <c r="K211" s="31">
        <v>16.8</v>
      </c>
      <c r="L211" s="31">
        <v>15.4</v>
      </c>
      <c r="M211" s="31">
        <v>3808.2006799999999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1233.45</v>
      </c>
      <c r="D212" s="40">
        <v>1240.3833333333332</v>
      </c>
      <c r="E212" s="40">
        <v>1223.7666666666664</v>
      </c>
      <c r="F212" s="40">
        <v>1214.0833333333333</v>
      </c>
      <c r="G212" s="40">
        <v>1197.4666666666665</v>
      </c>
      <c r="H212" s="40">
        <v>1250.0666666666664</v>
      </c>
      <c r="I212" s="40">
        <v>1266.6833333333332</v>
      </c>
      <c r="J212" s="40">
        <v>1276.3666666666663</v>
      </c>
      <c r="K212" s="31">
        <v>1257</v>
      </c>
      <c r="L212" s="31">
        <v>1230.7</v>
      </c>
      <c r="M212" s="31">
        <v>4.9519500000000001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1898.3</v>
      </c>
      <c r="D213" s="40">
        <v>1910.7833333333335</v>
      </c>
      <c r="E213" s="40">
        <v>1877.5666666666671</v>
      </c>
      <c r="F213" s="40">
        <v>1856.8333333333335</v>
      </c>
      <c r="G213" s="40">
        <v>1823.616666666667</v>
      </c>
      <c r="H213" s="40">
        <v>1931.5166666666671</v>
      </c>
      <c r="I213" s="40">
        <v>1964.7333333333338</v>
      </c>
      <c r="J213" s="40">
        <v>1985.4666666666672</v>
      </c>
      <c r="K213" s="31">
        <v>1944</v>
      </c>
      <c r="L213" s="31">
        <v>1890.05</v>
      </c>
      <c r="M213" s="31">
        <v>3.4438200000000001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645.4</v>
      </c>
      <c r="D214" s="40">
        <v>647.38333333333333</v>
      </c>
      <c r="E214" s="40">
        <v>638.2166666666667</v>
      </c>
      <c r="F214" s="40">
        <v>631.03333333333342</v>
      </c>
      <c r="G214" s="40">
        <v>621.86666666666679</v>
      </c>
      <c r="H214" s="40">
        <v>654.56666666666661</v>
      </c>
      <c r="I214" s="40">
        <v>663.73333333333335</v>
      </c>
      <c r="J214" s="40">
        <v>670.91666666666652</v>
      </c>
      <c r="K214" s="40">
        <v>656.55</v>
      </c>
      <c r="L214" s="40">
        <v>640.20000000000005</v>
      </c>
      <c r="M214" s="40">
        <v>65.618399999999994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14</v>
      </c>
      <c r="D215" s="40">
        <v>14.25</v>
      </c>
      <c r="E215" s="40">
        <v>13.55</v>
      </c>
      <c r="F215" s="40">
        <v>13.100000000000001</v>
      </c>
      <c r="G215" s="40">
        <v>12.400000000000002</v>
      </c>
      <c r="H215" s="40">
        <v>14.7</v>
      </c>
      <c r="I215" s="40">
        <v>15.399999999999999</v>
      </c>
      <c r="J215" s="40">
        <v>15.849999999999998</v>
      </c>
      <c r="K215" s="40">
        <v>14.95</v>
      </c>
      <c r="L215" s="40">
        <v>13.8</v>
      </c>
      <c r="M215" s="40">
        <v>2559.5039000000002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358.05</v>
      </c>
      <c r="D216" s="40">
        <v>362.5333333333333</v>
      </c>
      <c r="E216" s="40">
        <v>350.06666666666661</v>
      </c>
      <c r="F216" s="40">
        <v>342.08333333333331</v>
      </c>
      <c r="G216" s="40">
        <v>329.61666666666662</v>
      </c>
      <c r="H216" s="40">
        <v>370.51666666666659</v>
      </c>
      <c r="I216" s="40">
        <v>382.98333333333329</v>
      </c>
      <c r="J216" s="40">
        <v>390.96666666666658</v>
      </c>
      <c r="K216" s="40">
        <v>375</v>
      </c>
      <c r="L216" s="40">
        <v>354.55</v>
      </c>
      <c r="M216" s="40">
        <v>205.06495000000001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34" sqref="B3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9"/>
      <c r="B1" s="520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44544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2" t="s">
        <v>16</v>
      </c>
      <c r="B9" s="514" t="s">
        <v>18</v>
      </c>
      <c r="C9" s="518" t="s">
        <v>20</v>
      </c>
      <c r="D9" s="518" t="s">
        <v>21</v>
      </c>
      <c r="E9" s="509" t="s">
        <v>22</v>
      </c>
      <c r="F9" s="510"/>
      <c r="G9" s="511"/>
      <c r="H9" s="509" t="s">
        <v>23</v>
      </c>
      <c r="I9" s="510"/>
      <c r="J9" s="511"/>
      <c r="K9" s="26"/>
      <c r="L9" s="27"/>
      <c r="M9" s="53"/>
      <c r="N9" s="1"/>
      <c r="O9" s="1"/>
    </row>
    <row r="10" spans="1:15" ht="42.75" customHeight="1">
      <c r="A10" s="516"/>
      <c r="B10" s="517"/>
      <c r="C10" s="517"/>
      <c r="D10" s="51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25104.05</v>
      </c>
      <c r="D11" s="40">
        <v>25179.816666666669</v>
      </c>
      <c r="E11" s="40">
        <v>24874.633333333339</v>
      </c>
      <c r="F11" s="40">
        <v>24645.216666666671</v>
      </c>
      <c r="G11" s="40">
        <v>24340.03333333334</v>
      </c>
      <c r="H11" s="40">
        <v>25409.233333333337</v>
      </c>
      <c r="I11" s="40">
        <v>25714.416666666664</v>
      </c>
      <c r="J11" s="40">
        <v>25943.833333333336</v>
      </c>
      <c r="K11" s="31">
        <v>25485</v>
      </c>
      <c r="L11" s="31">
        <v>24950.400000000001</v>
      </c>
      <c r="M11" s="31">
        <v>1.1820000000000001E-2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580.45000000000005</v>
      </c>
      <c r="D12" s="40">
        <v>582.30000000000007</v>
      </c>
      <c r="E12" s="40">
        <v>556.60000000000014</v>
      </c>
      <c r="F12" s="40">
        <v>532.75000000000011</v>
      </c>
      <c r="G12" s="40">
        <v>507.05000000000018</v>
      </c>
      <c r="H12" s="40">
        <v>606.15000000000009</v>
      </c>
      <c r="I12" s="40">
        <v>631.85000000000014</v>
      </c>
      <c r="J12" s="40">
        <v>655.7</v>
      </c>
      <c r="K12" s="31">
        <v>608</v>
      </c>
      <c r="L12" s="31">
        <v>558.45000000000005</v>
      </c>
      <c r="M12" s="31">
        <v>9.6816200000000006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1008</v>
      </c>
      <c r="D13" s="40">
        <v>999.33333333333337</v>
      </c>
      <c r="E13" s="40">
        <v>986.66666666666674</v>
      </c>
      <c r="F13" s="40">
        <v>965.33333333333337</v>
      </c>
      <c r="G13" s="40">
        <v>952.66666666666674</v>
      </c>
      <c r="H13" s="40">
        <v>1020.6666666666667</v>
      </c>
      <c r="I13" s="40">
        <v>1033.3333333333335</v>
      </c>
      <c r="J13" s="40">
        <v>1054.6666666666667</v>
      </c>
      <c r="K13" s="31">
        <v>1012</v>
      </c>
      <c r="L13" s="31">
        <v>978</v>
      </c>
      <c r="M13" s="31">
        <v>11.54069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2626.05</v>
      </c>
      <c r="D14" s="40">
        <v>2613.6833333333334</v>
      </c>
      <c r="E14" s="40">
        <v>2587.3666666666668</v>
      </c>
      <c r="F14" s="40">
        <v>2548.6833333333334</v>
      </c>
      <c r="G14" s="40">
        <v>2522.3666666666668</v>
      </c>
      <c r="H14" s="40">
        <v>2652.3666666666668</v>
      </c>
      <c r="I14" s="40">
        <v>2678.6833333333334</v>
      </c>
      <c r="J14" s="40">
        <v>2717.3666666666668</v>
      </c>
      <c r="K14" s="31">
        <v>2640</v>
      </c>
      <c r="L14" s="31">
        <v>2575</v>
      </c>
      <c r="M14" s="31">
        <v>0.36825999999999998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2307.6</v>
      </c>
      <c r="D15" s="40">
        <v>2309.3833333333337</v>
      </c>
      <c r="E15" s="40">
        <v>2262.7666666666673</v>
      </c>
      <c r="F15" s="40">
        <v>2217.9333333333338</v>
      </c>
      <c r="G15" s="40">
        <v>2171.3166666666675</v>
      </c>
      <c r="H15" s="40">
        <v>2354.2166666666672</v>
      </c>
      <c r="I15" s="40">
        <v>2400.833333333333</v>
      </c>
      <c r="J15" s="40">
        <v>2445.666666666667</v>
      </c>
      <c r="K15" s="31">
        <v>2356</v>
      </c>
      <c r="L15" s="31">
        <v>2264.5500000000002</v>
      </c>
      <c r="M15" s="31">
        <v>2.6426099999999999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18343.95</v>
      </c>
      <c r="D16" s="40">
        <v>18487.983333333334</v>
      </c>
      <c r="E16" s="40">
        <v>18127.066666666666</v>
      </c>
      <c r="F16" s="40">
        <v>17910.183333333331</v>
      </c>
      <c r="G16" s="40">
        <v>17549.266666666663</v>
      </c>
      <c r="H16" s="40">
        <v>18704.866666666669</v>
      </c>
      <c r="I16" s="40">
        <v>19065.783333333333</v>
      </c>
      <c r="J16" s="40">
        <v>19282.666666666672</v>
      </c>
      <c r="K16" s="31">
        <v>18848.900000000001</v>
      </c>
      <c r="L16" s="31">
        <v>18271.099999999999</v>
      </c>
      <c r="M16" s="31">
        <v>0.17513999999999999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125.1</v>
      </c>
      <c r="D17" s="40">
        <v>125.7</v>
      </c>
      <c r="E17" s="40">
        <v>123.9</v>
      </c>
      <c r="F17" s="40">
        <v>122.7</v>
      </c>
      <c r="G17" s="40">
        <v>120.9</v>
      </c>
      <c r="H17" s="40">
        <v>126.9</v>
      </c>
      <c r="I17" s="40">
        <v>128.69999999999999</v>
      </c>
      <c r="J17" s="40">
        <v>129.9</v>
      </c>
      <c r="K17" s="31">
        <v>127.5</v>
      </c>
      <c r="L17" s="31">
        <v>124.5</v>
      </c>
      <c r="M17" s="31">
        <v>65.024990000000003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266.14999999999998</v>
      </c>
      <c r="D18" s="40">
        <v>268.33333333333331</v>
      </c>
      <c r="E18" s="40">
        <v>261.71666666666664</v>
      </c>
      <c r="F18" s="40">
        <v>257.2833333333333</v>
      </c>
      <c r="G18" s="40">
        <v>250.66666666666663</v>
      </c>
      <c r="H18" s="40">
        <v>272.76666666666665</v>
      </c>
      <c r="I18" s="40">
        <v>279.38333333333333</v>
      </c>
      <c r="J18" s="40">
        <v>283.81666666666666</v>
      </c>
      <c r="K18" s="31">
        <v>274.95</v>
      </c>
      <c r="L18" s="31">
        <v>263.89999999999998</v>
      </c>
      <c r="M18" s="31">
        <v>15.430680000000001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2296.0500000000002</v>
      </c>
      <c r="D19" s="40">
        <v>2308.9666666666667</v>
      </c>
      <c r="E19" s="40">
        <v>2277.0833333333335</v>
      </c>
      <c r="F19" s="40">
        <v>2258.1166666666668</v>
      </c>
      <c r="G19" s="40">
        <v>2226.2333333333336</v>
      </c>
      <c r="H19" s="40">
        <v>2327.9333333333334</v>
      </c>
      <c r="I19" s="40">
        <v>2359.8166666666666</v>
      </c>
      <c r="J19" s="40">
        <v>2378.7833333333333</v>
      </c>
      <c r="K19" s="31">
        <v>2340.85</v>
      </c>
      <c r="L19" s="31">
        <v>2290</v>
      </c>
      <c r="M19" s="31">
        <v>2.8281900000000002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1719.55</v>
      </c>
      <c r="D20" s="40">
        <v>1730.95</v>
      </c>
      <c r="E20" s="40">
        <v>1699.7</v>
      </c>
      <c r="F20" s="40">
        <v>1679.85</v>
      </c>
      <c r="G20" s="40">
        <v>1648.6</v>
      </c>
      <c r="H20" s="40">
        <v>1750.8000000000002</v>
      </c>
      <c r="I20" s="40">
        <v>1782.0500000000002</v>
      </c>
      <c r="J20" s="40">
        <v>1801.9000000000003</v>
      </c>
      <c r="K20" s="31">
        <v>1762.2</v>
      </c>
      <c r="L20" s="31">
        <v>1711.1</v>
      </c>
      <c r="M20" s="31">
        <v>11.04594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1385.95</v>
      </c>
      <c r="D21" s="40">
        <v>1408.7333333333336</v>
      </c>
      <c r="E21" s="40">
        <v>1342.6166666666672</v>
      </c>
      <c r="F21" s="40">
        <v>1299.2833333333338</v>
      </c>
      <c r="G21" s="40">
        <v>1233.1666666666674</v>
      </c>
      <c r="H21" s="40">
        <v>1452.0666666666671</v>
      </c>
      <c r="I21" s="40">
        <v>1518.1833333333334</v>
      </c>
      <c r="J21" s="40">
        <v>1561.5166666666669</v>
      </c>
      <c r="K21" s="31">
        <v>1474.85</v>
      </c>
      <c r="L21" s="31">
        <v>1365.4</v>
      </c>
      <c r="M21" s="31">
        <v>11.849869999999999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758.45</v>
      </c>
      <c r="D22" s="40">
        <v>762.44999999999993</v>
      </c>
      <c r="E22" s="40">
        <v>746.09999999999991</v>
      </c>
      <c r="F22" s="40">
        <v>733.75</v>
      </c>
      <c r="G22" s="40">
        <v>717.4</v>
      </c>
      <c r="H22" s="40">
        <v>774.79999999999984</v>
      </c>
      <c r="I22" s="40">
        <v>791.15</v>
      </c>
      <c r="J22" s="40">
        <v>803.49999999999977</v>
      </c>
      <c r="K22" s="31">
        <v>778.8</v>
      </c>
      <c r="L22" s="31">
        <v>750.1</v>
      </c>
      <c r="M22" s="31">
        <v>49.859279999999998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1812.6</v>
      </c>
      <c r="D23" s="40">
        <v>1826.8666666666668</v>
      </c>
      <c r="E23" s="40">
        <v>1766.7333333333336</v>
      </c>
      <c r="F23" s="40">
        <v>1720.8666666666668</v>
      </c>
      <c r="G23" s="40">
        <v>1660.7333333333336</v>
      </c>
      <c r="H23" s="40">
        <v>1872.7333333333336</v>
      </c>
      <c r="I23" s="40">
        <v>1932.8666666666668</v>
      </c>
      <c r="J23" s="40">
        <v>1978.7333333333336</v>
      </c>
      <c r="K23" s="31">
        <v>1887</v>
      </c>
      <c r="L23" s="31">
        <v>1781</v>
      </c>
      <c r="M23" s="31">
        <v>4.0245199999999999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350.45</v>
      </c>
      <c r="D24" s="40">
        <v>352.26666666666665</v>
      </c>
      <c r="E24" s="40">
        <v>346.23333333333329</v>
      </c>
      <c r="F24" s="40">
        <v>342.01666666666665</v>
      </c>
      <c r="G24" s="40">
        <v>335.98333333333329</v>
      </c>
      <c r="H24" s="40">
        <v>356.48333333333329</v>
      </c>
      <c r="I24" s="40">
        <v>362.51666666666659</v>
      </c>
      <c r="J24" s="40">
        <v>366.73333333333329</v>
      </c>
      <c r="K24" s="31">
        <v>358.3</v>
      </c>
      <c r="L24" s="31">
        <v>348.05</v>
      </c>
      <c r="M24" s="31">
        <v>1.8650599999999999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234.55</v>
      </c>
      <c r="D25" s="40">
        <v>237.08333333333334</v>
      </c>
      <c r="E25" s="40">
        <v>230.66666666666669</v>
      </c>
      <c r="F25" s="40">
        <v>226.78333333333333</v>
      </c>
      <c r="G25" s="40">
        <v>220.36666666666667</v>
      </c>
      <c r="H25" s="40">
        <v>240.9666666666667</v>
      </c>
      <c r="I25" s="40">
        <v>247.38333333333338</v>
      </c>
      <c r="J25" s="40">
        <v>251.26666666666671</v>
      </c>
      <c r="K25" s="31">
        <v>243.5</v>
      </c>
      <c r="L25" s="31">
        <v>233.2</v>
      </c>
      <c r="M25" s="31">
        <v>8.1508599999999998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1078.25</v>
      </c>
      <c r="D26" s="40">
        <v>1082.0833333333333</v>
      </c>
      <c r="E26" s="40">
        <v>1067.1666666666665</v>
      </c>
      <c r="F26" s="40">
        <v>1056.0833333333333</v>
      </c>
      <c r="G26" s="40">
        <v>1041.1666666666665</v>
      </c>
      <c r="H26" s="40">
        <v>1093.1666666666665</v>
      </c>
      <c r="I26" s="40">
        <v>1108.083333333333</v>
      </c>
      <c r="J26" s="40">
        <v>1119.1666666666665</v>
      </c>
      <c r="K26" s="31">
        <v>1097</v>
      </c>
      <c r="L26" s="31">
        <v>1071</v>
      </c>
      <c r="M26" s="31">
        <v>2.05857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1864</v>
      </c>
      <c r="D27" s="40">
        <v>1870.9333333333334</v>
      </c>
      <c r="E27" s="40">
        <v>1847.8666666666668</v>
      </c>
      <c r="F27" s="40">
        <v>1831.7333333333333</v>
      </c>
      <c r="G27" s="40">
        <v>1808.6666666666667</v>
      </c>
      <c r="H27" s="40">
        <v>1887.0666666666668</v>
      </c>
      <c r="I27" s="40">
        <v>1910.1333333333334</v>
      </c>
      <c r="J27" s="40">
        <v>1926.2666666666669</v>
      </c>
      <c r="K27" s="31">
        <v>1894</v>
      </c>
      <c r="L27" s="31">
        <v>1854.8</v>
      </c>
      <c r="M27" s="31">
        <v>0.25178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2149.5</v>
      </c>
      <c r="D28" s="40">
        <v>2143.3333333333335</v>
      </c>
      <c r="E28" s="40">
        <v>2117.7666666666669</v>
      </c>
      <c r="F28" s="40">
        <v>2086.0333333333333</v>
      </c>
      <c r="G28" s="40">
        <v>2060.4666666666667</v>
      </c>
      <c r="H28" s="40">
        <v>2175.0666666666671</v>
      </c>
      <c r="I28" s="40">
        <v>2200.6333333333337</v>
      </c>
      <c r="J28" s="40">
        <v>2232.3666666666672</v>
      </c>
      <c r="K28" s="31">
        <v>2168.9</v>
      </c>
      <c r="L28" s="31">
        <v>2111.6</v>
      </c>
      <c r="M28" s="31">
        <v>1.16093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102.5</v>
      </c>
      <c r="D29" s="40">
        <v>103.5</v>
      </c>
      <c r="E29" s="40">
        <v>101.25</v>
      </c>
      <c r="F29" s="40">
        <v>100</v>
      </c>
      <c r="G29" s="40">
        <v>97.75</v>
      </c>
      <c r="H29" s="40">
        <v>104.75</v>
      </c>
      <c r="I29" s="40">
        <v>107</v>
      </c>
      <c r="J29" s="40">
        <v>108.25</v>
      </c>
      <c r="K29" s="31">
        <v>105.75</v>
      </c>
      <c r="L29" s="31">
        <v>102.25</v>
      </c>
      <c r="M29" s="31">
        <v>1.4049799999999999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3440</v>
      </c>
      <c r="D30" s="40">
        <v>3436.25</v>
      </c>
      <c r="E30" s="40">
        <v>3405.45</v>
      </c>
      <c r="F30" s="40">
        <v>3370.8999999999996</v>
      </c>
      <c r="G30" s="40">
        <v>3340.0999999999995</v>
      </c>
      <c r="H30" s="40">
        <v>3470.8</v>
      </c>
      <c r="I30" s="40">
        <v>3501.6000000000004</v>
      </c>
      <c r="J30" s="40">
        <v>3536.1500000000005</v>
      </c>
      <c r="K30" s="31">
        <v>3467.05</v>
      </c>
      <c r="L30" s="31">
        <v>3401.7</v>
      </c>
      <c r="M30" s="31">
        <v>0.63980999999999999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3218.4</v>
      </c>
      <c r="D31" s="40">
        <v>3233.2333333333336</v>
      </c>
      <c r="E31" s="40">
        <v>3186.4666666666672</v>
      </c>
      <c r="F31" s="40">
        <v>3154.5333333333338</v>
      </c>
      <c r="G31" s="40">
        <v>3107.7666666666673</v>
      </c>
      <c r="H31" s="40">
        <v>3265.166666666667</v>
      </c>
      <c r="I31" s="40">
        <v>3311.9333333333334</v>
      </c>
      <c r="J31" s="40">
        <v>3343.8666666666668</v>
      </c>
      <c r="K31" s="31">
        <v>3280</v>
      </c>
      <c r="L31" s="31">
        <v>3201.3</v>
      </c>
      <c r="M31" s="31">
        <v>0.33078000000000002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24.95</v>
      </c>
      <c r="D32" s="40">
        <v>24.666666666666668</v>
      </c>
      <c r="E32" s="40">
        <v>23.933333333333337</v>
      </c>
      <c r="F32" s="40">
        <v>22.916666666666668</v>
      </c>
      <c r="G32" s="40">
        <v>22.183333333333337</v>
      </c>
      <c r="H32" s="40">
        <v>25.683333333333337</v>
      </c>
      <c r="I32" s="40">
        <v>26.416666666666664</v>
      </c>
      <c r="J32" s="40">
        <v>27.433333333333337</v>
      </c>
      <c r="K32" s="31">
        <v>25.4</v>
      </c>
      <c r="L32" s="31">
        <v>23.65</v>
      </c>
      <c r="M32" s="31">
        <v>420.23277999999999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637.15</v>
      </c>
      <c r="D33" s="40">
        <v>641.7833333333333</v>
      </c>
      <c r="E33" s="40">
        <v>631.36666666666656</v>
      </c>
      <c r="F33" s="40">
        <v>625.58333333333326</v>
      </c>
      <c r="G33" s="40">
        <v>615.16666666666652</v>
      </c>
      <c r="H33" s="40">
        <v>647.56666666666661</v>
      </c>
      <c r="I33" s="40">
        <v>657.98333333333335</v>
      </c>
      <c r="J33" s="40">
        <v>663.76666666666665</v>
      </c>
      <c r="K33" s="31">
        <v>652.20000000000005</v>
      </c>
      <c r="L33" s="31">
        <v>636</v>
      </c>
      <c r="M33" s="31">
        <v>5.1037400000000002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3234.5</v>
      </c>
      <c r="D34" s="40">
        <v>3255.9833333333336</v>
      </c>
      <c r="E34" s="40">
        <v>3193.4666666666672</v>
      </c>
      <c r="F34" s="40">
        <v>3152.4333333333334</v>
      </c>
      <c r="G34" s="40">
        <v>3089.916666666667</v>
      </c>
      <c r="H34" s="40">
        <v>3297.0166666666673</v>
      </c>
      <c r="I34" s="40">
        <v>3359.5333333333338</v>
      </c>
      <c r="J34" s="40">
        <v>3400.5666666666675</v>
      </c>
      <c r="K34" s="31">
        <v>3318.5</v>
      </c>
      <c r="L34" s="31">
        <v>3214.95</v>
      </c>
      <c r="M34" s="31">
        <v>0.36998999999999999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379.85</v>
      </c>
      <c r="D35" s="40">
        <v>380.36666666666662</v>
      </c>
      <c r="E35" s="40">
        <v>378.08333333333326</v>
      </c>
      <c r="F35" s="40">
        <v>376.31666666666666</v>
      </c>
      <c r="G35" s="40">
        <v>374.0333333333333</v>
      </c>
      <c r="H35" s="40">
        <v>382.13333333333321</v>
      </c>
      <c r="I35" s="40">
        <v>384.41666666666663</v>
      </c>
      <c r="J35" s="40">
        <v>386.18333333333317</v>
      </c>
      <c r="K35" s="31">
        <v>382.65</v>
      </c>
      <c r="L35" s="31">
        <v>378.6</v>
      </c>
      <c r="M35" s="31">
        <v>26.543389999999999</v>
      </c>
      <c r="N35" s="1"/>
      <c r="O35" s="1"/>
    </row>
    <row r="36" spans="1:15" ht="12.75" customHeight="1">
      <c r="A36" s="31">
        <v>26</v>
      </c>
      <c r="B36" s="31" t="s">
        <v>866</v>
      </c>
      <c r="C36" s="31">
        <v>1127.8</v>
      </c>
      <c r="D36" s="40">
        <v>1141.5833333333333</v>
      </c>
      <c r="E36" s="40">
        <v>1104.1666666666665</v>
      </c>
      <c r="F36" s="40">
        <v>1080.5333333333333</v>
      </c>
      <c r="G36" s="40">
        <v>1043.1166666666666</v>
      </c>
      <c r="H36" s="40">
        <v>1165.2166666666665</v>
      </c>
      <c r="I36" s="40">
        <v>1202.633333333333</v>
      </c>
      <c r="J36" s="40">
        <v>1226.2666666666664</v>
      </c>
      <c r="K36" s="31">
        <v>1179</v>
      </c>
      <c r="L36" s="31">
        <v>1117.95</v>
      </c>
      <c r="M36" s="31">
        <v>4.3424800000000001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831.5</v>
      </c>
      <c r="D37" s="40">
        <v>829.80000000000007</v>
      </c>
      <c r="E37" s="40">
        <v>824.80000000000018</v>
      </c>
      <c r="F37" s="40">
        <v>818.10000000000014</v>
      </c>
      <c r="G37" s="40">
        <v>813.10000000000025</v>
      </c>
      <c r="H37" s="40">
        <v>836.50000000000011</v>
      </c>
      <c r="I37" s="40">
        <v>841.49999999999989</v>
      </c>
      <c r="J37" s="40">
        <v>848.2</v>
      </c>
      <c r="K37" s="31">
        <v>834.8</v>
      </c>
      <c r="L37" s="31">
        <v>823.1</v>
      </c>
      <c r="M37" s="31">
        <v>2.0162200000000001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1011.8</v>
      </c>
      <c r="D38" s="40">
        <v>1014.4166666666666</v>
      </c>
      <c r="E38" s="40">
        <v>994.0333333333333</v>
      </c>
      <c r="F38" s="40">
        <v>976.26666666666665</v>
      </c>
      <c r="G38" s="40">
        <v>955.88333333333333</v>
      </c>
      <c r="H38" s="40">
        <v>1032.1833333333334</v>
      </c>
      <c r="I38" s="40">
        <v>1052.5666666666666</v>
      </c>
      <c r="J38" s="40">
        <v>1070.3333333333333</v>
      </c>
      <c r="K38" s="31">
        <v>1034.8</v>
      </c>
      <c r="L38" s="31">
        <v>996.65</v>
      </c>
      <c r="M38" s="31">
        <v>11.34238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795.9</v>
      </c>
      <c r="D39" s="40">
        <v>801</v>
      </c>
      <c r="E39" s="40">
        <v>781</v>
      </c>
      <c r="F39" s="40">
        <v>766.1</v>
      </c>
      <c r="G39" s="40">
        <v>746.1</v>
      </c>
      <c r="H39" s="40">
        <v>815.9</v>
      </c>
      <c r="I39" s="40">
        <v>835.9</v>
      </c>
      <c r="J39" s="40">
        <v>850.8</v>
      </c>
      <c r="K39" s="31">
        <v>821</v>
      </c>
      <c r="L39" s="31">
        <v>786.1</v>
      </c>
      <c r="M39" s="31">
        <v>1.62293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5206.7</v>
      </c>
      <c r="D40" s="40">
        <v>5236.9000000000005</v>
      </c>
      <c r="E40" s="40">
        <v>5144.8000000000011</v>
      </c>
      <c r="F40" s="40">
        <v>5082.9000000000005</v>
      </c>
      <c r="G40" s="40">
        <v>4990.8000000000011</v>
      </c>
      <c r="H40" s="40">
        <v>5298.8000000000011</v>
      </c>
      <c r="I40" s="40">
        <v>5390.9000000000015</v>
      </c>
      <c r="J40" s="40">
        <v>5452.8000000000011</v>
      </c>
      <c r="K40" s="31">
        <v>5329</v>
      </c>
      <c r="L40" s="31">
        <v>5175</v>
      </c>
      <c r="M40" s="31">
        <v>4.80443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219.5</v>
      </c>
      <c r="D41" s="40">
        <v>219.5</v>
      </c>
      <c r="E41" s="40">
        <v>217.6</v>
      </c>
      <c r="F41" s="40">
        <v>215.7</v>
      </c>
      <c r="G41" s="40">
        <v>213.79999999999998</v>
      </c>
      <c r="H41" s="40">
        <v>221.4</v>
      </c>
      <c r="I41" s="40">
        <v>223.29999999999998</v>
      </c>
      <c r="J41" s="40">
        <v>225.20000000000002</v>
      </c>
      <c r="K41" s="31">
        <v>221.4</v>
      </c>
      <c r="L41" s="31">
        <v>217.6</v>
      </c>
      <c r="M41" s="31">
        <v>24.213509999999999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472.05</v>
      </c>
      <c r="D42" s="40">
        <v>475.56666666666666</v>
      </c>
      <c r="E42" s="40">
        <v>466.48333333333335</v>
      </c>
      <c r="F42" s="40">
        <v>460.91666666666669</v>
      </c>
      <c r="G42" s="40">
        <v>451.83333333333337</v>
      </c>
      <c r="H42" s="40">
        <v>481.13333333333333</v>
      </c>
      <c r="I42" s="40">
        <v>490.2166666666667</v>
      </c>
      <c r="J42" s="40">
        <v>495.7833333333333</v>
      </c>
      <c r="K42" s="31">
        <v>484.65</v>
      </c>
      <c r="L42" s="31">
        <v>470</v>
      </c>
      <c r="M42" s="31">
        <v>1.09354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96.45</v>
      </c>
      <c r="D43" s="40">
        <v>97.166666666666671</v>
      </c>
      <c r="E43" s="40">
        <v>95.13333333333334</v>
      </c>
      <c r="F43" s="40">
        <v>93.816666666666663</v>
      </c>
      <c r="G43" s="40">
        <v>91.783333333333331</v>
      </c>
      <c r="H43" s="40">
        <v>98.483333333333348</v>
      </c>
      <c r="I43" s="40">
        <v>100.51666666666668</v>
      </c>
      <c r="J43" s="40">
        <v>101.83333333333336</v>
      </c>
      <c r="K43" s="31">
        <v>99.2</v>
      </c>
      <c r="L43" s="31">
        <v>95.85</v>
      </c>
      <c r="M43" s="31">
        <v>14.135529999999999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128.15</v>
      </c>
      <c r="D44" s="40">
        <v>128.71666666666667</v>
      </c>
      <c r="E44" s="40">
        <v>127.08333333333334</v>
      </c>
      <c r="F44" s="40">
        <v>126.01666666666668</v>
      </c>
      <c r="G44" s="40">
        <v>124.38333333333335</v>
      </c>
      <c r="H44" s="40">
        <v>129.78333333333333</v>
      </c>
      <c r="I44" s="40">
        <v>131.41666666666666</v>
      </c>
      <c r="J44" s="40">
        <v>132.48333333333332</v>
      </c>
      <c r="K44" s="31">
        <v>130.35</v>
      </c>
      <c r="L44" s="31">
        <v>127.65</v>
      </c>
      <c r="M44" s="31">
        <v>108.29203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3279.85</v>
      </c>
      <c r="D45" s="40">
        <v>3297.2666666666664</v>
      </c>
      <c r="E45" s="40">
        <v>3253.5333333333328</v>
      </c>
      <c r="F45" s="40">
        <v>3227.2166666666662</v>
      </c>
      <c r="G45" s="40">
        <v>3183.4833333333327</v>
      </c>
      <c r="H45" s="40">
        <v>3323.583333333333</v>
      </c>
      <c r="I45" s="40">
        <v>3367.3166666666666</v>
      </c>
      <c r="J45" s="40">
        <v>3393.6333333333332</v>
      </c>
      <c r="K45" s="31">
        <v>3341</v>
      </c>
      <c r="L45" s="31">
        <v>3270.95</v>
      </c>
      <c r="M45" s="31">
        <v>12.65832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191.75</v>
      </c>
      <c r="D46" s="40">
        <v>193.01666666666665</v>
      </c>
      <c r="E46" s="40">
        <v>189.83333333333331</v>
      </c>
      <c r="F46" s="40">
        <v>187.91666666666666</v>
      </c>
      <c r="G46" s="40">
        <v>184.73333333333332</v>
      </c>
      <c r="H46" s="40">
        <v>194.93333333333331</v>
      </c>
      <c r="I46" s="40">
        <v>198.11666666666665</v>
      </c>
      <c r="J46" s="40">
        <v>200.0333333333333</v>
      </c>
      <c r="K46" s="31">
        <v>196.2</v>
      </c>
      <c r="L46" s="31">
        <v>191.1</v>
      </c>
      <c r="M46" s="31">
        <v>3.3339300000000001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2233.75</v>
      </c>
      <c r="D47" s="40">
        <v>2264.7833333333333</v>
      </c>
      <c r="E47" s="40">
        <v>2192.6166666666668</v>
      </c>
      <c r="F47" s="40">
        <v>2151.4833333333336</v>
      </c>
      <c r="G47" s="40">
        <v>2079.3166666666671</v>
      </c>
      <c r="H47" s="40">
        <v>2305.9166666666665</v>
      </c>
      <c r="I47" s="40">
        <v>2378.0833333333335</v>
      </c>
      <c r="J47" s="40">
        <v>2419.2166666666662</v>
      </c>
      <c r="K47" s="31">
        <v>2336.9499999999998</v>
      </c>
      <c r="L47" s="31">
        <v>2223.65</v>
      </c>
      <c r="M47" s="31">
        <v>4.5388999999999999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3052.5</v>
      </c>
      <c r="D48" s="40">
        <v>3090.2999999999997</v>
      </c>
      <c r="E48" s="40">
        <v>3012.1999999999994</v>
      </c>
      <c r="F48" s="40">
        <v>2971.8999999999996</v>
      </c>
      <c r="G48" s="40">
        <v>2893.7999999999993</v>
      </c>
      <c r="H48" s="40">
        <v>3130.5999999999995</v>
      </c>
      <c r="I48" s="40">
        <v>3208.7</v>
      </c>
      <c r="J48" s="40">
        <v>3248.9999999999995</v>
      </c>
      <c r="K48" s="31">
        <v>3168.4</v>
      </c>
      <c r="L48" s="31">
        <v>3050</v>
      </c>
      <c r="M48" s="31">
        <v>0.38616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1810</v>
      </c>
      <c r="D49" s="40">
        <v>1813.3333333333333</v>
      </c>
      <c r="E49" s="40">
        <v>1756.6666666666665</v>
      </c>
      <c r="F49" s="40">
        <v>1703.3333333333333</v>
      </c>
      <c r="G49" s="40">
        <v>1646.6666666666665</v>
      </c>
      <c r="H49" s="40">
        <v>1866.6666666666665</v>
      </c>
      <c r="I49" s="40">
        <v>1923.333333333333</v>
      </c>
      <c r="J49" s="40">
        <v>1976.6666666666665</v>
      </c>
      <c r="K49" s="31">
        <v>1870</v>
      </c>
      <c r="L49" s="31">
        <v>1760</v>
      </c>
      <c r="M49" s="31">
        <v>1.9394199999999999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8852.2999999999993</v>
      </c>
      <c r="D50" s="40">
        <v>8897.9666666666653</v>
      </c>
      <c r="E50" s="40">
        <v>8791.283333333331</v>
      </c>
      <c r="F50" s="40">
        <v>8730.2666666666664</v>
      </c>
      <c r="G50" s="40">
        <v>8623.5833333333321</v>
      </c>
      <c r="H50" s="40">
        <v>8958.9833333333299</v>
      </c>
      <c r="I50" s="40">
        <v>9065.6666666666642</v>
      </c>
      <c r="J50" s="40">
        <v>9126.6833333333288</v>
      </c>
      <c r="K50" s="31">
        <v>9004.65</v>
      </c>
      <c r="L50" s="31">
        <v>8836.9500000000007</v>
      </c>
      <c r="M50" s="31">
        <v>0.18504000000000001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1160.3</v>
      </c>
      <c r="D51" s="40">
        <v>1161.8500000000001</v>
      </c>
      <c r="E51" s="40">
        <v>1142.7500000000002</v>
      </c>
      <c r="F51" s="40">
        <v>1125.2</v>
      </c>
      <c r="G51" s="40">
        <v>1106.1000000000001</v>
      </c>
      <c r="H51" s="40">
        <v>1179.4000000000003</v>
      </c>
      <c r="I51" s="40">
        <v>1198.5000000000002</v>
      </c>
      <c r="J51" s="40">
        <v>1216.0500000000004</v>
      </c>
      <c r="K51" s="31">
        <v>1180.95</v>
      </c>
      <c r="L51" s="31">
        <v>1144.3</v>
      </c>
      <c r="M51" s="31">
        <v>4.3934600000000001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693.2</v>
      </c>
      <c r="D52" s="40">
        <v>697.73333333333323</v>
      </c>
      <c r="E52" s="40">
        <v>686.46666666666647</v>
      </c>
      <c r="F52" s="40">
        <v>679.73333333333323</v>
      </c>
      <c r="G52" s="40">
        <v>668.46666666666647</v>
      </c>
      <c r="H52" s="40">
        <v>704.46666666666647</v>
      </c>
      <c r="I52" s="40">
        <v>715.73333333333312</v>
      </c>
      <c r="J52" s="40">
        <v>722.46666666666647</v>
      </c>
      <c r="K52" s="31">
        <v>709</v>
      </c>
      <c r="L52" s="31">
        <v>691</v>
      </c>
      <c r="M52" s="31">
        <v>10.07377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541.9</v>
      </c>
      <c r="D53" s="40">
        <v>541.18333333333328</v>
      </c>
      <c r="E53" s="40">
        <v>535.71666666666658</v>
      </c>
      <c r="F53" s="40">
        <v>529.5333333333333</v>
      </c>
      <c r="G53" s="40">
        <v>524.06666666666661</v>
      </c>
      <c r="H53" s="40">
        <v>547.36666666666656</v>
      </c>
      <c r="I53" s="40">
        <v>552.83333333333326</v>
      </c>
      <c r="J53" s="40">
        <v>559.01666666666654</v>
      </c>
      <c r="K53" s="31">
        <v>546.65</v>
      </c>
      <c r="L53" s="31">
        <v>535</v>
      </c>
      <c r="M53" s="31">
        <v>1.20008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704</v>
      </c>
      <c r="D54" s="40">
        <v>703</v>
      </c>
      <c r="E54" s="40">
        <v>694.1</v>
      </c>
      <c r="F54" s="40">
        <v>684.2</v>
      </c>
      <c r="G54" s="40">
        <v>675.30000000000007</v>
      </c>
      <c r="H54" s="40">
        <v>712.9</v>
      </c>
      <c r="I54" s="40">
        <v>721.80000000000007</v>
      </c>
      <c r="J54" s="40">
        <v>731.69999999999993</v>
      </c>
      <c r="K54" s="31">
        <v>711.9</v>
      </c>
      <c r="L54" s="31">
        <v>693.1</v>
      </c>
      <c r="M54" s="31">
        <v>136.34563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3305.45</v>
      </c>
      <c r="D55" s="40">
        <v>3324.2999999999997</v>
      </c>
      <c r="E55" s="40">
        <v>3276.1499999999996</v>
      </c>
      <c r="F55" s="40">
        <v>3246.85</v>
      </c>
      <c r="G55" s="40">
        <v>3198.7</v>
      </c>
      <c r="H55" s="40">
        <v>3353.5999999999995</v>
      </c>
      <c r="I55" s="40">
        <v>3401.75</v>
      </c>
      <c r="J55" s="40">
        <v>3431.0499999999993</v>
      </c>
      <c r="K55" s="31">
        <v>3372.45</v>
      </c>
      <c r="L55" s="31">
        <v>3295</v>
      </c>
      <c r="M55" s="31">
        <v>2.1451500000000001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203.25</v>
      </c>
      <c r="D56" s="40">
        <v>201.95000000000002</v>
      </c>
      <c r="E56" s="40">
        <v>198.40000000000003</v>
      </c>
      <c r="F56" s="40">
        <v>193.55</v>
      </c>
      <c r="G56" s="40">
        <v>190.00000000000003</v>
      </c>
      <c r="H56" s="40">
        <v>206.80000000000004</v>
      </c>
      <c r="I56" s="40">
        <v>210.35000000000005</v>
      </c>
      <c r="J56" s="40">
        <v>215.20000000000005</v>
      </c>
      <c r="K56" s="31">
        <v>205.5</v>
      </c>
      <c r="L56" s="31">
        <v>197.1</v>
      </c>
      <c r="M56" s="31">
        <v>18.25872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1150.7</v>
      </c>
      <c r="D57" s="40">
        <v>1144.5999999999999</v>
      </c>
      <c r="E57" s="40">
        <v>1116.1999999999998</v>
      </c>
      <c r="F57" s="40">
        <v>1081.6999999999998</v>
      </c>
      <c r="G57" s="40">
        <v>1053.2999999999997</v>
      </c>
      <c r="H57" s="40">
        <v>1179.0999999999999</v>
      </c>
      <c r="I57" s="40">
        <v>1207.5</v>
      </c>
      <c r="J57" s="40">
        <v>1242</v>
      </c>
      <c r="K57" s="31">
        <v>1173</v>
      </c>
      <c r="L57" s="31">
        <v>1110.0999999999999</v>
      </c>
      <c r="M57" s="31">
        <v>5.6643999999999997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17324</v>
      </c>
      <c r="D58" s="40">
        <v>17469.983333333334</v>
      </c>
      <c r="E58" s="40">
        <v>17104.016666666666</v>
      </c>
      <c r="F58" s="40">
        <v>16884.033333333333</v>
      </c>
      <c r="G58" s="40">
        <v>16518.066666666666</v>
      </c>
      <c r="H58" s="40">
        <v>17689.966666666667</v>
      </c>
      <c r="I58" s="40">
        <v>18055.933333333334</v>
      </c>
      <c r="J58" s="40">
        <v>18275.916666666668</v>
      </c>
      <c r="K58" s="31">
        <v>17835.95</v>
      </c>
      <c r="L58" s="31">
        <v>17250</v>
      </c>
      <c r="M58" s="31">
        <v>2.1991299999999998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5515.6</v>
      </c>
      <c r="D59" s="40">
        <v>5550.666666666667</v>
      </c>
      <c r="E59" s="40">
        <v>5440.9333333333343</v>
      </c>
      <c r="F59" s="40">
        <v>5366.2666666666673</v>
      </c>
      <c r="G59" s="40">
        <v>5256.5333333333347</v>
      </c>
      <c r="H59" s="40">
        <v>5625.3333333333339</v>
      </c>
      <c r="I59" s="40">
        <v>5735.0666666666657</v>
      </c>
      <c r="J59" s="40">
        <v>5809.7333333333336</v>
      </c>
      <c r="K59" s="31">
        <v>5660.4</v>
      </c>
      <c r="L59" s="31">
        <v>5476</v>
      </c>
      <c r="M59" s="31">
        <v>0.40832000000000002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7218.75</v>
      </c>
      <c r="D60" s="40">
        <v>7298.25</v>
      </c>
      <c r="E60" s="40">
        <v>7119.5</v>
      </c>
      <c r="F60" s="40">
        <v>7020.25</v>
      </c>
      <c r="G60" s="40">
        <v>6841.5</v>
      </c>
      <c r="H60" s="40">
        <v>7397.5</v>
      </c>
      <c r="I60" s="40">
        <v>7576.25</v>
      </c>
      <c r="J60" s="40">
        <v>7675.5</v>
      </c>
      <c r="K60" s="31">
        <v>7477</v>
      </c>
      <c r="L60" s="31">
        <v>7199</v>
      </c>
      <c r="M60" s="31">
        <v>12.985989999999999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3220.5</v>
      </c>
      <c r="D61" s="40">
        <v>3253.5666666666671</v>
      </c>
      <c r="E61" s="40">
        <v>3172.1333333333341</v>
      </c>
      <c r="F61" s="40">
        <v>3123.7666666666669</v>
      </c>
      <c r="G61" s="40">
        <v>3042.3333333333339</v>
      </c>
      <c r="H61" s="40">
        <v>3301.9333333333343</v>
      </c>
      <c r="I61" s="40">
        <v>3383.3666666666677</v>
      </c>
      <c r="J61" s="40">
        <v>3431.7333333333345</v>
      </c>
      <c r="K61" s="31">
        <v>3335</v>
      </c>
      <c r="L61" s="31">
        <v>3205.2</v>
      </c>
      <c r="M61" s="31">
        <v>0.40600000000000003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2239.5500000000002</v>
      </c>
      <c r="D62" s="40">
        <v>2245.5833333333335</v>
      </c>
      <c r="E62" s="40">
        <v>2222.8666666666668</v>
      </c>
      <c r="F62" s="40">
        <v>2206.1833333333334</v>
      </c>
      <c r="G62" s="40">
        <v>2183.4666666666667</v>
      </c>
      <c r="H62" s="40">
        <v>2262.2666666666669</v>
      </c>
      <c r="I62" s="40">
        <v>2284.9833333333331</v>
      </c>
      <c r="J62" s="40">
        <v>2301.666666666667</v>
      </c>
      <c r="K62" s="31">
        <v>2268.3000000000002</v>
      </c>
      <c r="L62" s="31">
        <v>2228.9</v>
      </c>
      <c r="M62" s="31">
        <v>1.94878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324.75</v>
      </c>
      <c r="D63" s="40">
        <v>330.84999999999997</v>
      </c>
      <c r="E63" s="40">
        <v>317.89999999999992</v>
      </c>
      <c r="F63" s="40">
        <v>311.04999999999995</v>
      </c>
      <c r="G63" s="40">
        <v>298.09999999999991</v>
      </c>
      <c r="H63" s="40">
        <v>337.69999999999993</v>
      </c>
      <c r="I63" s="40">
        <v>350.65</v>
      </c>
      <c r="J63" s="40">
        <v>357.49999999999994</v>
      </c>
      <c r="K63" s="31">
        <v>343.8</v>
      </c>
      <c r="L63" s="31">
        <v>324</v>
      </c>
      <c r="M63" s="31">
        <v>21.87246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282.25</v>
      </c>
      <c r="D64" s="40">
        <v>284.31666666666666</v>
      </c>
      <c r="E64" s="40">
        <v>279.63333333333333</v>
      </c>
      <c r="F64" s="40">
        <v>277.01666666666665</v>
      </c>
      <c r="G64" s="40">
        <v>272.33333333333331</v>
      </c>
      <c r="H64" s="40">
        <v>286.93333333333334</v>
      </c>
      <c r="I64" s="40">
        <v>291.61666666666662</v>
      </c>
      <c r="J64" s="40">
        <v>294.23333333333335</v>
      </c>
      <c r="K64" s="31">
        <v>289</v>
      </c>
      <c r="L64" s="31">
        <v>281.7</v>
      </c>
      <c r="M64" s="31">
        <v>64.143810000000002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93.15</v>
      </c>
      <c r="D65" s="40">
        <v>93.766666666666652</v>
      </c>
      <c r="E65" s="40">
        <v>92.233333333333306</v>
      </c>
      <c r="F65" s="40">
        <v>91.316666666666649</v>
      </c>
      <c r="G65" s="40">
        <v>89.783333333333303</v>
      </c>
      <c r="H65" s="40">
        <v>94.683333333333309</v>
      </c>
      <c r="I65" s="40">
        <v>96.216666666666669</v>
      </c>
      <c r="J65" s="40">
        <v>97.133333333333312</v>
      </c>
      <c r="K65" s="31">
        <v>95.3</v>
      </c>
      <c r="L65" s="31">
        <v>92.85</v>
      </c>
      <c r="M65" s="31">
        <v>225.65314000000001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57.25</v>
      </c>
      <c r="D66" s="40">
        <v>57.699999999999996</v>
      </c>
      <c r="E66" s="40">
        <v>56.599999999999994</v>
      </c>
      <c r="F66" s="40">
        <v>55.949999999999996</v>
      </c>
      <c r="G66" s="40">
        <v>54.849999999999994</v>
      </c>
      <c r="H66" s="40">
        <v>58.349999999999994</v>
      </c>
      <c r="I66" s="40">
        <v>59.45</v>
      </c>
      <c r="J66" s="40">
        <v>60.099999999999994</v>
      </c>
      <c r="K66" s="31">
        <v>58.8</v>
      </c>
      <c r="L66" s="31">
        <v>57.05</v>
      </c>
      <c r="M66" s="31">
        <v>58.956699999999998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2901.35</v>
      </c>
      <c r="D67" s="40">
        <v>2898.4166666666665</v>
      </c>
      <c r="E67" s="40">
        <v>2872.9333333333329</v>
      </c>
      <c r="F67" s="40">
        <v>2844.5166666666664</v>
      </c>
      <c r="G67" s="40">
        <v>2819.0333333333328</v>
      </c>
      <c r="H67" s="40">
        <v>2926.833333333333</v>
      </c>
      <c r="I67" s="40">
        <v>2952.3166666666666</v>
      </c>
      <c r="J67" s="40">
        <v>2980.7333333333331</v>
      </c>
      <c r="K67" s="31">
        <v>2923.9</v>
      </c>
      <c r="L67" s="31">
        <v>2870</v>
      </c>
      <c r="M67" s="31">
        <v>0.21260999999999999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2000.65</v>
      </c>
      <c r="D68" s="40">
        <v>2017.4166666666667</v>
      </c>
      <c r="E68" s="40">
        <v>1977.5833333333335</v>
      </c>
      <c r="F68" s="40">
        <v>1954.5166666666667</v>
      </c>
      <c r="G68" s="40">
        <v>1914.6833333333334</v>
      </c>
      <c r="H68" s="40">
        <v>2040.4833333333336</v>
      </c>
      <c r="I68" s="40">
        <v>2080.3166666666671</v>
      </c>
      <c r="J68" s="40">
        <v>2103.3833333333337</v>
      </c>
      <c r="K68" s="31">
        <v>2057.25</v>
      </c>
      <c r="L68" s="31">
        <v>1994.35</v>
      </c>
      <c r="M68" s="31">
        <v>3.8576600000000001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4749.75</v>
      </c>
      <c r="D69" s="40">
        <v>4731.583333333333</v>
      </c>
      <c r="E69" s="40">
        <v>4684.1666666666661</v>
      </c>
      <c r="F69" s="40">
        <v>4618.583333333333</v>
      </c>
      <c r="G69" s="40">
        <v>4571.1666666666661</v>
      </c>
      <c r="H69" s="40">
        <v>4797.1666666666661</v>
      </c>
      <c r="I69" s="40">
        <v>4844.5833333333321</v>
      </c>
      <c r="J69" s="40">
        <v>4910.1666666666661</v>
      </c>
      <c r="K69" s="31">
        <v>4779</v>
      </c>
      <c r="L69" s="31">
        <v>4666</v>
      </c>
      <c r="M69" s="31">
        <v>0.10349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1094.2</v>
      </c>
      <c r="D70" s="40">
        <v>1105.7333333333333</v>
      </c>
      <c r="E70" s="40">
        <v>1078.4666666666667</v>
      </c>
      <c r="F70" s="40">
        <v>1062.7333333333333</v>
      </c>
      <c r="G70" s="40">
        <v>1035.4666666666667</v>
      </c>
      <c r="H70" s="40">
        <v>1121.4666666666667</v>
      </c>
      <c r="I70" s="40">
        <v>1148.7333333333336</v>
      </c>
      <c r="J70" s="40">
        <v>1164.4666666666667</v>
      </c>
      <c r="K70" s="31">
        <v>1133</v>
      </c>
      <c r="L70" s="31">
        <v>1090</v>
      </c>
      <c r="M70" s="31">
        <v>1.02352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401.8</v>
      </c>
      <c r="D71" s="40">
        <v>403.68333333333334</v>
      </c>
      <c r="E71" s="40">
        <v>398.61666666666667</v>
      </c>
      <c r="F71" s="40">
        <v>395.43333333333334</v>
      </c>
      <c r="G71" s="40">
        <v>390.36666666666667</v>
      </c>
      <c r="H71" s="40">
        <v>406.86666666666667</v>
      </c>
      <c r="I71" s="40">
        <v>411.93333333333339</v>
      </c>
      <c r="J71" s="40">
        <v>415.11666666666667</v>
      </c>
      <c r="K71" s="31">
        <v>408.75</v>
      </c>
      <c r="L71" s="31">
        <v>400.5</v>
      </c>
      <c r="M71" s="31">
        <v>0.76568000000000003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208.95</v>
      </c>
      <c r="D72" s="40">
        <v>208.85</v>
      </c>
      <c r="E72" s="40">
        <v>206.29999999999998</v>
      </c>
      <c r="F72" s="40">
        <v>203.64999999999998</v>
      </c>
      <c r="G72" s="40">
        <v>201.09999999999997</v>
      </c>
      <c r="H72" s="40">
        <v>211.5</v>
      </c>
      <c r="I72" s="40">
        <v>214.05</v>
      </c>
      <c r="J72" s="40">
        <v>216.70000000000002</v>
      </c>
      <c r="K72" s="31">
        <v>211.4</v>
      </c>
      <c r="L72" s="31">
        <v>206.2</v>
      </c>
      <c r="M72" s="31">
        <v>90.082800000000006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1936.65</v>
      </c>
      <c r="D73" s="40">
        <v>1946.7833333333335</v>
      </c>
      <c r="E73" s="40">
        <v>1905.866666666667</v>
      </c>
      <c r="F73" s="40">
        <v>1875.0833333333335</v>
      </c>
      <c r="G73" s="40">
        <v>1834.166666666667</v>
      </c>
      <c r="H73" s="40">
        <v>1977.5666666666671</v>
      </c>
      <c r="I73" s="40">
        <v>2018.4833333333336</v>
      </c>
      <c r="J73" s="40">
        <v>2049.2666666666673</v>
      </c>
      <c r="K73" s="31">
        <v>1987.7</v>
      </c>
      <c r="L73" s="31">
        <v>1916</v>
      </c>
      <c r="M73" s="31">
        <v>3.0651799999999998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755.5</v>
      </c>
      <c r="D74" s="40">
        <v>758.58333333333337</v>
      </c>
      <c r="E74" s="40">
        <v>749.16666666666674</v>
      </c>
      <c r="F74" s="40">
        <v>742.83333333333337</v>
      </c>
      <c r="G74" s="40">
        <v>733.41666666666674</v>
      </c>
      <c r="H74" s="40">
        <v>764.91666666666674</v>
      </c>
      <c r="I74" s="40">
        <v>774.33333333333348</v>
      </c>
      <c r="J74" s="40">
        <v>780.66666666666674</v>
      </c>
      <c r="K74" s="31">
        <v>768</v>
      </c>
      <c r="L74" s="31">
        <v>752.25</v>
      </c>
      <c r="M74" s="31">
        <v>4.6777600000000001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738.6</v>
      </c>
      <c r="D75" s="40">
        <v>738.58333333333337</v>
      </c>
      <c r="E75" s="40">
        <v>731.36666666666679</v>
      </c>
      <c r="F75" s="40">
        <v>724.13333333333344</v>
      </c>
      <c r="G75" s="40">
        <v>716.91666666666686</v>
      </c>
      <c r="H75" s="40">
        <v>745.81666666666672</v>
      </c>
      <c r="I75" s="40">
        <v>753.03333333333319</v>
      </c>
      <c r="J75" s="40">
        <v>760.26666666666665</v>
      </c>
      <c r="K75" s="31">
        <v>745.8</v>
      </c>
      <c r="L75" s="31">
        <v>731.35</v>
      </c>
      <c r="M75" s="31">
        <v>11.68364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10430.450000000001</v>
      </c>
      <c r="D76" s="40">
        <v>10436.816666666668</v>
      </c>
      <c r="E76" s="40">
        <v>10303.633333333335</v>
      </c>
      <c r="F76" s="40">
        <v>10176.816666666668</v>
      </c>
      <c r="G76" s="40">
        <v>10043.633333333335</v>
      </c>
      <c r="H76" s="40">
        <v>10563.633333333335</v>
      </c>
      <c r="I76" s="40">
        <v>10696.816666666666</v>
      </c>
      <c r="J76" s="40">
        <v>10823.633333333335</v>
      </c>
      <c r="K76" s="31">
        <v>10570</v>
      </c>
      <c r="L76" s="31">
        <v>10310</v>
      </c>
      <c r="M76" s="31">
        <v>1.2540000000000001E-2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703.1</v>
      </c>
      <c r="D77" s="40">
        <v>706.61666666666667</v>
      </c>
      <c r="E77" s="40">
        <v>694.83333333333337</v>
      </c>
      <c r="F77" s="40">
        <v>686.56666666666672</v>
      </c>
      <c r="G77" s="40">
        <v>674.78333333333342</v>
      </c>
      <c r="H77" s="40">
        <v>714.88333333333333</v>
      </c>
      <c r="I77" s="40">
        <v>726.66666666666663</v>
      </c>
      <c r="J77" s="40">
        <v>734.93333333333328</v>
      </c>
      <c r="K77" s="31">
        <v>718.4</v>
      </c>
      <c r="L77" s="31">
        <v>698.35</v>
      </c>
      <c r="M77" s="31">
        <v>98.968990000000005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63.95</v>
      </c>
      <c r="D78" s="40">
        <v>64.583333333333329</v>
      </c>
      <c r="E78" s="40">
        <v>63.11666666666666</v>
      </c>
      <c r="F78" s="40">
        <v>62.283333333333331</v>
      </c>
      <c r="G78" s="40">
        <v>60.816666666666663</v>
      </c>
      <c r="H78" s="40">
        <v>65.416666666666657</v>
      </c>
      <c r="I78" s="40">
        <v>66.883333333333326</v>
      </c>
      <c r="J78" s="40">
        <v>67.716666666666654</v>
      </c>
      <c r="K78" s="31">
        <v>66.05</v>
      </c>
      <c r="L78" s="31">
        <v>63.75</v>
      </c>
      <c r="M78" s="31">
        <v>236.69811000000001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378.5</v>
      </c>
      <c r="D79" s="40">
        <v>376.56666666666666</v>
      </c>
      <c r="E79" s="40">
        <v>372.63333333333333</v>
      </c>
      <c r="F79" s="40">
        <v>366.76666666666665</v>
      </c>
      <c r="G79" s="40">
        <v>362.83333333333331</v>
      </c>
      <c r="H79" s="40">
        <v>382.43333333333334</v>
      </c>
      <c r="I79" s="40">
        <v>386.36666666666662</v>
      </c>
      <c r="J79" s="40">
        <v>392.23333333333335</v>
      </c>
      <c r="K79" s="31">
        <v>380.5</v>
      </c>
      <c r="L79" s="31">
        <v>370.7</v>
      </c>
      <c r="M79" s="31">
        <v>27.94613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1494.2</v>
      </c>
      <c r="D80" s="40">
        <v>1469</v>
      </c>
      <c r="E80" s="40">
        <v>1423</v>
      </c>
      <c r="F80" s="40">
        <v>1351.8</v>
      </c>
      <c r="G80" s="40">
        <v>1305.8</v>
      </c>
      <c r="H80" s="40">
        <v>1540.2</v>
      </c>
      <c r="I80" s="40">
        <v>1586.2</v>
      </c>
      <c r="J80" s="40">
        <v>1657.4</v>
      </c>
      <c r="K80" s="31">
        <v>1515</v>
      </c>
      <c r="L80" s="31">
        <v>1397.8</v>
      </c>
      <c r="M80" s="31">
        <v>3.22085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6515.75</v>
      </c>
      <c r="D81" s="40">
        <v>6519.1166666666659</v>
      </c>
      <c r="E81" s="40">
        <v>6421.6333333333314</v>
      </c>
      <c r="F81" s="40">
        <v>6327.5166666666655</v>
      </c>
      <c r="G81" s="40">
        <v>6230.033333333331</v>
      </c>
      <c r="H81" s="40">
        <v>6613.2333333333318</v>
      </c>
      <c r="I81" s="40">
        <v>6710.7166666666672</v>
      </c>
      <c r="J81" s="40">
        <v>6804.8333333333321</v>
      </c>
      <c r="K81" s="31">
        <v>6616.6</v>
      </c>
      <c r="L81" s="31">
        <v>6425</v>
      </c>
      <c r="M81" s="31">
        <v>0.21346000000000001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985</v>
      </c>
      <c r="D82" s="40">
        <v>985.69999999999993</v>
      </c>
      <c r="E82" s="40">
        <v>969.39999999999986</v>
      </c>
      <c r="F82" s="40">
        <v>953.8</v>
      </c>
      <c r="G82" s="40">
        <v>937.49999999999989</v>
      </c>
      <c r="H82" s="40">
        <v>1001.2999999999998</v>
      </c>
      <c r="I82" s="40">
        <v>1017.5999999999998</v>
      </c>
      <c r="J82" s="40">
        <v>1033.1999999999998</v>
      </c>
      <c r="K82" s="31">
        <v>1002</v>
      </c>
      <c r="L82" s="31">
        <v>970.1</v>
      </c>
      <c r="M82" s="31">
        <v>0.30965999999999999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16741.400000000001</v>
      </c>
      <c r="D83" s="40">
        <v>16771.350000000002</v>
      </c>
      <c r="E83" s="40">
        <v>16566.350000000006</v>
      </c>
      <c r="F83" s="40">
        <v>16391.300000000003</v>
      </c>
      <c r="G83" s="40">
        <v>16186.300000000007</v>
      </c>
      <c r="H83" s="40">
        <v>16946.400000000005</v>
      </c>
      <c r="I83" s="40">
        <v>17151.399999999998</v>
      </c>
      <c r="J83" s="40">
        <v>17326.450000000004</v>
      </c>
      <c r="K83" s="31">
        <v>16976.349999999999</v>
      </c>
      <c r="L83" s="31">
        <v>16596.3</v>
      </c>
      <c r="M83" s="31">
        <v>0.38018000000000002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392.35</v>
      </c>
      <c r="D84" s="40">
        <v>394.63333333333338</v>
      </c>
      <c r="E84" s="40">
        <v>388.76666666666677</v>
      </c>
      <c r="F84" s="40">
        <v>385.18333333333339</v>
      </c>
      <c r="G84" s="40">
        <v>379.31666666666678</v>
      </c>
      <c r="H84" s="40">
        <v>398.21666666666675</v>
      </c>
      <c r="I84" s="40">
        <v>404.08333333333343</v>
      </c>
      <c r="J84" s="40">
        <v>407.66666666666674</v>
      </c>
      <c r="K84" s="31">
        <v>400.5</v>
      </c>
      <c r="L84" s="31">
        <v>391.05</v>
      </c>
      <c r="M84" s="31">
        <v>25.99708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474.9</v>
      </c>
      <c r="D85" s="40">
        <v>481.7833333333333</v>
      </c>
      <c r="E85" s="40">
        <v>464.46666666666658</v>
      </c>
      <c r="F85" s="40">
        <v>454.0333333333333</v>
      </c>
      <c r="G85" s="40">
        <v>436.71666666666658</v>
      </c>
      <c r="H85" s="40">
        <v>492.21666666666658</v>
      </c>
      <c r="I85" s="40">
        <v>509.5333333333333</v>
      </c>
      <c r="J85" s="40">
        <v>519.96666666666658</v>
      </c>
      <c r="K85" s="31">
        <v>499.1</v>
      </c>
      <c r="L85" s="31">
        <v>471.35</v>
      </c>
      <c r="M85" s="31">
        <v>2.6362800000000002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3588.75</v>
      </c>
      <c r="D86" s="40">
        <v>3608.0166666666664</v>
      </c>
      <c r="E86" s="40">
        <v>3557.6833333333329</v>
      </c>
      <c r="F86" s="40">
        <v>3526.6166666666663</v>
      </c>
      <c r="G86" s="40">
        <v>3476.2833333333328</v>
      </c>
      <c r="H86" s="40">
        <v>3639.083333333333</v>
      </c>
      <c r="I86" s="40">
        <v>3689.416666666667</v>
      </c>
      <c r="J86" s="40">
        <v>3720.4833333333331</v>
      </c>
      <c r="K86" s="31">
        <v>3658.35</v>
      </c>
      <c r="L86" s="31">
        <v>3576.95</v>
      </c>
      <c r="M86" s="31">
        <v>3.11904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2111.75</v>
      </c>
      <c r="D87" s="40">
        <v>2123.4166666666665</v>
      </c>
      <c r="E87" s="40">
        <v>2058.333333333333</v>
      </c>
      <c r="F87" s="40">
        <v>2004.9166666666665</v>
      </c>
      <c r="G87" s="40">
        <v>1939.833333333333</v>
      </c>
      <c r="H87" s="40">
        <v>2176.833333333333</v>
      </c>
      <c r="I87" s="40">
        <v>2241.9166666666661</v>
      </c>
      <c r="J87" s="40">
        <v>2295.333333333333</v>
      </c>
      <c r="K87" s="31">
        <v>2188.5</v>
      </c>
      <c r="L87" s="31">
        <v>2070</v>
      </c>
      <c r="M87" s="31">
        <v>22.485240000000001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504.35</v>
      </c>
      <c r="D88" s="40">
        <v>498.5333333333333</v>
      </c>
      <c r="E88" s="40">
        <v>487.16666666666663</v>
      </c>
      <c r="F88" s="40">
        <v>469.98333333333335</v>
      </c>
      <c r="G88" s="40">
        <v>458.61666666666667</v>
      </c>
      <c r="H88" s="40">
        <v>515.71666666666658</v>
      </c>
      <c r="I88" s="40">
        <v>527.08333333333326</v>
      </c>
      <c r="J88" s="40">
        <v>544.26666666666654</v>
      </c>
      <c r="K88" s="31">
        <v>509.9</v>
      </c>
      <c r="L88" s="31">
        <v>481.35</v>
      </c>
      <c r="M88" s="31">
        <v>74.014750000000006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158.25</v>
      </c>
      <c r="D89" s="40">
        <v>159.91666666666666</v>
      </c>
      <c r="E89" s="40">
        <v>156.33333333333331</v>
      </c>
      <c r="F89" s="40">
        <v>154.41666666666666</v>
      </c>
      <c r="G89" s="40">
        <v>150.83333333333331</v>
      </c>
      <c r="H89" s="40">
        <v>161.83333333333331</v>
      </c>
      <c r="I89" s="40">
        <v>165.41666666666663</v>
      </c>
      <c r="J89" s="40">
        <v>167.33333333333331</v>
      </c>
      <c r="K89" s="31">
        <v>163.5</v>
      </c>
      <c r="L89" s="31">
        <v>158</v>
      </c>
      <c r="M89" s="31">
        <v>15.527900000000001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464.75</v>
      </c>
      <c r="D90" s="40">
        <v>466.38333333333338</v>
      </c>
      <c r="E90" s="40">
        <v>460.86666666666679</v>
      </c>
      <c r="F90" s="40">
        <v>456.98333333333341</v>
      </c>
      <c r="G90" s="40">
        <v>451.46666666666681</v>
      </c>
      <c r="H90" s="40">
        <v>470.26666666666677</v>
      </c>
      <c r="I90" s="40">
        <v>475.7833333333333</v>
      </c>
      <c r="J90" s="40">
        <v>479.66666666666674</v>
      </c>
      <c r="K90" s="31">
        <v>471.9</v>
      </c>
      <c r="L90" s="31">
        <v>462.5</v>
      </c>
      <c r="M90" s="31">
        <v>10.818440000000001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2745.9</v>
      </c>
      <c r="D91" s="40">
        <v>2761.6333333333332</v>
      </c>
      <c r="E91" s="40">
        <v>2674.2666666666664</v>
      </c>
      <c r="F91" s="40">
        <v>2602.6333333333332</v>
      </c>
      <c r="G91" s="40">
        <v>2515.2666666666664</v>
      </c>
      <c r="H91" s="40">
        <v>2833.2666666666664</v>
      </c>
      <c r="I91" s="40">
        <v>2920.6333333333332</v>
      </c>
      <c r="J91" s="40">
        <v>2992.2666666666664</v>
      </c>
      <c r="K91" s="31">
        <v>2849</v>
      </c>
      <c r="L91" s="31">
        <v>2690</v>
      </c>
      <c r="M91" s="31">
        <v>46.119750000000003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217.2</v>
      </c>
      <c r="D92" s="40">
        <v>219.28333333333333</v>
      </c>
      <c r="E92" s="40">
        <v>214.56666666666666</v>
      </c>
      <c r="F92" s="40">
        <v>211.93333333333334</v>
      </c>
      <c r="G92" s="40">
        <v>207.21666666666667</v>
      </c>
      <c r="H92" s="40">
        <v>221.91666666666666</v>
      </c>
      <c r="I92" s="40">
        <v>226.6333333333333</v>
      </c>
      <c r="J92" s="40">
        <v>229.26666666666665</v>
      </c>
      <c r="K92" s="31">
        <v>224</v>
      </c>
      <c r="L92" s="31">
        <v>216.65</v>
      </c>
      <c r="M92" s="31">
        <v>78.61327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600.35</v>
      </c>
      <c r="D93" s="40">
        <v>602.35</v>
      </c>
      <c r="E93" s="40">
        <v>593.30000000000007</v>
      </c>
      <c r="F93" s="40">
        <v>586.25</v>
      </c>
      <c r="G93" s="40">
        <v>577.20000000000005</v>
      </c>
      <c r="H93" s="40">
        <v>609.40000000000009</v>
      </c>
      <c r="I93" s="40">
        <v>618.45000000000005</v>
      </c>
      <c r="J93" s="40">
        <v>625.50000000000011</v>
      </c>
      <c r="K93" s="31">
        <v>611.4</v>
      </c>
      <c r="L93" s="31">
        <v>595.29999999999995</v>
      </c>
      <c r="M93" s="31">
        <v>3.7476699999999998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796</v>
      </c>
      <c r="D94" s="40">
        <v>798.94999999999993</v>
      </c>
      <c r="E94" s="40">
        <v>788.04999999999984</v>
      </c>
      <c r="F94" s="40">
        <v>780.09999999999991</v>
      </c>
      <c r="G94" s="40">
        <v>769.19999999999982</v>
      </c>
      <c r="H94" s="40">
        <v>806.89999999999986</v>
      </c>
      <c r="I94" s="40">
        <v>817.8</v>
      </c>
      <c r="J94" s="40">
        <v>825.74999999999989</v>
      </c>
      <c r="K94" s="31">
        <v>809.85</v>
      </c>
      <c r="L94" s="31">
        <v>791</v>
      </c>
      <c r="M94" s="31">
        <v>0.51134000000000002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892.85</v>
      </c>
      <c r="D95" s="40">
        <v>898.86666666666667</v>
      </c>
      <c r="E95" s="40">
        <v>883.88333333333333</v>
      </c>
      <c r="F95" s="40">
        <v>874.91666666666663</v>
      </c>
      <c r="G95" s="40">
        <v>859.93333333333328</v>
      </c>
      <c r="H95" s="40">
        <v>907.83333333333337</v>
      </c>
      <c r="I95" s="40">
        <v>922.81666666666672</v>
      </c>
      <c r="J95" s="40">
        <v>931.78333333333342</v>
      </c>
      <c r="K95" s="31">
        <v>913.85</v>
      </c>
      <c r="L95" s="31">
        <v>889.9</v>
      </c>
      <c r="M95" s="31">
        <v>0.85918000000000005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125.25</v>
      </c>
      <c r="D96" s="40">
        <v>125.73333333333333</v>
      </c>
      <c r="E96" s="40">
        <v>124.56666666666666</v>
      </c>
      <c r="F96" s="40">
        <v>123.88333333333333</v>
      </c>
      <c r="G96" s="40">
        <v>122.71666666666665</v>
      </c>
      <c r="H96" s="40">
        <v>126.41666666666667</v>
      </c>
      <c r="I96" s="40">
        <v>127.58333333333333</v>
      </c>
      <c r="J96" s="40">
        <v>128.26666666666668</v>
      </c>
      <c r="K96" s="31">
        <v>126.9</v>
      </c>
      <c r="L96" s="31">
        <v>125.05</v>
      </c>
      <c r="M96" s="31">
        <v>7.4302400000000004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405.15</v>
      </c>
      <c r="D97" s="40">
        <v>407.48333333333335</v>
      </c>
      <c r="E97" s="40">
        <v>398.9666666666667</v>
      </c>
      <c r="F97" s="40">
        <v>392.78333333333336</v>
      </c>
      <c r="G97" s="40">
        <v>384.26666666666671</v>
      </c>
      <c r="H97" s="40">
        <v>413.66666666666669</v>
      </c>
      <c r="I97" s="40">
        <v>422.18333333333334</v>
      </c>
      <c r="J97" s="40">
        <v>428.36666666666667</v>
      </c>
      <c r="K97" s="31">
        <v>416</v>
      </c>
      <c r="L97" s="31">
        <v>401.3</v>
      </c>
      <c r="M97" s="31">
        <v>3.4069699999999998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1586.25</v>
      </c>
      <c r="D98" s="40">
        <v>1589.8</v>
      </c>
      <c r="E98" s="40">
        <v>1534.6999999999998</v>
      </c>
      <c r="F98" s="40">
        <v>1483.1499999999999</v>
      </c>
      <c r="G98" s="40">
        <v>1428.0499999999997</v>
      </c>
      <c r="H98" s="40">
        <v>1641.35</v>
      </c>
      <c r="I98" s="40">
        <v>1696.4499999999998</v>
      </c>
      <c r="J98" s="40">
        <v>1748</v>
      </c>
      <c r="K98" s="31">
        <v>1644.9</v>
      </c>
      <c r="L98" s="31">
        <v>1538.25</v>
      </c>
      <c r="M98" s="31">
        <v>32.162179999999999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1173.6500000000001</v>
      </c>
      <c r="D99" s="40">
        <v>1177.3499999999999</v>
      </c>
      <c r="E99" s="40">
        <v>1166.6499999999999</v>
      </c>
      <c r="F99" s="40">
        <v>1159.6499999999999</v>
      </c>
      <c r="G99" s="40">
        <v>1148.9499999999998</v>
      </c>
      <c r="H99" s="40">
        <v>1184.3499999999999</v>
      </c>
      <c r="I99" s="40">
        <v>1195.0499999999997</v>
      </c>
      <c r="J99" s="40">
        <v>1202.05</v>
      </c>
      <c r="K99" s="31">
        <v>1188.05</v>
      </c>
      <c r="L99" s="31">
        <v>1170.3499999999999</v>
      </c>
      <c r="M99" s="31">
        <v>0.36508000000000002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22.95</v>
      </c>
      <c r="D100" s="40">
        <v>23.166666666666668</v>
      </c>
      <c r="E100" s="40">
        <v>22.633333333333336</v>
      </c>
      <c r="F100" s="40">
        <v>22.31666666666667</v>
      </c>
      <c r="G100" s="40">
        <v>21.783333333333339</v>
      </c>
      <c r="H100" s="40">
        <v>23.483333333333334</v>
      </c>
      <c r="I100" s="40">
        <v>24.016666666666666</v>
      </c>
      <c r="J100" s="40">
        <v>24.333333333333332</v>
      </c>
      <c r="K100" s="31">
        <v>23.7</v>
      </c>
      <c r="L100" s="31">
        <v>22.85</v>
      </c>
      <c r="M100" s="31">
        <v>64.058359999999993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622.1</v>
      </c>
      <c r="D101" s="40">
        <v>628.69999999999993</v>
      </c>
      <c r="E101" s="40">
        <v>612.39999999999986</v>
      </c>
      <c r="F101" s="40">
        <v>602.69999999999993</v>
      </c>
      <c r="G101" s="40">
        <v>586.39999999999986</v>
      </c>
      <c r="H101" s="40">
        <v>638.39999999999986</v>
      </c>
      <c r="I101" s="40">
        <v>654.69999999999982</v>
      </c>
      <c r="J101" s="40">
        <v>664.39999999999986</v>
      </c>
      <c r="K101" s="31">
        <v>645</v>
      </c>
      <c r="L101" s="31">
        <v>619</v>
      </c>
      <c r="M101" s="31">
        <v>2.2306400000000002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835.45</v>
      </c>
      <c r="D102" s="40">
        <v>842.81666666666661</v>
      </c>
      <c r="E102" s="40">
        <v>825.63333333333321</v>
      </c>
      <c r="F102" s="40">
        <v>815.81666666666661</v>
      </c>
      <c r="G102" s="40">
        <v>798.63333333333321</v>
      </c>
      <c r="H102" s="40">
        <v>852.63333333333321</v>
      </c>
      <c r="I102" s="40">
        <v>869.81666666666661</v>
      </c>
      <c r="J102" s="40">
        <v>879.63333333333321</v>
      </c>
      <c r="K102" s="31">
        <v>860</v>
      </c>
      <c r="L102" s="31">
        <v>833</v>
      </c>
      <c r="M102" s="31">
        <v>1.9222900000000001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4930.8</v>
      </c>
      <c r="D103" s="40">
        <v>4974.9333333333334</v>
      </c>
      <c r="E103" s="40">
        <v>4865.166666666667</v>
      </c>
      <c r="F103" s="40">
        <v>4799.5333333333338</v>
      </c>
      <c r="G103" s="40">
        <v>4689.7666666666673</v>
      </c>
      <c r="H103" s="40">
        <v>5040.5666666666666</v>
      </c>
      <c r="I103" s="40">
        <v>5150.333333333333</v>
      </c>
      <c r="J103" s="40">
        <v>5215.9666666666662</v>
      </c>
      <c r="K103" s="31">
        <v>5084.7</v>
      </c>
      <c r="L103" s="31">
        <v>4909.3</v>
      </c>
      <c r="M103" s="31">
        <v>7.7789999999999998E-2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88.8</v>
      </c>
      <c r="D104" s="40">
        <v>89.05</v>
      </c>
      <c r="E104" s="40">
        <v>87.949999999999989</v>
      </c>
      <c r="F104" s="40">
        <v>87.1</v>
      </c>
      <c r="G104" s="40">
        <v>85.999999999999986</v>
      </c>
      <c r="H104" s="40">
        <v>89.899999999999991</v>
      </c>
      <c r="I104" s="40">
        <v>90.999999999999986</v>
      </c>
      <c r="J104" s="40">
        <v>91.85</v>
      </c>
      <c r="K104" s="31">
        <v>90.15</v>
      </c>
      <c r="L104" s="31">
        <v>88.2</v>
      </c>
      <c r="M104" s="31">
        <v>26.987500000000001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510.3</v>
      </c>
      <c r="D105" s="40">
        <v>509.5</v>
      </c>
      <c r="E105" s="40">
        <v>507</v>
      </c>
      <c r="F105" s="40">
        <v>503.7</v>
      </c>
      <c r="G105" s="40">
        <v>501.2</v>
      </c>
      <c r="H105" s="40">
        <v>512.79999999999995</v>
      </c>
      <c r="I105" s="40">
        <v>515.29999999999995</v>
      </c>
      <c r="J105" s="40">
        <v>518.6</v>
      </c>
      <c r="K105" s="31">
        <v>512</v>
      </c>
      <c r="L105" s="31">
        <v>506.2</v>
      </c>
      <c r="M105" s="31">
        <v>0.13725999999999999</v>
      </c>
      <c r="N105" s="1"/>
      <c r="O105" s="1"/>
    </row>
    <row r="106" spans="1:15" ht="12.75" customHeight="1">
      <c r="A106" s="31">
        <v>96</v>
      </c>
      <c r="B106" s="31" t="s">
        <v>844</v>
      </c>
      <c r="C106" s="31">
        <v>173.35</v>
      </c>
      <c r="D106" s="40">
        <v>171.4</v>
      </c>
      <c r="E106" s="40">
        <v>169.45000000000002</v>
      </c>
      <c r="F106" s="40">
        <v>165.55</v>
      </c>
      <c r="G106" s="40">
        <v>163.60000000000002</v>
      </c>
      <c r="H106" s="40">
        <v>175.3</v>
      </c>
      <c r="I106" s="40">
        <v>177.25</v>
      </c>
      <c r="J106" s="40">
        <v>181.15</v>
      </c>
      <c r="K106" s="31">
        <v>173.35</v>
      </c>
      <c r="L106" s="31">
        <v>167.5</v>
      </c>
      <c r="M106" s="31">
        <v>8.7170000000000005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239.5</v>
      </c>
      <c r="D107" s="40">
        <v>240.71666666666667</v>
      </c>
      <c r="E107" s="40">
        <v>236.43333333333334</v>
      </c>
      <c r="F107" s="40">
        <v>233.36666666666667</v>
      </c>
      <c r="G107" s="40">
        <v>229.08333333333334</v>
      </c>
      <c r="H107" s="40">
        <v>243.78333333333333</v>
      </c>
      <c r="I107" s="40">
        <v>248.06666666666669</v>
      </c>
      <c r="J107" s="40">
        <v>251.13333333333333</v>
      </c>
      <c r="K107" s="31">
        <v>245</v>
      </c>
      <c r="L107" s="31">
        <v>237.65</v>
      </c>
      <c r="M107" s="31">
        <v>1.5800700000000001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395.5</v>
      </c>
      <c r="D108" s="40">
        <v>398.26666666666665</v>
      </c>
      <c r="E108" s="40">
        <v>391.5333333333333</v>
      </c>
      <c r="F108" s="40">
        <v>387.56666666666666</v>
      </c>
      <c r="G108" s="40">
        <v>380.83333333333331</v>
      </c>
      <c r="H108" s="40">
        <v>402.23333333333329</v>
      </c>
      <c r="I108" s="40">
        <v>408.96666666666664</v>
      </c>
      <c r="J108" s="40">
        <v>412.93333333333328</v>
      </c>
      <c r="K108" s="31">
        <v>405</v>
      </c>
      <c r="L108" s="31">
        <v>394.3</v>
      </c>
      <c r="M108" s="31">
        <v>6.7495900000000004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579.04999999999995</v>
      </c>
      <c r="D109" s="40">
        <v>581.61666666666667</v>
      </c>
      <c r="E109" s="40">
        <v>574.23333333333335</v>
      </c>
      <c r="F109" s="40">
        <v>569.41666666666663</v>
      </c>
      <c r="G109" s="40">
        <v>562.0333333333333</v>
      </c>
      <c r="H109" s="40">
        <v>586.43333333333339</v>
      </c>
      <c r="I109" s="40">
        <v>593.81666666666683</v>
      </c>
      <c r="J109" s="40">
        <v>598.63333333333344</v>
      </c>
      <c r="K109" s="31">
        <v>589</v>
      </c>
      <c r="L109" s="31">
        <v>576.79999999999995</v>
      </c>
      <c r="M109" s="31">
        <v>15.06845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700.8</v>
      </c>
      <c r="D110" s="40">
        <v>699.05000000000007</v>
      </c>
      <c r="E110" s="40">
        <v>684.10000000000014</v>
      </c>
      <c r="F110" s="40">
        <v>667.40000000000009</v>
      </c>
      <c r="G110" s="40">
        <v>652.45000000000016</v>
      </c>
      <c r="H110" s="40">
        <v>715.75000000000011</v>
      </c>
      <c r="I110" s="40">
        <v>730.70000000000016</v>
      </c>
      <c r="J110" s="40">
        <v>747.40000000000009</v>
      </c>
      <c r="K110" s="31">
        <v>714</v>
      </c>
      <c r="L110" s="31">
        <v>682.35</v>
      </c>
      <c r="M110" s="31">
        <v>0.99678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891.3</v>
      </c>
      <c r="D111" s="40">
        <v>893.61666666666667</v>
      </c>
      <c r="E111" s="40">
        <v>884.23333333333335</v>
      </c>
      <c r="F111" s="40">
        <v>877.16666666666663</v>
      </c>
      <c r="G111" s="40">
        <v>867.7833333333333</v>
      </c>
      <c r="H111" s="40">
        <v>900.68333333333339</v>
      </c>
      <c r="I111" s="40">
        <v>910.06666666666683</v>
      </c>
      <c r="J111" s="40">
        <v>917.13333333333344</v>
      </c>
      <c r="K111" s="31">
        <v>903</v>
      </c>
      <c r="L111" s="31">
        <v>886.55</v>
      </c>
      <c r="M111" s="31">
        <v>17.856079999999999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149</v>
      </c>
      <c r="D112" s="40">
        <v>149.91666666666666</v>
      </c>
      <c r="E112" s="40">
        <v>147.0333333333333</v>
      </c>
      <c r="F112" s="40">
        <v>145.06666666666663</v>
      </c>
      <c r="G112" s="40">
        <v>142.18333333333328</v>
      </c>
      <c r="H112" s="40">
        <v>151.88333333333333</v>
      </c>
      <c r="I112" s="40">
        <v>154.76666666666671</v>
      </c>
      <c r="J112" s="40">
        <v>156.73333333333335</v>
      </c>
      <c r="K112" s="31">
        <v>152.80000000000001</v>
      </c>
      <c r="L112" s="31">
        <v>147.94999999999999</v>
      </c>
      <c r="M112" s="31">
        <v>98.882930000000002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348.55</v>
      </c>
      <c r="D113" s="40">
        <v>349.41666666666669</v>
      </c>
      <c r="E113" s="40">
        <v>347.13333333333338</v>
      </c>
      <c r="F113" s="40">
        <v>345.7166666666667</v>
      </c>
      <c r="G113" s="40">
        <v>343.43333333333339</v>
      </c>
      <c r="H113" s="40">
        <v>350.83333333333337</v>
      </c>
      <c r="I113" s="40">
        <v>353.11666666666667</v>
      </c>
      <c r="J113" s="40">
        <v>354.53333333333336</v>
      </c>
      <c r="K113" s="31">
        <v>351.7</v>
      </c>
      <c r="L113" s="31">
        <v>348</v>
      </c>
      <c r="M113" s="31">
        <v>0.69899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5476.45</v>
      </c>
      <c r="D114" s="40">
        <v>5463.333333333333</v>
      </c>
      <c r="E114" s="40">
        <v>5339.6666666666661</v>
      </c>
      <c r="F114" s="40">
        <v>5202.8833333333332</v>
      </c>
      <c r="G114" s="40">
        <v>5079.2166666666662</v>
      </c>
      <c r="H114" s="40">
        <v>5600.1166666666659</v>
      </c>
      <c r="I114" s="40">
        <v>5723.7833333333319</v>
      </c>
      <c r="J114" s="40">
        <v>5860.5666666666657</v>
      </c>
      <c r="K114" s="31">
        <v>5587</v>
      </c>
      <c r="L114" s="31">
        <v>5326.55</v>
      </c>
      <c r="M114" s="31">
        <v>4.01546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1426.15</v>
      </c>
      <c r="D115" s="40">
        <v>1434.2</v>
      </c>
      <c r="E115" s="40">
        <v>1416.1000000000001</v>
      </c>
      <c r="F115" s="40">
        <v>1406.0500000000002</v>
      </c>
      <c r="G115" s="40">
        <v>1387.9500000000003</v>
      </c>
      <c r="H115" s="40">
        <v>1444.25</v>
      </c>
      <c r="I115" s="40">
        <v>1462.35</v>
      </c>
      <c r="J115" s="40">
        <v>1472.3999999999999</v>
      </c>
      <c r="K115" s="31">
        <v>1452.3</v>
      </c>
      <c r="L115" s="31">
        <v>1424.15</v>
      </c>
      <c r="M115" s="31">
        <v>4.4816000000000003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645.54999999999995</v>
      </c>
      <c r="D116" s="40">
        <v>647.25</v>
      </c>
      <c r="E116" s="40">
        <v>640.45000000000005</v>
      </c>
      <c r="F116" s="40">
        <v>635.35</v>
      </c>
      <c r="G116" s="40">
        <v>628.55000000000007</v>
      </c>
      <c r="H116" s="40">
        <v>652.35</v>
      </c>
      <c r="I116" s="40">
        <v>659.15</v>
      </c>
      <c r="J116" s="40">
        <v>664.25</v>
      </c>
      <c r="K116" s="31">
        <v>654.04999999999995</v>
      </c>
      <c r="L116" s="31">
        <v>642.15</v>
      </c>
      <c r="M116" s="31">
        <v>11.27079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757.85</v>
      </c>
      <c r="D117" s="40">
        <v>760.36666666666667</v>
      </c>
      <c r="E117" s="40">
        <v>752.48333333333335</v>
      </c>
      <c r="F117" s="40">
        <v>747.11666666666667</v>
      </c>
      <c r="G117" s="40">
        <v>739.23333333333335</v>
      </c>
      <c r="H117" s="40">
        <v>765.73333333333335</v>
      </c>
      <c r="I117" s="40">
        <v>773.61666666666679</v>
      </c>
      <c r="J117" s="40">
        <v>778.98333333333335</v>
      </c>
      <c r="K117" s="31">
        <v>768.25</v>
      </c>
      <c r="L117" s="31">
        <v>755</v>
      </c>
      <c r="M117" s="31">
        <v>3.1108199999999999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728.45</v>
      </c>
      <c r="D118" s="40">
        <v>683.36666666666667</v>
      </c>
      <c r="E118" s="40">
        <v>637.08333333333337</v>
      </c>
      <c r="F118" s="40">
        <v>545.7166666666667</v>
      </c>
      <c r="G118" s="40">
        <v>499.43333333333339</v>
      </c>
      <c r="H118" s="40">
        <v>774.73333333333335</v>
      </c>
      <c r="I118" s="40">
        <v>821.01666666666665</v>
      </c>
      <c r="J118" s="40">
        <v>912.38333333333333</v>
      </c>
      <c r="K118" s="31">
        <v>729.65</v>
      </c>
      <c r="L118" s="31">
        <v>592</v>
      </c>
      <c r="M118" s="31">
        <v>27.599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3099.9</v>
      </c>
      <c r="D119" s="40">
        <v>3102.1999999999994</v>
      </c>
      <c r="E119" s="40">
        <v>3056.3999999999987</v>
      </c>
      <c r="F119" s="40">
        <v>3012.8999999999992</v>
      </c>
      <c r="G119" s="40">
        <v>2967.0999999999985</v>
      </c>
      <c r="H119" s="40">
        <v>3145.6999999999989</v>
      </c>
      <c r="I119" s="40">
        <v>3191.4999999999991</v>
      </c>
      <c r="J119" s="40">
        <v>3234.9999999999991</v>
      </c>
      <c r="K119" s="31">
        <v>3148</v>
      </c>
      <c r="L119" s="31">
        <v>3058.7</v>
      </c>
      <c r="M119" s="31">
        <v>1.28505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427</v>
      </c>
      <c r="D120" s="40">
        <v>432.38333333333338</v>
      </c>
      <c r="E120" s="40">
        <v>420.26666666666677</v>
      </c>
      <c r="F120" s="40">
        <v>413.53333333333336</v>
      </c>
      <c r="G120" s="40">
        <v>401.41666666666674</v>
      </c>
      <c r="H120" s="40">
        <v>439.11666666666679</v>
      </c>
      <c r="I120" s="40">
        <v>451.23333333333346</v>
      </c>
      <c r="J120" s="40">
        <v>457.96666666666681</v>
      </c>
      <c r="K120" s="31">
        <v>444.5</v>
      </c>
      <c r="L120" s="31">
        <v>425.65</v>
      </c>
      <c r="M120" s="31">
        <v>20.637429999999998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273.7</v>
      </c>
      <c r="D121" s="40">
        <v>275.18333333333334</v>
      </c>
      <c r="E121" s="40">
        <v>271.51666666666665</v>
      </c>
      <c r="F121" s="40">
        <v>269.33333333333331</v>
      </c>
      <c r="G121" s="40">
        <v>265.66666666666663</v>
      </c>
      <c r="H121" s="40">
        <v>277.36666666666667</v>
      </c>
      <c r="I121" s="40">
        <v>281.0333333333333</v>
      </c>
      <c r="J121" s="40">
        <v>283.2166666666667</v>
      </c>
      <c r="K121" s="31">
        <v>278.85000000000002</v>
      </c>
      <c r="L121" s="31">
        <v>273</v>
      </c>
      <c r="M121" s="31">
        <v>0.54354999999999998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148.80000000000001</v>
      </c>
      <c r="D122" s="40">
        <v>149.71666666666667</v>
      </c>
      <c r="E122" s="40">
        <v>147.53333333333333</v>
      </c>
      <c r="F122" s="40">
        <v>146.26666666666665</v>
      </c>
      <c r="G122" s="40">
        <v>144.08333333333331</v>
      </c>
      <c r="H122" s="40">
        <v>150.98333333333335</v>
      </c>
      <c r="I122" s="40">
        <v>153.16666666666669</v>
      </c>
      <c r="J122" s="40">
        <v>154.43333333333337</v>
      </c>
      <c r="K122" s="31">
        <v>151.9</v>
      </c>
      <c r="L122" s="31">
        <v>148.44999999999999</v>
      </c>
      <c r="M122" s="31">
        <v>15.37017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993.9</v>
      </c>
      <c r="D123" s="40">
        <v>990.69999999999993</v>
      </c>
      <c r="E123" s="40">
        <v>980.44999999999982</v>
      </c>
      <c r="F123" s="40">
        <v>966.99999999999989</v>
      </c>
      <c r="G123" s="40">
        <v>956.74999999999977</v>
      </c>
      <c r="H123" s="40">
        <v>1004.1499999999999</v>
      </c>
      <c r="I123" s="40">
        <v>1014.4000000000001</v>
      </c>
      <c r="J123" s="40">
        <v>1027.8499999999999</v>
      </c>
      <c r="K123" s="31">
        <v>1000.95</v>
      </c>
      <c r="L123" s="31">
        <v>977.25</v>
      </c>
      <c r="M123" s="31">
        <v>11.822939999999999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989.4</v>
      </c>
      <c r="D124" s="40">
        <v>993.44999999999993</v>
      </c>
      <c r="E124" s="40">
        <v>975.94999999999982</v>
      </c>
      <c r="F124" s="40">
        <v>962.49999999999989</v>
      </c>
      <c r="G124" s="40">
        <v>944.99999999999977</v>
      </c>
      <c r="H124" s="40">
        <v>1006.8999999999999</v>
      </c>
      <c r="I124" s="40">
        <v>1024.4000000000001</v>
      </c>
      <c r="J124" s="40">
        <v>1037.8499999999999</v>
      </c>
      <c r="K124" s="31">
        <v>1010.95</v>
      </c>
      <c r="L124" s="31">
        <v>980</v>
      </c>
      <c r="M124" s="31">
        <v>2.5428600000000001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578.9</v>
      </c>
      <c r="D125" s="40">
        <v>578.69999999999993</v>
      </c>
      <c r="E125" s="40">
        <v>574.24999999999989</v>
      </c>
      <c r="F125" s="40">
        <v>569.59999999999991</v>
      </c>
      <c r="G125" s="40">
        <v>565.14999999999986</v>
      </c>
      <c r="H125" s="40">
        <v>583.34999999999991</v>
      </c>
      <c r="I125" s="40">
        <v>587.79999999999995</v>
      </c>
      <c r="J125" s="40">
        <v>592.44999999999993</v>
      </c>
      <c r="K125" s="31">
        <v>583.15</v>
      </c>
      <c r="L125" s="31">
        <v>574.04999999999995</v>
      </c>
      <c r="M125" s="31">
        <v>16.265979999999999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1881.2</v>
      </c>
      <c r="D126" s="40">
        <v>1896.4833333333333</v>
      </c>
      <c r="E126" s="40">
        <v>1859.7166666666667</v>
      </c>
      <c r="F126" s="40">
        <v>1838.2333333333333</v>
      </c>
      <c r="G126" s="40">
        <v>1801.4666666666667</v>
      </c>
      <c r="H126" s="40">
        <v>1917.9666666666667</v>
      </c>
      <c r="I126" s="40">
        <v>1954.7333333333336</v>
      </c>
      <c r="J126" s="40">
        <v>1976.2166666666667</v>
      </c>
      <c r="K126" s="31">
        <v>1933.25</v>
      </c>
      <c r="L126" s="31">
        <v>1875</v>
      </c>
      <c r="M126" s="31">
        <v>1.8360099999999999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548.35</v>
      </c>
      <c r="D127" s="40">
        <v>554.66666666666663</v>
      </c>
      <c r="E127" s="40">
        <v>539.83333333333326</v>
      </c>
      <c r="F127" s="40">
        <v>531.31666666666661</v>
      </c>
      <c r="G127" s="40">
        <v>516.48333333333323</v>
      </c>
      <c r="H127" s="40">
        <v>563.18333333333328</v>
      </c>
      <c r="I127" s="40">
        <v>578.01666666666654</v>
      </c>
      <c r="J127" s="40">
        <v>586.5333333333333</v>
      </c>
      <c r="K127" s="31">
        <v>569.5</v>
      </c>
      <c r="L127" s="31">
        <v>546.15</v>
      </c>
      <c r="M127" s="31">
        <v>1.8077700000000001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87.25</v>
      </c>
      <c r="D128" s="40">
        <v>87.600000000000009</v>
      </c>
      <c r="E128" s="40">
        <v>86.700000000000017</v>
      </c>
      <c r="F128" s="40">
        <v>86.15</v>
      </c>
      <c r="G128" s="40">
        <v>85.250000000000014</v>
      </c>
      <c r="H128" s="40">
        <v>88.15000000000002</v>
      </c>
      <c r="I128" s="40">
        <v>89.050000000000026</v>
      </c>
      <c r="J128" s="40">
        <v>89.600000000000023</v>
      </c>
      <c r="K128" s="31">
        <v>88.5</v>
      </c>
      <c r="L128" s="31">
        <v>87.05</v>
      </c>
      <c r="M128" s="31">
        <v>6.4850500000000002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959.8</v>
      </c>
      <c r="D129" s="40">
        <v>972.75</v>
      </c>
      <c r="E129" s="40">
        <v>942.05</v>
      </c>
      <c r="F129" s="40">
        <v>924.3</v>
      </c>
      <c r="G129" s="40">
        <v>893.59999999999991</v>
      </c>
      <c r="H129" s="40">
        <v>990.5</v>
      </c>
      <c r="I129" s="40">
        <v>1021.2</v>
      </c>
      <c r="J129" s="40">
        <v>1038.95</v>
      </c>
      <c r="K129" s="31">
        <v>1003.45</v>
      </c>
      <c r="L129" s="31">
        <v>955</v>
      </c>
      <c r="M129" s="31">
        <v>0.59164000000000005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2319</v>
      </c>
      <c r="D130" s="40">
        <v>2333.7666666666669</v>
      </c>
      <c r="E130" s="40">
        <v>2296.2333333333336</v>
      </c>
      <c r="F130" s="40">
        <v>2273.4666666666667</v>
      </c>
      <c r="G130" s="40">
        <v>2235.9333333333334</v>
      </c>
      <c r="H130" s="40">
        <v>2356.5333333333338</v>
      </c>
      <c r="I130" s="40">
        <v>2394.0666666666675</v>
      </c>
      <c r="J130" s="40">
        <v>2416.8333333333339</v>
      </c>
      <c r="K130" s="31">
        <v>2371.3000000000002</v>
      </c>
      <c r="L130" s="31">
        <v>2311</v>
      </c>
      <c r="M130" s="31">
        <v>3.99193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295.75</v>
      </c>
      <c r="D131" s="40">
        <v>291.55</v>
      </c>
      <c r="E131" s="40">
        <v>285.40000000000003</v>
      </c>
      <c r="F131" s="40">
        <v>275.05</v>
      </c>
      <c r="G131" s="40">
        <v>268.90000000000003</v>
      </c>
      <c r="H131" s="40">
        <v>301.90000000000003</v>
      </c>
      <c r="I131" s="40">
        <v>308.05</v>
      </c>
      <c r="J131" s="40">
        <v>318.40000000000003</v>
      </c>
      <c r="K131" s="31">
        <v>297.7</v>
      </c>
      <c r="L131" s="31">
        <v>281.2</v>
      </c>
      <c r="M131" s="31">
        <v>72.325980000000001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167.65</v>
      </c>
      <c r="D132" s="40">
        <v>167.76666666666668</v>
      </c>
      <c r="E132" s="40">
        <v>166.08333333333337</v>
      </c>
      <c r="F132" s="40">
        <v>164.51666666666668</v>
      </c>
      <c r="G132" s="40">
        <v>162.83333333333337</v>
      </c>
      <c r="H132" s="40">
        <v>169.33333333333337</v>
      </c>
      <c r="I132" s="40">
        <v>171.01666666666671</v>
      </c>
      <c r="J132" s="40">
        <v>172.58333333333337</v>
      </c>
      <c r="K132" s="31">
        <v>169.45</v>
      </c>
      <c r="L132" s="31">
        <v>166.2</v>
      </c>
      <c r="M132" s="31">
        <v>18.554349999999999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753.95</v>
      </c>
      <c r="D133" s="40">
        <v>756.2833333333333</v>
      </c>
      <c r="E133" s="40">
        <v>747.66666666666663</v>
      </c>
      <c r="F133" s="40">
        <v>741.38333333333333</v>
      </c>
      <c r="G133" s="40">
        <v>732.76666666666665</v>
      </c>
      <c r="H133" s="40">
        <v>762.56666666666661</v>
      </c>
      <c r="I133" s="40">
        <v>771.18333333333339</v>
      </c>
      <c r="J133" s="40">
        <v>777.46666666666658</v>
      </c>
      <c r="K133" s="31">
        <v>764.9</v>
      </c>
      <c r="L133" s="31">
        <v>750</v>
      </c>
      <c r="M133" s="31">
        <v>0.25002999999999997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4530.3999999999996</v>
      </c>
      <c r="D134" s="40">
        <v>4537.0666666666666</v>
      </c>
      <c r="E134" s="40">
        <v>4483.333333333333</v>
      </c>
      <c r="F134" s="40">
        <v>4436.2666666666664</v>
      </c>
      <c r="G134" s="40">
        <v>4382.5333333333328</v>
      </c>
      <c r="H134" s="40">
        <v>4584.1333333333332</v>
      </c>
      <c r="I134" s="40">
        <v>4637.8666666666668</v>
      </c>
      <c r="J134" s="40">
        <v>4684.9333333333334</v>
      </c>
      <c r="K134" s="31">
        <v>4590.8</v>
      </c>
      <c r="L134" s="31">
        <v>4490</v>
      </c>
      <c r="M134" s="31">
        <v>5.3169500000000003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5708.5</v>
      </c>
      <c r="D135" s="40">
        <v>5715.6833333333334</v>
      </c>
      <c r="E135" s="40">
        <v>5572.8166666666666</v>
      </c>
      <c r="F135" s="40">
        <v>5437.1333333333332</v>
      </c>
      <c r="G135" s="40">
        <v>5294.2666666666664</v>
      </c>
      <c r="H135" s="40">
        <v>5851.3666666666668</v>
      </c>
      <c r="I135" s="40">
        <v>5994.2333333333336</v>
      </c>
      <c r="J135" s="40">
        <v>6129.916666666667</v>
      </c>
      <c r="K135" s="31">
        <v>5858.55</v>
      </c>
      <c r="L135" s="31">
        <v>5580</v>
      </c>
      <c r="M135" s="31">
        <v>8.1423299999999994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414.2</v>
      </c>
      <c r="D136" s="40">
        <v>416.66666666666669</v>
      </c>
      <c r="E136" s="40">
        <v>409.83333333333337</v>
      </c>
      <c r="F136" s="40">
        <v>405.4666666666667</v>
      </c>
      <c r="G136" s="40">
        <v>398.63333333333338</v>
      </c>
      <c r="H136" s="40">
        <v>421.03333333333336</v>
      </c>
      <c r="I136" s="40">
        <v>427.86666666666673</v>
      </c>
      <c r="J136" s="40">
        <v>432.23333333333335</v>
      </c>
      <c r="K136" s="31">
        <v>423.5</v>
      </c>
      <c r="L136" s="31">
        <v>412.3</v>
      </c>
      <c r="M136" s="31">
        <v>65.103290000000001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4765.8</v>
      </c>
      <c r="D137" s="40">
        <v>4795.2666666666664</v>
      </c>
      <c r="E137" s="40">
        <v>4720.5333333333328</v>
      </c>
      <c r="F137" s="40">
        <v>4675.2666666666664</v>
      </c>
      <c r="G137" s="40">
        <v>4600.5333333333328</v>
      </c>
      <c r="H137" s="40">
        <v>4840.5333333333328</v>
      </c>
      <c r="I137" s="40">
        <v>4915.2666666666664</v>
      </c>
      <c r="J137" s="40">
        <v>4960.5333333333328</v>
      </c>
      <c r="K137" s="31">
        <v>4870</v>
      </c>
      <c r="L137" s="31">
        <v>4750</v>
      </c>
      <c r="M137" s="31">
        <v>2.8332299999999999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4599.8</v>
      </c>
      <c r="D138" s="40">
        <v>4614.75</v>
      </c>
      <c r="E138" s="40">
        <v>4551.5</v>
      </c>
      <c r="F138" s="40">
        <v>4503.2</v>
      </c>
      <c r="G138" s="40">
        <v>4439.95</v>
      </c>
      <c r="H138" s="40">
        <v>4663.05</v>
      </c>
      <c r="I138" s="40">
        <v>4726.3</v>
      </c>
      <c r="J138" s="40">
        <v>4774.6000000000004</v>
      </c>
      <c r="K138" s="31">
        <v>4678</v>
      </c>
      <c r="L138" s="31">
        <v>4566.45</v>
      </c>
      <c r="M138" s="31">
        <v>2.7100499999999998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2139.1</v>
      </c>
      <c r="D139" s="40">
        <v>2146.0833333333335</v>
      </c>
      <c r="E139" s="40">
        <v>2116.8666666666668</v>
      </c>
      <c r="F139" s="40">
        <v>2094.6333333333332</v>
      </c>
      <c r="G139" s="40">
        <v>2065.4166666666665</v>
      </c>
      <c r="H139" s="40">
        <v>2168.3166666666671</v>
      </c>
      <c r="I139" s="40">
        <v>2197.5333333333333</v>
      </c>
      <c r="J139" s="40">
        <v>2219.7666666666673</v>
      </c>
      <c r="K139" s="31">
        <v>2175.3000000000002</v>
      </c>
      <c r="L139" s="31">
        <v>2123.85</v>
      </c>
      <c r="M139" s="31">
        <v>1.23045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75.05</v>
      </c>
      <c r="D140" s="40">
        <v>75.75</v>
      </c>
      <c r="E140" s="40">
        <v>74.2</v>
      </c>
      <c r="F140" s="40">
        <v>73.350000000000009</v>
      </c>
      <c r="G140" s="40">
        <v>71.800000000000011</v>
      </c>
      <c r="H140" s="40">
        <v>76.599999999999994</v>
      </c>
      <c r="I140" s="40">
        <v>78.150000000000006</v>
      </c>
      <c r="J140" s="40">
        <v>78.999999999999986</v>
      </c>
      <c r="K140" s="31">
        <v>77.3</v>
      </c>
      <c r="L140" s="31">
        <v>74.900000000000006</v>
      </c>
      <c r="M140" s="31">
        <v>12.597810000000001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2496.6999999999998</v>
      </c>
      <c r="D141" s="40">
        <v>2511.7666666666664</v>
      </c>
      <c r="E141" s="40">
        <v>2465.9333333333329</v>
      </c>
      <c r="F141" s="40">
        <v>2435.1666666666665</v>
      </c>
      <c r="G141" s="40">
        <v>2389.333333333333</v>
      </c>
      <c r="H141" s="40">
        <v>2542.5333333333328</v>
      </c>
      <c r="I141" s="40">
        <v>2588.3666666666668</v>
      </c>
      <c r="J141" s="40">
        <v>2619.1333333333328</v>
      </c>
      <c r="K141" s="31">
        <v>2557.6</v>
      </c>
      <c r="L141" s="31">
        <v>2481</v>
      </c>
      <c r="M141" s="31">
        <v>4.0377599999999996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484.1</v>
      </c>
      <c r="D142" s="40">
        <v>484.45</v>
      </c>
      <c r="E142" s="40">
        <v>475.29999999999995</v>
      </c>
      <c r="F142" s="40">
        <v>466.49999999999994</v>
      </c>
      <c r="G142" s="40">
        <v>457.34999999999991</v>
      </c>
      <c r="H142" s="40">
        <v>493.25</v>
      </c>
      <c r="I142" s="40">
        <v>502.4</v>
      </c>
      <c r="J142" s="40">
        <v>511.20000000000005</v>
      </c>
      <c r="K142" s="31">
        <v>493.6</v>
      </c>
      <c r="L142" s="31">
        <v>475.65</v>
      </c>
      <c r="M142" s="31">
        <v>3.13009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133.55000000000001</v>
      </c>
      <c r="D143" s="40">
        <v>132.83333333333334</v>
      </c>
      <c r="E143" s="40">
        <v>131.51666666666668</v>
      </c>
      <c r="F143" s="40">
        <v>129.48333333333335</v>
      </c>
      <c r="G143" s="40">
        <v>128.16666666666669</v>
      </c>
      <c r="H143" s="40">
        <v>134.86666666666667</v>
      </c>
      <c r="I143" s="40">
        <v>136.18333333333334</v>
      </c>
      <c r="J143" s="40">
        <v>138.21666666666667</v>
      </c>
      <c r="K143" s="31">
        <v>134.15</v>
      </c>
      <c r="L143" s="31">
        <v>130.80000000000001</v>
      </c>
      <c r="M143" s="31">
        <v>4.9301399999999997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308.95</v>
      </c>
      <c r="D144" s="40">
        <v>309.65000000000003</v>
      </c>
      <c r="E144" s="40">
        <v>304.30000000000007</v>
      </c>
      <c r="F144" s="40">
        <v>299.65000000000003</v>
      </c>
      <c r="G144" s="40">
        <v>294.30000000000007</v>
      </c>
      <c r="H144" s="40">
        <v>314.30000000000007</v>
      </c>
      <c r="I144" s="40">
        <v>319.65000000000009</v>
      </c>
      <c r="J144" s="40">
        <v>324.30000000000007</v>
      </c>
      <c r="K144" s="31">
        <v>315</v>
      </c>
      <c r="L144" s="31">
        <v>305</v>
      </c>
      <c r="M144" s="31">
        <v>2.1847799999999999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529.1</v>
      </c>
      <c r="D145" s="40">
        <v>531.65</v>
      </c>
      <c r="E145" s="40">
        <v>524.69999999999993</v>
      </c>
      <c r="F145" s="40">
        <v>520.29999999999995</v>
      </c>
      <c r="G145" s="40">
        <v>513.34999999999991</v>
      </c>
      <c r="H145" s="40">
        <v>536.04999999999995</v>
      </c>
      <c r="I145" s="40">
        <v>543</v>
      </c>
      <c r="J145" s="40">
        <v>547.4</v>
      </c>
      <c r="K145" s="31">
        <v>538.6</v>
      </c>
      <c r="L145" s="31">
        <v>527.25</v>
      </c>
      <c r="M145" s="31">
        <v>2.21957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1737.85</v>
      </c>
      <c r="D146" s="40">
        <v>1763.7666666666667</v>
      </c>
      <c r="E146" s="40">
        <v>1699.0833333333333</v>
      </c>
      <c r="F146" s="40">
        <v>1660.3166666666666</v>
      </c>
      <c r="G146" s="40">
        <v>1595.6333333333332</v>
      </c>
      <c r="H146" s="40">
        <v>1802.5333333333333</v>
      </c>
      <c r="I146" s="40">
        <v>1867.2166666666667</v>
      </c>
      <c r="J146" s="40">
        <v>1905.9833333333333</v>
      </c>
      <c r="K146" s="31">
        <v>1828.45</v>
      </c>
      <c r="L146" s="31">
        <v>1725</v>
      </c>
      <c r="M146" s="31">
        <v>0.87712999999999997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72.5</v>
      </c>
      <c r="D147" s="40">
        <v>72.75</v>
      </c>
      <c r="E147" s="40">
        <v>72</v>
      </c>
      <c r="F147" s="40">
        <v>71.5</v>
      </c>
      <c r="G147" s="40">
        <v>70.75</v>
      </c>
      <c r="H147" s="40">
        <v>73.25</v>
      </c>
      <c r="I147" s="40">
        <v>74</v>
      </c>
      <c r="J147" s="40">
        <v>74.5</v>
      </c>
      <c r="K147" s="31">
        <v>73.5</v>
      </c>
      <c r="L147" s="31">
        <v>72.25</v>
      </c>
      <c r="M147" s="31">
        <v>9.9070999999999998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204</v>
      </c>
      <c r="D148" s="40">
        <v>204.83333333333334</v>
      </c>
      <c r="E148" s="40">
        <v>202.61666666666667</v>
      </c>
      <c r="F148" s="40">
        <v>201.23333333333332</v>
      </c>
      <c r="G148" s="40">
        <v>199.01666666666665</v>
      </c>
      <c r="H148" s="40">
        <v>206.2166666666667</v>
      </c>
      <c r="I148" s="40">
        <v>208.43333333333334</v>
      </c>
      <c r="J148" s="40">
        <v>209.81666666666672</v>
      </c>
      <c r="K148" s="31">
        <v>207.05</v>
      </c>
      <c r="L148" s="31">
        <v>203.45</v>
      </c>
      <c r="M148" s="31">
        <v>2.5770599999999999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133.75</v>
      </c>
      <c r="D149" s="40">
        <v>132.48333333333332</v>
      </c>
      <c r="E149" s="40">
        <v>129.96666666666664</v>
      </c>
      <c r="F149" s="40">
        <v>126.18333333333331</v>
      </c>
      <c r="G149" s="40">
        <v>123.66666666666663</v>
      </c>
      <c r="H149" s="40">
        <v>136.26666666666665</v>
      </c>
      <c r="I149" s="40">
        <v>138.78333333333336</v>
      </c>
      <c r="J149" s="40">
        <v>142.56666666666666</v>
      </c>
      <c r="K149" s="31">
        <v>135</v>
      </c>
      <c r="L149" s="31">
        <v>128.69999999999999</v>
      </c>
      <c r="M149" s="31">
        <v>12.58672</v>
      </c>
      <c r="N149" s="1"/>
      <c r="O149" s="1"/>
    </row>
    <row r="150" spans="1:15" ht="12.75" customHeight="1">
      <c r="A150" s="31">
        <v>140</v>
      </c>
      <c r="B150" s="31" t="s">
        <v>845</v>
      </c>
      <c r="C150" s="31">
        <v>62.65</v>
      </c>
      <c r="D150" s="40">
        <v>62.949999999999996</v>
      </c>
      <c r="E150" s="40">
        <v>62.099999999999994</v>
      </c>
      <c r="F150" s="40">
        <v>61.55</v>
      </c>
      <c r="G150" s="40">
        <v>60.699999999999996</v>
      </c>
      <c r="H150" s="40">
        <v>63.499999999999993</v>
      </c>
      <c r="I150" s="40">
        <v>64.349999999999994</v>
      </c>
      <c r="J150" s="40">
        <v>64.899999999999991</v>
      </c>
      <c r="K150" s="31">
        <v>63.8</v>
      </c>
      <c r="L150" s="31">
        <v>62.4</v>
      </c>
      <c r="M150" s="31">
        <v>4.9182899999999998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709.7</v>
      </c>
      <c r="D151" s="40">
        <v>717.73333333333323</v>
      </c>
      <c r="E151" s="40">
        <v>699.56666666666649</v>
      </c>
      <c r="F151" s="40">
        <v>689.43333333333328</v>
      </c>
      <c r="G151" s="40">
        <v>671.26666666666654</v>
      </c>
      <c r="H151" s="40">
        <v>727.86666666666645</v>
      </c>
      <c r="I151" s="40">
        <v>746.03333333333319</v>
      </c>
      <c r="J151" s="40">
        <v>756.1666666666664</v>
      </c>
      <c r="K151" s="31">
        <v>735.9</v>
      </c>
      <c r="L151" s="31">
        <v>707.6</v>
      </c>
      <c r="M151" s="31">
        <v>1.15856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1857.5</v>
      </c>
      <c r="D152" s="40">
        <v>1860.9833333333333</v>
      </c>
      <c r="E152" s="40">
        <v>1848.5166666666667</v>
      </c>
      <c r="F152" s="40">
        <v>1839.5333333333333</v>
      </c>
      <c r="G152" s="40">
        <v>1827.0666666666666</v>
      </c>
      <c r="H152" s="40">
        <v>1869.9666666666667</v>
      </c>
      <c r="I152" s="40">
        <v>1882.4333333333334</v>
      </c>
      <c r="J152" s="40">
        <v>1891.4166666666667</v>
      </c>
      <c r="K152" s="31">
        <v>1873.45</v>
      </c>
      <c r="L152" s="31">
        <v>1852</v>
      </c>
      <c r="M152" s="31">
        <v>5.15245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167.35</v>
      </c>
      <c r="D153" s="40">
        <v>168.25</v>
      </c>
      <c r="E153" s="40">
        <v>166.2</v>
      </c>
      <c r="F153" s="40">
        <v>165.04999999999998</v>
      </c>
      <c r="G153" s="40">
        <v>162.99999999999997</v>
      </c>
      <c r="H153" s="40">
        <v>169.4</v>
      </c>
      <c r="I153" s="40">
        <v>171.45000000000002</v>
      </c>
      <c r="J153" s="40">
        <v>172.60000000000002</v>
      </c>
      <c r="K153" s="31">
        <v>170.3</v>
      </c>
      <c r="L153" s="31">
        <v>167.1</v>
      </c>
      <c r="M153" s="31">
        <v>19.10333</v>
      </c>
      <c r="N153" s="1"/>
      <c r="O153" s="1"/>
    </row>
    <row r="154" spans="1:15" ht="12.75" customHeight="1">
      <c r="A154" s="31">
        <v>144</v>
      </c>
      <c r="B154" s="31" t="s">
        <v>846</v>
      </c>
      <c r="C154" s="31">
        <v>117.9</v>
      </c>
      <c r="D154" s="40">
        <v>117.58333333333333</v>
      </c>
      <c r="E154" s="40">
        <v>115.46666666666665</v>
      </c>
      <c r="F154" s="40">
        <v>113.03333333333333</v>
      </c>
      <c r="G154" s="40">
        <v>110.91666666666666</v>
      </c>
      <c r="H154" s="40">
        <v>120.01666666666665</v>
      </c>
      <c r="I154" s="40">
        <v>122.13333333333333</v>
      </c>
      <c r="J154" s="40">
        <v>124.56666666666665</v>
      </c>
      <c r="K154" s="31">
        <v>119.7</v>
      </c>
      <c r="L154" s="31">
        <v>115.15</v>
      </c>
      <c r="M154" s="31">
        <v>1.6997199999999999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294</v>
      </c>
      <c r="D155" s="40">
        <v>295.38333333333333</v>
      </c>
      <c r="E155" s="40">
        <v>291.11666666666667</v>
      </c>
      <c r="F155" s="40">
        <v>288.23333333333335</v>
      </c>
      <c r="G155" s="40">
        <v>283.9666666666667</v>
      </c>
      <c r="H155" s="40">
        <v>298.26666666666665</v>
      </c>
      <c r="I155" s="40">
        <v>302.5333333333333</v>
      </c>
      <c r="J155" s="40">
        <v>305.41666666666663</v>
      </c>
      <c r="K155" s="31">
        <v>299.64999999999998</v>
      </c>
      <c r="L155" s="31">
        <v>292.5</v>
      </c>
      <c r="M155" s="31">
        <v>1.2831300000000001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91.95</v>
      </c>
      <c r="D156" s="40">
        <v>92.333333333333329</v>
      </c>
      <c r="E156" s="40">
        <v>91.266666666666652</v>
      </c>
      <c r="F156" s="40">
        <v>90.583333333333329</v>
      </c>
      <c r="G156" s="40">
        <v>89.516666666666652</v>
      </c>
      <c r="H156" s="40">
        <v>93.016666666666652</v>
      </c>
      <c r="I156" s="40">
        <v>94.083333333333343</v>
      </c>
      <c r="J156" s="40">
        <v>94.766666666666652</v>
      </c>
      <c r="K156" s="31">
        <v>93.4</v>
      </c>
      <c r="L156" s="31">
        <v>91.65</v>
      </c>
      <c r="M156" s="31">
        <v>147.19726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572.20000000000005</v>
      </c>
      <c r="D157" s="40">
        <v>576.26666666666677</v>
      </c>
      <c r="E157" s="40">
        <v>563.53333333333353</v>
      </c>
      <c r="F157" s="40">
        <v>554.86666666666679</v>
      </c>
      <c r="G157" s="40">
        <v>542.13333333333355</v>
      </c>
      <c r="H157" s="40">
        <v>584.93333333333351</v>
      </c>
      <c r="I157" s="40">
        <v>597.66666666666686</v>
      </c>
      <c r="J157" s="40">
        <v>606.33333333333348</v>
      </c>
      <c r="K157" s="31">
        <v>589</v>
      </c>
      <c r="L157" s="31">
        <v>567.6</v>
      </c>
      <c r="M157" s="31">
        <v>1.2027000000000001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3654.65</v>
      </c>
      <c r="D158" s="40">
        <v>3664.3666666666668</v>
      </c>
      <c r="E158" s="40">
        <v>3629.7833333333338</v>
      </c>
      <c r="F158" s="40">
        <v>3604.916666666667</v>
      </c>
      <c r="G158" s="40">
        <v>3570.3333333333339</v>
      </c>
      <c r="H158" s="40">
        <v>3689.2333333333336</v>
      </c>
      <c r="I158" s="40">
        <v>3723.8166666666666</v>
      </c>
      <c r="J158" s="40">
        <v>3748.6833333333334</v>
      </c>
      <c r="K158" s="31">
        <v>3698.95</v>
      </c>
      <c r="L158" s="31">
        <v>3639.5</v>
      </c>
      <c r="M158" s="31">
        <v>9.1859999999999997E-2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208.1</v>
      </c>
      <c r="D159" s="40">
        <v>208.1</v>
      </c>
      <c r="E159" s="40">
        <v>206.25</v>
      </c>
      <c r="F159" s="40">
        <v>204.4</v>
      </c>
      <c r="G159" s="40">
        <v>202.55</v>
      </c>
      <c r="H159" s="40">
        <v>209.95</v>
      </c>
      <c r="I159" s="40">
        <v>211.79999999999995</v>
      </c>
      <c r="J159" s="40">
        <v>213.64999999999998</v>
      </c>
      <c r="K159" s="31">
        <v>209.95</v>
      </c>
      <c r="L159" s="31">
        <v>206.25</v>
      </c>
      <c r="M159" s="31">
        <v>4.0093199999999998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2402.6</v>
      </c>
      <c r="D160" s="40">
        <v>2431.7166666666667</v>
      </c>
      <c r="E160" s="40">
        <v>2347.6833333333334</v>
      </c>
      <c r="F160" s="40">
        <v>2292.7666666666669</v>
      </c>
      <c r="G160" s="40">
        <v>2208.7333333333336</v>
      </c>
      <c r="H160" s="40">
        <v>2486.6333333333332</v>
      </c>
      <c r="I160" s="40">
        <v>2570.666666666667</v>
      </c>
      <c r="J160" s="40">
        <v>2625.583333333333</v>
      </c>
      <c r="K160" s="31">
        <v>2515.75</v>
      </c>
      <c r="L160" s="31">
        <v>2376.8000000000002</v>
      </c>
      <c r="M160" s="31">
        <v>1.10076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283</v>
      </c>
      <c r="D161" s="40">
        <v>282.33333333333331</v>
      </c>
      <c r="E161" s="40">
        <v>279.76666666666665</v>
      </c>
      <c r="F161" s="40">
        <v>276.53333333333336</v>
      </c>
      <c r="G161" s="40">
        <v>273.9666666666667</v>
      </c>
      <c r="H161" s="40">
        <v>285.56666666666661</v>
      </c>
      <c r="I161" s="40">
        <v>288.13333333333333</v>
      </c>
      <c r="J161" s="40">
        <v>291.36666666666656</v>
      </c>
      <c r="K161" s="31">
        <v>284.89999999999998</v>
      </c>
      <c r="L161" s="31">
        <v>279.10000000000002</v>
      </c>
      <c r="M161" s="31">
        <v>12.597110000000001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49.45</v>
      </c>
      <c r="D162" s="40">
        <v>50.050000000000004</v>
      </c>
      <c r="E162" s="40">
        <v>48.600000000000009</v>
      </c>
      <c r="F162" s="40">
        <v>47.750000000000007</v>
      </c>
      <c r="G162" s="40">
        <v>46.300000000000011</v>
      </c>
      <c r="H162" s="40">
        <v>50.900000000000006</v>
      </c>
      <c r="I162" s="40">
        <v>52.350000000000009</v>
      </c>
      <c r="J162" s="40">
        <v>53.2</v>
      </c>
      <c r="K162" s="31">
        <v>51.5</v>
      </c>
      <c r="L162" s="31">
        <v>49.2</v>
      </c>
      <c r="M162" s="31">
        <v>21.276330000000002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175.25</v>
      </c>
      <c r="D163" s="40">
        <v>176.33333333333334</v>
      </c>
      <c r="E163" s="40">
        <v>173.76666666666668</v>
      </c>
      <c r="F163" s="40">
        <v>172.28333333333333</v>
      </c>
      <c r="G163" s="40">
        <v>169.71666666666667</v>
      </c>
      <c r="H163" s="40">
        <v>177.81666666666669</v>
      </c>
      <c r="I163" s="40">
        <v>180.38333333333335</v>
      </c>
      <c r="J163" s="40">
        <v>181.8666666666667</v>
      </c>
      <c r="K163" s="31">
        <v>178.9</v>
      </c>
      <c r="L163" s="31">
        <v>174.85</v>
      </c>
      <c r="M163" s="31">
        <v>28.767199999999999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165</v>
      </c>
      <c r="D164" s="40">
        <v>165.53333333333333</v>
      </c>
      <c r="E164" s="40">
        <v>163.06666666666666</v>
      </c>
      <c r="F164" s="40">
        <v>161.13333333333333</v>
      </c>
      <c r="G164" s="40">
        <v>158.66666666666666</v>
      </c>
      <c r="H164" s="40">
        <v>167.46666666666667</v>
      </c>
      <c r="I164" s="40">
        <v>169.93333333333331</v>
      </c>
      <c r="J164" s="40">
        <v>171.86666666666667</v>
      </c>
      <c r="K164" s="31">
        <v>168</v>
      </c>
      <c r="L164" s="31">
        <v>163.6</v>
      </c>
      <c r="M164" s="31">
        <v>1.64592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133.35</v>
      </c>
      <c r="D165" s="40">
        <v>134.53333333333333</v>
      </c>
      <c r="E165" s="40">
        <v>131.81666666666666</v>
      </c>
      <c r="F165" s="40">
        <v>130.28333333333333</v>
      </c>
      <c r="G165" s="40">
        <v>127.56666666666666</v>
      </c>
      <c r="H165" s="40">
        <v>136.06666666666666</v>
      </c>
      <c r="I165" s="40">
        <v>138.7833333333333</v>
      </c>
      <c r="J165" s="40">
        <v>140.31666666666666</v>
      </c>
      <c r="K165" s="31">
        <v>137.25</v>
      </c>
      <c r="L165" s="31">
        <v>133</v>
      </c>
      <c r="M165" s="31">
        <v>78.597170000000006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2884.15</v>
      </c>
      <c r="D166" s="40">
        <v>2882.4833333333336</v>
      </c>
      <c r="E166" s="40">
        <v>2857.9666666666672</v>
      </c>
      <c r="F166" s="40">
        <v>2831.7833333333338</v>
      </c>
      <c r="G166" s="40">
        <v>2807.2666666666673</v>
      </c>
      <c r="H166" s="40">
        <v>2908.666666666667</v>
      </c>
      <c r="I166" s="40">
        <v>2933.1833333333334</v>
      </c>
      <c r="J166" s="40">
        <v>2959.3666666666668</v>
      </c>
      <c r="K166" s="31">
        <v>2907</v>
      </c>
      <c r="L166" s="31">
        <v>2856.3</v>
      </c>
      <c r="M166" s="31">
        <v>0.37052000000000002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3253.45</v>
      </c>
      <c r="D167" s="40">
        <v>3285.1</v>
      </c>
      <c r="E167" s="40">
        <v>3210.2</v>
      </c>
      <c r="F167" s="40">
        <v>3166.95</v>
      </c>
      <c r="G167" s="40">
        <v>3092.0499999999997</v>
      </c>
      <c r="H167" s="40">
        <v>3328.35</v>
      </c>
      <c r="I167" s="40">
        <v>3403.2500000000005</v>
      </c>
      <c r="J167" s="40">
        <v>3446.5</v>
      </c>
      <c r="K167" s="31">
        <v>3360</v>
      </c>
      <c r="L167" s="31">
        <v>3241.85</v>
      </c>
      <c r="M167" s="31">
        <v>8.5999999999999993E-2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299.85000000000002</v>
      </c>
      <c r="D168" s="40">
        <v>302.73333333333335</v>
      </c>
      <c r="E168" s="40">
        <v>296.31666666666672</v>
      </c>
      <c r="F168" s="40">
        <v>292.78333333333336</v>
      </c>
      <c r="G168" s="40">
        <v>286.36666666666673</v>
      </c>
      <c r="H168" s="40">
        <v>306.26666666666671</v>
      </c>
      <c r="I168" s="40">
        <v>312.68333333333334</v>
      </c>
      <c r="J168" s="40">
        <v>316.2166666666667</v>
      </c>
      <c r="K168" s="31">
        <v>309.14999999999998</v>
      </c>
      <c r="L168" s="31">
        <v>299.2</v>
      </c>
      <c r="M168" s="31">
        <v>1.6800900000000001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138.94999999999999</v>
      </c>
      <c r="D169" s="40">
        <v>139.93333333333331</v>
      </c>
      <c r="E169" s="40">
        <v>137.66666666666663</v>
      </c>
      <c r="F169" s="40">
        <v>136.38333333333333</v>
      </c>
      <c r="G169" s="40">
        <v>134.11666666666665</v>
      </c>
      <c r="H169" s="40">
        <v>141.21666666666661</v>
      </c>
      <c r="I169" s="40">
        <v>143.48333333333332</v>
      </c>
      <c r="J169" s="40">
        <v>144.76666666666659</v>
      </c>
      <c r="K169" s="31">
        <v>142.19999999999999</v>
      </c>
      <c r="L169" s="31">
        <v>138.65</v>
      </c>
      <c r="M169" s="31">
        <v>4.63856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5493.15</v>
      </c>
      <c r="D170" s="40">
        <v>5519.05</v>
      </c>
      <c r="E170" s="40">
        <v>5459.1</v>
      </c>
      <c r="F170" s="40">
        <v>5425.05</v>
      </c>
      <c r="G170" s="40">
        <v>5365.1</v>
      </c>
      <c r="H170" s="40">
        <v>5553.1</v>
      </c>
      <c r="I170" s="40">
        <v>5613.0499999999993</v>
      </c>
      <c r="J170" s="40">
        <v>5647.1</v>
      </c>
      <c r="K170" s="31">
        <v>5579</v>
      </c>
      <c r="L170" s="31">
        <v>5485</v>
      </c>
      <c r="M170" s="31">
        <v>3.4759999999999999E-2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3554.2</v>
      </c>
      <c r="D171" s="40">
        <v>3560.5833333333335</v>
      </c>
      <c r="E171" s="40">
        <v>3509.166666666667</v>
      </c>
      <c r="F171" s="40">
        <v>3464.1333333333337</v>
      </c>
      <c r="G171" s="40">
        <v>3412.7166666666672</v>
      </c>
      <c r="H171" s="40">
        <v>3605.6166666666668</v>
      </c>
      <c r="I171" s="40">
        <v>3657.0333333333338</v>
      </c>
      <c r="J171" s="40">
        <v>3702.0666666666666</v>
      </c>
      <c r="K171" s="31">
        <v>3612</v>
      </c>
      <c r="L171" s="31">
        <v>3515.55</v>
      </c>
      <c r="M171" s="31">
        <v>0.75631999999999999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1861.5</v>
      </c>
      <c r="D172" s="40">
        <v>1878.4166666666667</v>
      </c>
      <c r="E172" s="40">
        <v>1838.0833333333335</v>
      </c>
      <c r="F172" s="40">
        <v>1814.6666666666667</v>
      </c>
      <c r="G172" s="40">
        <v>1774.3333333333335</v>
      </c>
      <c r="H172" s="40">
        <v>1901.8333333333335</v>
      </c>
      <c r="I172" s="40">
        <v>1942.166666666667</v>
      </c>
      <c r="J172" s="40">
        <v>1965.5833333333335</v>
      </c>
      <c r="K172" s="31">
        <v>1918.75</v>
      </c>
      <c r="L172" s="31">
        <v>1855</v>
      </c>
      <c r="M172" s="31">
        <v>1.30627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531.6</v>
      </c>
      <c r="D173" s="40">
        <v>533.26666666666677</v>
      </c>
      <c r="E173" s="40">
        <v>523.83333333333348</v>
      </c>
      <c r="F173" s="40">
        <v>516.06666666666672</v>
      </c>
      <c r="G173" s="40">
        <v>506.63333333333344</v>
      </c>
      <c r="H173" s="40">
        <v>541.03333333333353</v>
      </c>
      <c r="I173" s="40">
        <v>550.4666666666667</v>
      </c>
      <c r="J173" s="40">
        <v>558.23333333333358</v>
      </c>
      <c r="K173" s="31">
        <v>542.70000000000005</v>
      </c>
      <c r="L173" s="31">
        <v>525.5</v>
      </c>
      <c r="M173" s="31">
        <v>24.0318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4517.75</v>
      </c>
      <c r="D174" s="40">
        <v>4547.95</v>
      </c>
      <c r="E174" s="40">
        <v>4481.1499999999996</v>
      </c>
      <c r="F174" s="40">
        <v>4444.55</v>
      </c>
      <c r="G174" s="40">
        <v>4377.75</v>
      </c>
      <c r="H174" s="40">
        <v>4584.5499999999993</v>
      </c>
      <c r="I174" s="40">
        <v>4651.3500000000004</v>
      </c>
      <c r="J174" s="40">
        <v>4687.9499999999989</v>
      </c>
      <c r="K174" s="31">
        <v>4614.75</v>
      </c>
      <c r="L174" s="31">
        <v>4511.3500000000004</v>
      </c>
      <c r="M174" s="31">
        <v>9.3020000000000005E-2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43.05</v>
      </c>
      <c r="D175" s="40">
        <v>43.4</v>
      </c>
      <c r="E175" s="40">
        <v>42.449999999999996</v>
      </c>
      <c r="F175" s="40">
        <v>41.849999999999994</v>
      </c>
      <c r="G175" s="40">
        <v>40.899999999999991</v>
      </c>
      <c r="H175" s="40">
        <v>44</v>
      </c>
      <c r="I175" s="40">
        <v>44.95</v>
      </c>
      <c r="J175" s="40">
        <v>45.550000000000004</v>
      </c>
      <c r="K175" s="31">
        <v>44.35</v>
      </c>
      <c r="L175" s="31">
        <v>42.8</v>
      </c>
      <c r="M175" s="31">
        <v>134.74318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417.45</v>
      </c>
      <c r="D176" s="40">
        <v>420.48333333333335</v>
      </c>
      <c r="E176" s="40">
        <v>412.9666666666667</v>
      </c>
      <c r="F176" s="40">
        <v>408.48333333333335</v>
      </c>
      <c r="G176" s="40">
        <v>400.9666666666667</v>
      </c>
      <c r="H176" s="40">
        <v>424.9666666666667</v>
      </c>
      <c r="I176" s="40">
        <v>432.48333333333335</v>
      </c>
      <c r="J176" s="40">
        <v>436.9666666666667</v>
      </c>
      <c r="K176" s="31">
        <v>428</v>
      </c>
      <c r="L176" s="31">
        <v>416</v>
      </c>
      <c r="M176" s="31">
        <v>5.3166500000000001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1224.0999999999999</v>
      </c>
      <c r="D177" s="40">
        <v>1242.3500000000001</v>
      </c>
      <c r="E177" s="40">
        <v>1196.7500000000002</v>
      </c>
      <c r="F177" s="40">
        <v>1169.4000000000001</v>
      </c>
      <c r="G177" s="40">
        <v>1123.8000000000002</v>
      </c>
      <c r="H177" s="40">
        <v>1269.7000000000003</v>
      </c>
      <c r="I177" s="40">
        <v>1315.3000000000002</v>
      </c>
      <c r="J177" s="40">
        <v>1342.6500000000003</v>
      </c>
      <c r="K177" s="31">
        <v>1287.95</v>
      </c>
      <c r="L177" s="31">
        <v>1215</v>
      </c>
      <c r="M177" s="31">
        <v>0.52042999999999995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529.25</v>
      </c>
      <c r="D178" s="40">
        <v>534.35</v>
      </c>
      <c r="E178" s="40">
        <v>522.90000000000009</v>
      </c>
      <c r="F178" s="40">
        <v>516.55000000000007</v>
      </c>
      <c r="G178" s="40">
        <v>505.10000000000014</v>
      </c>
      <c r="H178" s="40">
        <v>540.70000000000005</v>
      </c>
      <c r="I178" s="40">
        <v>552.15000000000009</v>
      </c>
      <c r="J178" s="40">
        <v>558.5</v>
      </c>
      <c r="K178" s="31">
        <v>545.79999999999995</v>
      </c>
      <c r="L178" s="31">
        <v>528</v>
      </c>
      <c r="M178" s="31">
        <v>1.92174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929.1</v>
      </c>
      <c r="D179" s="40">
        <v>937.43333333333339</v>
      </c>
      <c r="E179" s="40">
        <v>914.91666666666674</v>
      </c>
      <c r="F179" s="40">
        <v>900.73333333333335</v>
      </c>
      <c r="G179" s="40">
        <v>878.2166666666667</v>
      </c>
      <c r="H179" s="40">
        <v>951.61666666666679</v>
      </c>
      <c r="I179" s="40">
        <v>974.13333333333344</v>
      </c>
      <c r="J179" s="40">
        <v>988.31666666666683</v>
      </c>
      <c r="K179" s="31">
        <v>959.95</v>
      </c>
      <c r="L179" s="31">
        <v>923.25</v>
      </c>
      <c r="M179" s="31">
        <v>23.734940000000002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584</v>
      </c>
      <c r="D180" s="40">
        <v>589.05000000000007</v>
      </c>
      <c r="E180" s="40">
        <v>571.15000000000009</v>
      </c>
      <c r="F180" s="40">
        <v>558.30000000000007</v>
      </c>
      <c r="G180" s="40">
        <v>540.40000000000009</v>
      </c>
      <c r="H180" s="40">
        <v>601.90000000000009</v>
      </c>
      <c r="I180" s="40">
        <v>619.79999999999995</v>
      </c>
      <c r="J180" s="40">
        <v>632.65000000000009</v>
      </c>
      <c r="K180" s="31">
        <v>606.95000000000005</v>
      </c>
      <c r="L180" s="31">
        <v>576.20000000000005</v>
      </c>
      <c r="M180" s="31">
        <v>0.92398000000000002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2066.35</v>
      </c>
      <c r="D181" s="40">
        <v>2082.3000000000002</v>
      </c>
      <c r="E181" s="40">
        <v>2039.6000000000004</v>
      </c>
      <c r="F181" s="40">
        <v>2012.8500000000004</v>
      </c>
      <c r="G181" s="40">
        <v>1970.1500000000005</v>
      </c>
      <c r="H181" s="40">
        <v>2109.0500000000002</v>
      </c>
      <c r="I181" s="40">
        <v>2151.75</v>
      </c>
      <c r="J181" s="40">
        <v>2178.5</v>
      </c>
      <c r="K181" s="31">
        <v>2125</v>
      </c>
      <c r="L181" s="31">
        <v>2055.5500000000002</v>
      </c>
      <c r="M181" s="31">
        <v>8.3256700000000006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100.35</v>
      </c>
      <c r="D182" s="40">
        <v>101.25</v>
      </c>
      <c r="E182" s="40">
        <v>99</v>
      </c>
      <c r="F182" s="40">
        <v>97.65</v>
      </c>
      <c r="G182" s="40">
        <v>95.4</v>
      </c>
      <c r="H182" s="40">
        <v>102.6</v>
      </c>
      <c r="I182" s="40">
        <v>104.85</v>
      </c>
      <c r="J182" s="40">
        <v>106.19999999999999</v>
      </c>
      <c r="K182" s="31">
        <v>103.5</v>
      </c>
      <c r="L182" s="31">
        <v>99.9</v>
      </c>
      <c r="M182" s="31">
        <v>5.5934400000000002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340.85</v>
      </c>
      <c r="D183" s="40">
        <v>343.11666666666662</v>
      </c>
      <c r="E183" s="40">
        <v>336.73333333333323</v>
      </c>
      <c r="F183" s="40">
        <v>332.61666666666662</v>
      </c>
      <c r="G183" s="40">
        <v>326.23333333333323</v>
      </c>
      <c r="H183" s="40">
        <v>347.23333333333323</v>
      </c>
      <c r="I183" s="40">
        <v>353.61666666666656</v>
      </c>
      <c r="J183" s="40">
        <v>357.73333333333323</v>
      </c>
      <c r="K183" s="31">
        <v>349.5</v>
      </c>
      <c r="L183" s="31">
        <v>339</v>
      </c>
      <c r="M183" s="31">
        <v>21.125710000000002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429.5</v>
      </c>
      <c r="D184" s="40">
        <v>431.83333333333331</v>
      </c>
      <c r="E184" s="40">
        <v>424.66666666666663</v>
      </c>
      <c r="F184" s="40">
        <v>419.83333333333331</v>
      </c>
      <c r="G184" s="40">
        <v>412.66666666666663</v>
      </c>
      <c r="H184" s="40">
        <v>436.66666666666663</v>
      </c>
      <c r="I184" s="40">
        <v>443.83333333333326</v>
      </c>
      <c r="J184" s="40">
        <v>448.66666666666663</v>
      </c>
      <c r="K184" s="31">
        <v>439</v>
      </c>
      <c r="L184" s="31">
        <v>427</v>
      </c>
      <c r="M184" s="31">
        <v>7.1525400000000001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1732.45</v>
      </c>
      <c r="D185" s="40">
        <v>1743.1333333333332</v>
      </c>
      <c r="E185" s="40">
        <v>1716.5666666666664</v>
      </c>
      <c r="F185" s="40">
        <v>1700.6833333333332</v>
      </c>
      <c r="G185" s="40">
        <v>1674.1166666666663</v>
      </c>
      <c r="H185" s="40">
        <v>1759.0166666666664</v>
      </c>
      <c r="I185" s="40">
        <v>1785.583333333333</v>
      </c>
      <c r="J185" s="40">
        <v>1801.4666666666665</v>
      </c>
      <c r="K185" s="31">
        <v>1769.7</v>
      </c>
      <c r="L185" s="31">
        <v>1727.25</v>
      </c>
      <c r="M185" s="31">
        <v>7.13443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149.15</v>
      </c>
      <c r="D186" s="40">
        <v>150.05000000000001</v>
      </c>
      <c r="E186" s="40">
        <v>147.30000000000001</v>
      </c>
      <c r="F186" s="40">
        <v>145.44999999999999</v>
      </c>
      <c r="G186" s="40">
        <v>142.69999999999999</v>
      </c>
      <c r="H186" s="40">
        <v>151.90000000000003</v>
      </c>
      <c r="I186" s="40">
        <v>154.65000000000003</v>
      </c>
      <c r="J186" s="40">
        <v>156.50000000000006</v>
      </c>
      <c r="K186" s="31">
        <v>152.80000000000001</v>
      </c>
      <c r="L186" s="31">
        <v>148.19999999999999</v>
      </c>
      <c r="M186" s="31">
        <v>13.38409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1819.85</v>
      </c>
      <c r="D187" s="40">
        <v>1828.2833333333335</v>
      </c>
      <c r="E187" s="40">
        <v>1792.5666666666671</v>
      </c>
      <c r="F187" s="40">
        <v>1765.2833333333335</v>
      </c>
      <c r="G187" s="40">
        <v>1729.5666666666671</v>
      </c>
      <c r="H187" s="40">
        <v>1855.5666666666671</v>
      </c>
      <c r="I187" s="40">
        <v>1891.2833333333338</v>
      </c>
      <c r="J187" s="40">
        <v>1918.5666666666671</v>
      </c>
      <c r="K187" s="31">
        <v>1864</v>
      </c>
      <c r="L187" s="31">
        <v>1801</v>
      </c>
      <c r="M187" s="31">
        <v>0.88700999999999997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121.3</v>
      </c>
      <c r="D188" s="40">
        <v>121.56666666666666</v>
      </c>
      <c r="E188" s="40">
        <v>119.73333333333332</v>
      </c>
      <c r="F188" s="40">
        <v>118.16666666666666</v>
      </c>
      <c r="G188" s="40">
        <v>116.33333333333331</v>
      </c>
      <c r="H188" s="40">
        <v>123.13333333333333</v>
      </c>
      <c r="I188" s="40">
        <v>124.96666666666667</v>
      </c>
      <c r="J188" s="40">
        <v>126.53333333333333</v>
      </c>
      <c r="K188" s="31">
        <v>123.4</v>
      </c>
      <c r="L188" s="31">
        <v>120</v>
      </c>
      <c r="M188" s="31">
        <v>10.01571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317.2</v>
      </c>
      <c r="D189" s="40">
        <v>316.2</v>
      </c>
      <c r="E189" s="40">
        <v>312.39999999999998</v>
      </c>
      <c r="F189" s="40">
        <v>307.59999999999997</v>
      </c>
      <c r="G189" s="40">
        <v>303.79999999999995</v>
      </c>
      <c r="H189" s="40">
        <v>321</v>
      </c>
      <c r="I189" s="40">
        <v>324.80000000000007</v>
      </c>
      <c r="J189" s="40">
        <v>329.6</v>
      </c>
      <c r="K189" s="31">
        <v>320</v>
      </c>
      <c r="L189" s="31">
        <v>311.39999999999998</v>
      </c>
      <c r="M189" s="31">
        <v>7.9210700000000003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668.8</v>
      </c>
      <c r="D190" s="40">
        <v>664.23333333333323</v>
      </c>
      <c r="E190" s="40">
        <v>645.56666666666649</v>
      </c>
      <c r="F190" s="40">
        <v>622.33333333333326</v>
      </c>
      <c r="G190" s="40">
        <v>603.66666666666652</v>
      </c>
      <c r="H190" s="40">
        <v>687.46666666666647</v>
      </c>
      <c r="I190" s="40">
        <v>706.13333333333321</v>
      </c>
      <c r="J190" s="40">
        <v>729.36666666666645</v>
      </c>
      <c r="K190" s="31">
        <v>682.9</v>
      </c>
      <c r="L190" s="31">
        <v>641</v>
      </c>
      <c r="M190" s="31">
        <v>7.2122099999999998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664.8</v>
      </c>
      <c r="D191" s="40">
        <v>667.69999999999993</v>
      </c>
      <c r="E191" s="40">
        <v>659.39999999999986</v>
      </c>
      <c r="F191" s="40">
        <v>653.99999999999989</v>
      </c>
      <c r="G191" s="40">
        <v>645.69999999999982</v>
      </c>
      <c r="H191" s="40">
        <v>673.09999999999991</v>
      </c>
      <c r="I191" s="40">
        <v>681.39999999999986</v>
      </c>
      <c r="J191" s="40">
        <v>686.8</v>
      </c>
      <c r="K191" s="31">
        <v>676</v>
      </c>
      <c r="L191" s="31">
        <v>662.3</v>
      </c>
      <c r="M191" s="31">
        <v>4.0251799999999998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1311.5</v>
      </c>
      <c r="D192" s="40">
        <v>1312.4833333333333</v>
      </c>
      <c r="E192" s="40">
        <v>1299.0166666666667</v>
      </c>
      <c r="F192" s="40">
        <v>1286.5333333333333</v>
      </c>
      <c r="G192" s="40">
        <v>1273.0666666666666</v>
      </c>
      <c r="H192" s="40">
        <v>1324.9666666666667</v>
      </c>
      <c r="I192" s="40">
        <v>1338.4333333333334</v>
      </c>
      <c r="J192" s="40">
        <v>1350.9166666666667</v>
      </c>
      <c r="K192" s="31">
        <v>1325.95</v>
      </c>
      <c r="L192" s="31">
        <v>1300</v>
      </c>
      <c r="M192" s="31">
        <v>5.3243400000000003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1287.05</v>
      </c>
      <c r="D193" s="40">
        <v>1294.0166666666667</v>
      </c>
      <c r="E193" s="40">
        <v>1278.0333333333333</v>
      </c>
      <c r="F193" s="40">
        <v>1269.0166666666667</v>
      </c>
      <c r="G193" s="40">
        <v>1253.0333333333333</v>
      </c>
      <c r="H193" s="40">
        <v>1303.0333333333333</v>
      </c>
      <c r="I193" s="40">
        <v>1319.0166666666664</v>
      </c>
      <c r="J193" s="40">
        <v>1328.0333333333333</v>
      </c>
      <c r="K193" s="31">
        <v>1310</v>
      </c>
      <c r="L193" s="31">
        <v>1285</v>
      </c>
      <c r="M193" s="31">
        <v>0.83994999999999997</v>
      </c>
      <c r="N193" s="1"/>
      <c r="O193" s="1"/>
    </row>
    <row r="194" spans="1:15" ht="12.75" customHeight="1">
      <c r="A194" s="31">
        <v>184</v>
      </c>
      <c r="B194" s="31" t="s">
        <v>847</v>
      </c>
      <c r="C194" s="31">
        <v>22.8</v>
      </c>
      <c r="D194" s="40">
        <v>22.966666666666669</v>
      </c>
      <c r="E194" s="40">
        <v>22.483333333333338</v>
      </c>
      <c r="F194" s="40">
        <v>22.166666666666668</v>
      </c>
      <c r="G194" s="40">
        <v>21.683333333333337</v>
      </c>
      <c r="H194" s="40">
        <v>23.283333333333339</v>
      </c>
      <c r="I194" s="40">
        <v>23.766666666666673</v>
      </c>
      <c r="J194" s="40">
        <v>24.083333333333339</v>
      </c>
      <c r="K194" s="31">
        <v>23.45</v>
      </c>
      <c r="L194" s="31">
        <v>22.65</v>
      </c>
      <c r="M194" s="31">
        <v>76.190380000000005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1336.45</v>
      </c>
      <c r="D195" s="40">
        <v>1341.9833333333333</v>
      </c>
      <c r="E195" s="40">
        <v>1325.4666666666667</v>
      </c>
      <c r="F195" s="40">
        <v>1314.4833333333333</v>
      </c>
      <c r="G195" s="40">
        <v>1297.9666666666667</v>
      </c>
      <c r="H195" s="40">
        <v>1352.9666666666667</v>
      </c>
      <c r="I195" s="40">
        <v>1369.4833333333336</v>
      </c>
      <c r="J195" s="40">
        <v>1380.4666666666667</v>
      </c>
      <c r="K195" s="31">
        <v>1358.5</v>
      </c>
      <c r="L195" s="31">
        <v>1331</v>
      </c>
      <c r="M195" s="31">
        <v>0.96335000000000004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1370</v>
      </c>
      <c r="D196" s="40">
        <v>1377.2333333333333</v>
      </c>
      <c r="E196" s="40">
        <v>1359.9666666666667</v>
      </c>
      <c r="F196" s="40">
        <v>1349.9333333333334</v>
      </c>
      <c r="G196" s="40">
        <v>1332.6666666666667</v>
      </c>
      <c r="H196" s="40">
        <v>1387.2666666666667</v>
      </c>
      <c r="I196" s="40">
        <v>1404.5333333333335</v>
      </c>
      <c r="J196" s="40">
        <v>1414.5666666666666</v>
      </c>
      <c r="K196" s="31">
        <v>1394.5</v>
      </c>
      <c r="L196" s="31">
        <v>1367.2</v>
      </c>
      <c r="M196" s="31">
        <v>11.244540000000001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1159.0999999999999</v>
      </c>
      <c r="D197" s="40">
        <v>1161.9333333333334</v>
      </c>
      <c r="E197" s="40">
        <v>1150.4166666666667</v>
      </c>
      <c r="F197" s="40">
        <v>1141.7333333333333</v>
      </c>
      <c r="G197" s="40">
        <v>1130.2166666666667</v>
      </c>
      <c r="H197" s="40">
        <v>1170.6166666666668</v>
      </c>
      <c r="I197" s="40">
        <v>1182.1333333333332</v>
      </c>
      <c r="J197" s="40">
        <v>1190.8166666666668</v>
      </c>
      <c r="K197" s="31">
        <v>1173.45</v>
      </c>
      <c r="L197" s="31">
        <v>1153.25</v>
      </c>
      <c r="M197" s="31">
        <v>22.256820000000001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2771.85</v>
      </c>
      <c r="D198" s="40">
        <v>2792.2333333333336</v>
      </c>
      <c r="E198" s="40">
        <v>2745.666666666667</v>
      </c>
      <c r="F198" s="40">
        <v>2719.4833333333336</v>
      </c>
      <c r="G198" s="40">
        <v>2672.916666666667</v>
      </c>
      <c r="H198" s="40">
        <v>2818.416666666667</v>
      </c>
      <c r="I198" s="40">
        <v>2864.9833333333336</v>
      </c>
      <c r="J198" s="40">
        <v>2891.166666666667</v>
      </c>
      <c r="K198" s="31">
        <v>2838.8</v>
      </c>
      <c r="L198" s="31">
        <v>2766.05</v>
      </c>
      <c r="M198" s="31">
        <v>26.613779999999998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2513.9</v>
      </c>
      <c r="D199" s="40">
        <v>2531.2833333333333</v>
      </c>
      <c r="E199" s="40">
        <v>2492.6166666666668</v>
      </c>
      <c r="F199" s="40">
        <v>2471.3333333333335</v>
      </c>
      <c r="G199" s="40">
        <v>2432.666666666667</v>
      </c>
      <c r="H199" s="40">
        <v>2552.5666666666666</v>
      </c>
      <c r="I199" s="40">
        <v>2591.2333333333336</v>
      </c>
      <c r="J199" s="40">
        <v>2612.5166666666664</v>
      </c>
      <c r="K199" s="31">
        <v>2569.9499999999998</v>
      </c>
      <c r="L199" s="31">
        <v>2510</v>
      </c>
      <c r="M199" s="31">
        <v>3.2134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1511.15</v>
      </c>
      <c r="D200" s="40">
        <v>1518.6666666666667</v>
      </c>
      <c r="E200" s="40">
        <v>1499.6833333333334</v>
      </c>
      <c r="F200" s="40">
        <v>1488.2166666666667</v>
      </c>
      <c r="G200" s="40">
        <v>1469.2333333333333</v>
      </c>
      <c r="H200" s="40">
        <v>1530.1333333333334</v>
      </c>
      <c r="I200" s="40">
        <v>1549.1166666666666</v>
      </c>
      <c r="J200" s="40">
        <v>1560.5833333333335</v>
      </c>
      <c r="K200" s="31">
        <v>1537.65</v>
      </c>
      <c r="L200" s="31">
        <v>1507.2</v>
      </c>
      <c r="M200" s="31">
        <v>51.610709999999997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674.4</v>
      </c>
      <c r="D201" s="40">
        <v>678.6</v>
      </c>
      <c r="E201" s="40">
        <v>668.80000000000007</v>
      </c>
      <c r="F201" s="40">
        <v>663.2</v>
      </c>
      <c r="G201" s="40">
        <v>653.40000000000009</v>
      </c>
      <c r="H201" s="40">
        <v>684.2</v>
      </c>
      <c r="I201" s="40">
        <v>694</v>
      </c>
      <c r="J201" s="40">
        <v>699.6</v>
      </c>
      <c r="K201" s="31">
        <v>688.4</v>
      </c>
      <c r="L201" s="31">
        <v>673</v>
      </c>
      <c r="M201" s="31">
        <v>20.262969999999999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1780.45</v>
      </c>
      <c r="D202" s="40">
        <v>1801.8166666666666</v>
      </c>
      <c r="E202" s="40">
        <v>1753.6333333333332</v>
      </c>
      <c r="F202" s="40">
        <v>1726.8166666666666</v>
      </c>
      <c r="G202" s="40">
        <v>1678.6333333333332</v>
      </c>
      <c r="H202" s="40">
        <v>1828.6333333333332</v>
      </c>
      <c r="I202" s="40">
        <v>1876.8166666666666</v>
      </c>
      <c r="J202" s="40">
        <v>1903.6333333333332</v>
      </c>
      <c r="K202" s="31">
        <v>1850</v>
      </c>
      <c r="L202" s="31">
        <v>1775</v>
      </c>
      <c r="M202" s="31">
        <v>1.2700199999999999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226.75</v>
      </c>
      <c r="D203" s="40">
        <v>227.2166666666667</v>
      </c>
      <c r="E203" s="40">
        <v>225.8333333333334</v>
      </c>
      <c r="F203" s="40">
        <v>224.91666666666671</v>
      </c>
      <c r="G203" s="40">
        <v>223.53333333333342</v>
      </c>
      <c r="H203" s="40">
        <v>228.13333333333338</v>
      </c>
      <c r="I203" s="40">
        <v>229.51666666666671</v>
      </c>
      <c r="J203" s="40">
        <v>230.43333333333337</v>
      </c>
      <c r="K203" s="31">
        <v>228.6</v>
      </c>
      <c r="L203" s="31">
        <v>226.3</v>
      </c>
      <c r="M203" s="31">
        <v>0.53676999999999997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135.6</v>
      </c>
      <c r="D204" s="40">
        <v>136.78333333333333</v>
      </c>
      <c r="E204" s="40">
        <v>134.01666666666665</v>
      </c>
      <c r="F204" s="40">
        <v>132.43333333333331</v>
      </c>
      <c r="G204" s="40">
        <v>129.66666666666663</v>
      </c>
      <c r="H204" s="40">
        <v>138.36666666666667</v>
      </c>
      <c r="I204" s="40">
        <v>141.13333333333338</v>
      </c>
      <c r="J204" s="40">
        <v>142.7166666666667</v>
      </c>
      <c r="K204" s="31">
        <v>139.55000000000001</v>
      </c>
      <c r="L204" s="31">
        <v>135.19999999999999</v>
      </c>
      <c r="M204" s="31">
        <v>5.2666599999999999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2495</v>
      </c>
      <c r="D205" s="40">
        <v>2512.3333333333335</v>
      </c>
      <c r="E205" s="40">
        <v>2472.666666666667</v>
      </c>
      <c r="F205" s="40">
        <v>2450.3333333333335</v>
      </c>
      <c r="G205" s="40">
        <v>2410.666666666667</v>
      </c>
      <c r="H205" s="40">
        <v>2534.666666666667</v>
      </c>
      <c r="I205" s="40">
        <v>2574.3333333333339</v>
      </c>
      <c r="J205" s="40">
        <v>2596.666666666667</v>
      </c>
      <c r="K205" s="31">
        <v>2552</v>
      </c>
      <c r="L205" s="31">
        <v>2490</v>
      </c>
      <c r="M205" s="31">
        <v>3.32491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87.4</v>
      </c>
      <c r="D206" s="40">
        <v>88.5</v>
      </c>
      <c r="E206" s="40">
        <v>85.2</v>
      </c>
      <c r="F206" s="40">
        <v>83</v>
      </c>
      <c r="G206" s="40">
        <v>79.7</v>
      </c>
      <c r="H206" s="40">
        <v>90.7</v>
      </c>
      <c r="I206" s="40">
        <v>94.000000000000014</v>
      </c>
      <c r="J206" s="40">
        <v>96.2</v>
      </c>
      <c r="K206" s="31">
        <v>91.8</v>
      </c>
      <c r="L206" s="31">
        <v>86.3</v>
      </c>
      <c r="M206" s="31">
        <v>341.87042000000002</v>
      </c>
      <c r="N206" s="1"/>
      <c r="O206" s="1"/>
    </row>
    <row r="207" spans="1:15" ht="12.75" customHeight="1">
      <c r="A207" s="31">
        <v>197</v>
      </c>
      <c r="B207" s="31" t="s">
        <v>848</v>
      </c>
      <c r="C207" s="31">
        <v>3028.3</v>
      </c>
      <c r="D207" s="40">
        <v>3076.7000000000003</v>
      </c>
      <c r="E207" s="40">
        <v>2953.6000000000004</v>
      </c>
      <c r="F207" s="40">
        <v>2878.9</v>
      </c>
      <c r="G207" s="40">
        <v>2755.8</v>
      </c>
      <c r="H207" s="40">
        <v>3151.4000000000005</v>
      </c>
      <c r="I207" s="40">
        <v>3274.5</v>
      </c>
      <c r="J207" s="40">
        <v>3349.2000000000007</v>
      </c>
      <c r="K207" s="31">
        <v>3199.8</v>
      </c>
      <c r="L207" s="31">
        <v>3002</v>
      </c>
      <c r="M207" s="31">
        <v>0.20813000000000001</v>
      </c>
      <c r="N207" s="1"/>
      <c r="O207" s="1"/>
    </row>
    <row r="208" spans="1:15" ht="12.75" customHeight="1">
      <c r="A208" s="31">
        <v>198</v>
      </c>
      <c r="B208" s="31" t="s">
        <v>832</v>
      </c>
      <c r="C208" s="31">
        <v>526.4</v>
      </c>
      <c r="D208" s="40">
        <v>527.88333333333333</v>
      </c>
      <c r="E208" s="40">
        <v>520.9666666666667</v>
      </c>
      <c r="F208" s="40">
        <v>515.53333333333342</v>
      </c>
      <c r="G208" s="40">
        <v>508.61666666666679</v>
      </c>
      <c r="H208" s="40">
        <v>533.31666666666661</v>
      </c>
      <c r="I208" s="40">
        <v>540.23333333333335</v>
      </c>
      <c r="J208" s="40">
        <v>545.66666666666652</v>
      </c>
      <c r="K208" s="31">
        <v>534.79999999999995</v>
      </c>
      <c r="L208" s="31">
        <v>522.45000000000005</v>
      </c>
      <c r="M208" s="31">
        <v>1.4492400000000001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458.25</v>
      </c>
      <c r="D209" s="40">
        <v>461.73333333333335</v>
      </c>
      <c r="E209" s="40">
        <v>453.9666666666667</v>
      </c>
      <c r="F209" s="40">
        <v>449.68333333333334</v>
      </c>
      <c r="G209" s="40">
        <v>441.91666666666669</v>
      </c>
      <c r="H209" s="40">
        <v>466.01666666666671</v>
      </c>
      <c r="I209" s="40">
        <v>473.78333333333336</v>
      </c>
      <c r="J209" s="40">
        <v>478.06666666666672</v>
      </c>
      <c r="K209" s="31">
        <v>469.5</v>
      </c>
      <c r="L209" s="31">
        <v>457.45</v>
      </c>
      <c r="M209" s="31">
        <v>94.012079999999997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129.75</v>
      </c>
      <c r="D210" s="40">
        <v>130.65</v>
      </c>
      <c r="E210" s="40">
        <v>128.30000000000001</v>
      </c>
      <c r="F210" s="40">
        <v>126.85</v>
      </c>
      <c r="G210" s="40">
        <v>124.5</v>
      </c>
      <c r="H210" s="40">
        <v>132.10000000000002</v>
      </c>
      <c r="I210" s="40">
        <v>134.44999999999999</v>
      </c>
      <c r="J210" s="40">
        <v>135.90000000000003</v>
      </c>
      <c r="K210" s="31">
        <v>133</v>
      </c>
      <c r="L210" s="31">
        <v>129.19999999999999</v>
      </c>
      <c r="M210" s="31">
        <v>35.294199999999996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299.60000000000002</v>
      </c>
      <c r="D211" s="40">
        <v>303.48333333333335</v>
      </c>
      <c r="E211" s="40">
        <v>294.86666666666667</v>
      </c>
      <c r="F211" s="40">
        <v>290.13333333333333</v>
      </c>
      <c r="G211" s="40">
        <v>281.51666666666665</v>
      </c>
      <c r="H211" s="40">
        <v>308.2166666666667</v>
      </c>
      <c r="I211" s="40">
        <v>316.83333333333337</v>
      </c>
      <c r="J211" s="40">
        <v>321.56666666666672</v>
      </c>
      <c r="K211" s="31">
        <v>312.10000000000002</v>
      </c>
      <c r="L211" s="31">
        <v>298.75</v>
      </c>
      <c r="M211" s="31">
        <v>30.485510000000001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2304.35</v>
      </c>
      <c r="D212" s="40">
        <v>2319.1166666666668</v>
      </c>
      <c r="E212" s="40">
        <v>2286.2333333333336</v>
      </c>
      <c r="F212" s="40">
        <v>2268.1166666666668</v>
      </c>
      <c r="G212" s="40">
        <v>2235.2333333333336</v>
      </c>
      <c r="H212" s="40">
        <v>2337.2333333333336</v>
      </c>
      <c r="I212" s="40">
        <v>2370.1166666666668</v>
      </c>
      <c r="J212" s="40">
        <v>2388.2333333333336</v>
      </c>
      <c r="K212" s="31">
        <v>2352</v>
      </c>
      <c r="L212" s="31">
        <v>2301</v>
      </c>
      <c r="M212" s="31">
        <v>18.048940000000002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367.95</v>
      </c>
      <c r="D213" s="40">
        <v>367.39999999999992</v>
      </c>
      <c r="E213" s="40">
        <v>364.94999999999982</v>
      </c>
      <c r="F213" s="40">
        <v>361.94999999999987</v>
      </c>
      <c r="G213" s="40">
        <v>359.49999999999977</v>
      </c>
      <c r="H213" s="40">
        <v>370.39999999999986</v>
      </c>
      <c r="I213" s="40">
        <v>372.85</v>
      </c>
      <c r="J213" s="40">
        <v>375.84999999999991</v>
      </c>
      <c r="K213" s="31">
        <v>369.85</v>
      </c>
      <c r="L213" s="31">
        <v>364.4</v>
      </c>
      <c r="M213" s="31">
        <v>14.64889</v>
      </c>
      <c r="N213" s="1"/>
      <c r="O213" s="1"/>
    </row>
    <row r="214" spans="1:15" ht="12.75" customHeight="1">
      <c r="A214" s="31">
        <v>204</v>
      </c>
      <c r="B214" s="31" t="s">
        <v>849</v>
      </c>
      <c r="C214" s="31">
        <v>845.55</v>
      </c>
      <c r="D214" s="40">
        <v>848.55000000000007</v>
      </c>
      <c r="E214" s="40">
        <v>837.15000000000009</v>
      </c>
      <c r="F214" s="40">
        <v>828.75</v>
      </c>
      <c r="G214" s="40">
        <v>817.35</v>
      </c>
      <c r="H214" s="40">
        <v>856.95000000000016</v>
      </c>
      <c r="I214" s="40">
        <v>868.35</v>
      </c>
      <c r="J214" s="40">
        <v>876.75000000000023</v>
      </c>
      <c r="K214" s="31">
        <v>859.95</v>
      </c>
      <c r="L214" s="31">
        <v>840.15</v>
      </c>
      <c r="M214" s="31">
        <v>1.04725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40107.25</v>
      </c>
      <c r="D215" s="40">
        <v>40062.966666666667</v>
      </c>
      <c r="E215" s="40">
        <v>39855.283333333333</v>
      </c>
      <c r="F215" s="40">
        <v>39603.316666666666</v>
      </c>
      <c r="G215" s="40">
        <v>39395.633333333331</v>
      </c>
      <c r="H215" s="40">
        <v>40314.933333333334</v>
      </c>
      <c r="I215" s="40">
        <v>40522.616666666669</v>
      </c>
      <c r="J215" s="40">
        <v>40774.583333333336</v>
      </c>
      <c r="K215" s="31">
        <v>40270.65</v>
      </c>
      <c r="L215" s="31">
        <v>39811</v>
      </c>
      <c r="M215" s="31">
        <v>1.8010000000000002E-2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41.2</v>
      </c>
      <c r="D216" s="40">
        <v>41.4</v>
      </c>
      <c r="E216" s="40">
        <v>40.849999999999994</v>
      </c>
      <c r="F216" s="40">
        <v>40.499999999999993</v>
      </c>
      <c r="G216" s="40">
        <v>39.949999999999989</v>
      </c>
      <c r="H216" s="40">
        <v>41.75</v>
      </c>
      <c r="I216" s="40">
        <v>42.3</v>
      </c>
      <c r="J216" s="40">
        <v>42.650000000000006</v>
      </c>
      <c r="K216" s="31">
        <v>41.95</v>
      </c>
      <c r="L216" s="31">
        <v>41.05</v>
      </c>
      <c r="M216" s="31">
        <v>19.137709999999998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177</v>
      </c>
      <c r="D217" s="40">
        <v>178.93333333333331</v>
      </c>
      <c r="E217" s="40">
        <v>174.36666666666662</v>
      </c>
      <c r="F217" s="40">
        <v>171.73333333333332</v>
      </c>
      <c r="G217" s="40">
        <v>167.16666666666663</v>
      </c>
      <c r="H217" s="40">
        <v>181.56666666666661</v>
      </c>
      <c r="I217" s="40">
        <v>186.13333333333327</v>
      </c>
      <c r="J217" s="40">
        <v>188.76666666666659</v>
      </c>
      <c r="K217" s="31">
        <v>183.5</v>
      </c>
      <c r="L217" s="31">
        <v>176.3</v>
      </c>
      <c r="M217" s="31">
        <v>184.74727999999999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259.60000000000002</v>
      </c>
      <c r="D218" s="40">
        <v>262.2</v>
      </c>
      <c r="E218" s="40">
        <v>255.39999999999998</v>
      </c>
      <c r="F218" s="40">
        <v>251.2</v>
      </c>
      <c r="G218" s="40">
        <v>244.39999999999998</v>
      </c>
      <c r="H218" s="40">
        <v>266.39999999999998</v>
      </c>
      <c r="I218" s="40">
        <v>273.20000000000005</v>
      </c>
      <c r="J218" s="40">
        <v>277.39999999999998</v>
      </c>
      <c r="K218" s="31">
        <v>269</v>
      </c>
      <c r="L218" s="31">
        <v>258</v>
      </c>
      <c r="M218" s="31">
        <v>208.20212000000001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754</v>
      </c>
      <c r="D219" s="40">
        <v>758.73333333333323</v>
      </c>
      <c r="E219" s="40">
        <v>747.76666666666642</v>
      </c>
      <c r="F219" s="40">
        <v>741.53333333333319</v>
      </c>
      <c r="G219" s="40">
        <v>730.56666666666638</v>
      </c>
      <c r="H219" s="40">
        <v>764.96666666666647</v>
      </c>
      <c r="I219" s="40">
        <v>775.93333333333339</v>
      </c>
      <c r="J219" s="40">
        <v>782.16666666666652</v>
      </c>
      <c r="K219" s="31">
        <v>769.7</v>
      </c>
      <c r="L219" s="31">
        <v>752.5</v>
      </c>
      <c r="M219" s="31">
        <v>168.55546000000001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1420.95</v>
      </c>
      <c r="D220" s="40">
        <v>1427.9833333333333</v>
      </c>
      <c r="E220" s="40">
        <v>1410.9666666666667</v>
      </c>
      <c r="F220" s="40">
        <v>1400.9833333333333</v>
      </c>
      <c r="G220" s="40">
        <v>1383.9666666666667</v>
      </c>
      <c r="H220" s="40">
        <v>1437.9666666666667</v>
      </c>
      <c r="I220" s="40">
        <v>1454.9833333333336</v>
      </c>
      <c r="J220" s="40">
        <v>1464.9666666666667</v>
      </c>
      <c r="K220" s="31">
        <v>1445</v>
      </c>
      <c r="L220" s="31">
        <v>1418</v>
      </c>
      <c r="M220" s="31">
        <v>6.7522200000000003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568.1</v>
      </c>
      <c r="D221" s="40">
        <v>571.73333333333335</v>
      </c>
      <c r="E221" s="40">
        <v>562.56666666666672</v>
      </c>
      <c r="F221" s="40">
        <v>557.03333333333342</v>
      </c>
      <c r="G221" s="40">
        <v>547.86666666666679</v>
      </c>
      <c r="H221" s="40">
        <v>577.26666666666665</v>
      </c>
      <c r="I221" s="40">
        <v>586.43333333333317</v>
      </c>
      <c r="J221" s="40">
        <v>591.96666666666658</v>
      </c>
      <c r="K221" s="31">
        <v>580.9</v>
      </c>
      <c r="L221" s="31">
        <v>566.20000000000005</v>
      </c>
      <c r="M221" s="31">
        <v>9.2251600000000007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261.60000000000002</v>
      </c>
      <c r="D222" s="40">
        <v>261.11666666666667</v>
      </c>
      <c r="E222" s="40">
        <v>255.83333333333337</v>
      </c>
      <c r="F222" s="40">
        <v>250.06666666666669</v>
      </c>
      <c r="G222" s="40">
        <v>244.78333333333339</v>
      </c>
      <c r="H222" s="40">
        <v>266.88333333333333</v>
      </c>
      <c r="I222" s="40">
        <v>272.16666666666663</v>
      </c>
      <c r="J222" s="40">
        <v>277.93333333333334</v>
      </c>
      <c r="K222" s="31">
        <v>266.39999999999998</v>
      </c>
      <c r="L222" s="31">
        <v>255.35</v>
      </c>
      <c r="M222" s="31">
        <v>6.5981199999999998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51.5</v>
      </c>
      <c r="D223" s="40">
        <v>52.300000000000004</v>
      </c>
      <c r="E223" s="40">
        <v>50.150000000000006</v>
      </c>
      <c r="F223" s="40">
        <v>48.800000000000004</v>
      </c>
      <c r="G223" s="40">
        <v>46.650000000000006</v>
      </c>
      <c r="H223" s="40">
        <v>53.650000000000006</v>
      </c>
      <c r="I223" s="40">
        <v>55.8</v>
      </c>
      <c r="J223" s="40">
        <v>57.150000000000006</v>
      </c>
      <c r="K223" s="31">
        <v>54.45</v>
      </c>
      <c r="L223" s="31">
        <v>50.95</v>
      </c>
      <c r="M223" s="31">
        <v>165.12129999999999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15.5</v>
      </c>
      <c r="D224" s="40">
        <v>15.899999999999999</v>
      </c>
      <c r="E224" s="40">
        <v>14.999999999999996</v>
      </c>
      <c r="F224" s="40">
        <v>14.499999999999998</v>
      </c>
      <c r="G224" s="40">
        <v>13.599999999999996</v>
      </c>
      <c r="H224" s="40">
        <v>16.399999999999999</v>
      </c>
      <c r="I224" s="40">
        <v>17.300000000000004</v>
      </c>
      <c r="J224" s="40">
        <v>17.799999999999997</v>
      </c>
      <c r="K224" s="31">
        <v>16.8</v>
      </c>
      <c r="L224" s="31">
        <v>15.4</v>
      </c>
      <c r="M224" s="31">
        <v>3808.2006799999999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53.85</v>
      </c>
      <c r="D225" s="40">
        <v>53.983333333333327</v>
      </c>
      <c r="E225" s="40">
        <v>53.166666666666657</v>
      </c>
      <c r="F225" s="40">
        <v>52.483333333333327</v>
      </c>
      <c r="G225" s="40">
        <v>51.666666666666657</v>
      </c>
      <c r="H225" s="40">
        <v>54.666666666666657</v>
      </c>
      <c r="I225" s="40">
        <v>55.483333333333334</v>
      </c>
      <c r="J225" s="40">
        <v>56.166666666666657</v>
      </c>
      <c r="K225" s="31">
        <v>54.8</v>
      </c>
      <c r="L225" s="31">
        <v>53.3</v>
      </c>
      <c r="M225" s="31">
        <v>39.552900000000001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51.1</v>
      </c>
      <c r="D226" s="40">
        <v>51.583333333333336</v>
      </c>
      <c r="E226" s="40">
        <v>50.466666666666669</v>
      </c>
      <c r="F226" s="40">
        <v>49.833333333333336</v>
      </c>
      <c r="G226" s="40">
        <v>48.716666666666669</v>
      </c>
      <c r="H226" s="40">
        <v>52.216666666666669</v>
      </c>
      <c r="I226" s="40">
        <v>53.333333333333329</v>
      </c>
      <c r="J226" s="40">
        <v>53.966666666666669</v>
      </c>
      <c r="K226" s="31">
        <v>52.7</v>
      </c>
      <c r="L226" s="31">
        <v>50.95</v>
      </c>
      <c r="M226" s="31">
        <v>267.30470000000003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284.95</v>
      </c>
      <c r="D227" s="40">
        <v>288.73333333333335</v>
      </c>
      <c r="E227" s="40">
        <v>276.2166666666667</v>
      </c>
      <c r="F227" s="40">
        <v>267.48333333333335</v>
      </c>
      <c r="G227" s="40">
        <v>254.9666666666667</v>
      </c>
      <c r="H227" s="40">
        <v>297.4666666666667</v>
      </c>
      <c r="I227" s="40">
        <v>309.98333333333335</v>
      </c>
      <c r="J227" s="40">
        <v>318.7166666666667</v>
      </c>
      <c r="K227" s="31">
        <v>301.25</v>
      </c>
      <c r="L227" s="31">
        <v>280</v>
      </c>
      <c r="M227" s="31">
        <v>349.83109999999999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1160.4000000000001</v>
      </c>
      <c r="D228" s="40">
        <v>1163.95</v>
      </c>
      <c r="E228" s="40">
        <v>1150.1000000000001</v>
      </c>
      <c r="F228" s="40">
        <v>1139.8000000000002</v>
      </c>
      <c r="G228" s="40">
        <v>1125.9500000000003</v>
      </c>
      <c r="H228" s="40">
        <v>1174.25</v>
      </c>
      <c r="I228" s="40">
        <v>1188.0999999999999</v>
      </c>
      <c r="J228" s="40">
        <v>1198.3999999999999</v>
      </c>
      <c r="K228" s="31">
        <v>1177.8</v>
      </c>
      <c r="L228" s="31">
        <v>1153.6500000000001</v>
      </c>
      <c r="M228" s="31">
        <v>6.8220000000000003E-2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500.25</v>
      </c>
      <c r="D229" s="40">
        <v>501.08333333333331</v>
      </c>
      <c r="E229" s="40">
        <v>496.16666666666663</v>
      </c>
      <c r="F229" s="40">
        <v>492.08333333333331</v>
      </c>
      <c r="G229" s="40">
        <v>487.16666666666663</v>
      </c>
      <c r="H229" s="40">
        <v>505.16666666666663</v>
      </c>
      <c r="I229" s="40">
        <v>510.08333333333326</v>
      </c>
      <c r="J229" s="40">
        <v>514.16666666666663</v>
      </c>
      <c r="K229" s="31">
        <v>506</v>
      </c>
      <c r="L229" s="31">
        <v>497</v>
      </c>
      <c r="M229" s="31">
        <v>16.221509999999999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305.8</v>
      </c>
      <c r="D230" s="40">
        <v>307.8</v>
      </c>
      <c r="E230" s="40">
        <v>301.10000000000002</v>
      </c>
      <c r="F230" s="40">
        <v>296.40000000000003</v>
      </c>
      <c r="G230" s="40">
        <v>289.70000000000005</v>
      </c>
      <c r="H230" s="40">
        <v>312.5</v>
      </c>
      <c r="I230" s="40">
        <v>319.19999999999993</v>
      </c>
      <c r="J230" s="40">
        <v>323.89999999999998</v>
      </c>
      <c r="K230" s="31">
        <v>314.5</v>
      </c>
      <c r="L230" s="31">
        <v>303.10000000000002</v>
      </c>
      <c r="M230" s="31">
        <v>10.720230000000001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1457.75</v>
      </c>
      <c r="D231" s="40">
        <v>1469.0833333333333</v>
      </c>
      <c r="E231" s="40">
        <v>1440.6666666666665</v>
      </c>
      <c r="F231" s="40">
        <v>1423.5833333333333</v>
      </c>
      <c r="G231" s="40">
        <v>1395.1666666666665</v>
      </c>
      <c r="H231" s="40">
        <v>1486.1666666666665</v>
      </c>
      <c r="I231" s="40">
        <v>1514.583333333333</v>
      </c>
      <c r="J231" s="40">
        <v>1531.6666666666665</v>
      </c>
      <c r="K231" s="31">
        <v>1497.5</v>
      </c>
      <c r="L231" s="31">
        <v>1452</v>
      </c>
      <c r="M231" s="31">
        <v>0.33123000000000002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203.35</v>
      </c>
      <c r="D232" s="40">
        <v>203.81666666666669</v>
      </c>
      <c r="E232" s="40">
        <v>201.13333333333338</v>
      </c>
      <c r="F232" s="40">
        <v>198.91666666666669</v>
      </c>
      <c r="G232" s="40">
        <v>196.23333333333338</v>
      </c>
      <c r="H232" s="40">
        <v>206.03333333333339</v>
      </c>
      <c r="I232" s="40">
        <v>208.71666666666673</v>
      </c>
      <c r="J232" s="40">
        <v>210.93333333333339</v>
      </c>
      <c r="K232" s="31">
        <v>206.5</v>
      </c>
      <c r="L232" s="31">
        <v>201.6</v>
      </c>
      <c r="M232" s="31">
        <v>26.230129999999999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192.3</v>
      </c>
      <c r="D233" s="40">
        <v>192.86666666666667</v>
      </c>
      <c r="E233" s="40">
        <v>190.93333333333334</v>
      </c>
      <c r="F233" s="40">
        <v>189.56666666666666</v>
      </c>
      <c r="G233" s="40">
        <v>187.63333333333333</v>
      </c>
      <c r="H233" s="40">
        <v>194.23333333333335</v>
      </c>
      <c r="I233" s="40">
        <v>196.16666666666669</v>
      </c>
      <c r="J233" s="40">
        <v>197.53333333333336</v>
      </c>
      <c r="K233" s="31">
        <v>194.8</v>
      </c>
      <c r="L233" s="31">
        <v>191.5</v>
      </c>
      <c r="M233" s="31">
        <v>6.7094300000000002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7165.35</v>
      </c>
      <c r="D234" s="40">
        <v>7224.7833333333328</v>
      </c>
      <c r="E234" s="40">
        <v>7090.5666666666657</v>
      </c>
      <c r="F234" s="40">
        <v>7015.7833333333328</v>
      </c>
      <c r="G234" s="40">
        <v>6881.5666666666657</v>
      </c>
      <c r="H234" s="40">
        <v>7299.5666666666657</v>
      </c>
      <c r="I234" s="40">
        <v>7433.7833333333328</v>
      </c>
      <c r="J234" s="40">
        <v>7508.5666666666657</v>
      </c>
      <c r="K234" s="31">
        <v>7359</v>
      </c>
      <c r="L234" s="31">
        <v>7150</v>
      </c>
      <c r="M234" s="31">
        <v>0.91407000000000005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159.1</v>
      </c>
      <c r="D235" s="40">
        <v>161</v>
      </c>
      <c r="E235" s="40">
        <v>156.1</v>
      </c>
      <c r="F235" s="40">
        <v>153.1</v>
      </c>
      <c r="G235" s="40">
        <v>148.19999999999999</v>
      </c>
      <c r="H235" s="40">
        <v>164</v>
      </c>
      <c r="I235" s="40">
        <v>168.89999999999998</v>
      </c>
      <c r="J235" s="40">
        <v>171.9</v>
      </c>
      <c r="K235" s="31">
        <v>165.9</v>
      </c>
      <c r="L235" s="31">
        <v>158</v>
      </c>
      <c r="M235" s="31">
        <v>29.245360000000002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2010.3</v>
      </c>
      <c r="D236" s="40">
        <v>2007.4166666666667</v>
      </c>
      <c r="E236" s="40">
        <v>1994.8333333333335</v>
      </c>
      <c r="F236" s="40">
        <v>1979.3666666666668</v>
      </c>
      <c r="G236" s="40">
        <v>1966.7833333333335</v>
      </c>
      <c r="H236" s="40">
        <v>2022.8833333333334</v>
      </c>
      <c r="I236" s="40">
        <v>2035.4666666666669</v>
      </c>
      <c r="J236" s="40">
        <v>2050.9333333333334</v>
      </c>
      <c r="K236" s="31">
        <v>2020</v>
      </c>
      <c r="L236" s="31">
        <v>1991.95</v>
      </c>
      <c r="M236" s="31">
        <v>5.1961599999999999</v>
      </c>
      <c r="N236" s="1"/>
      <c r="O236" s="1"/>
    </row>
    <row r="237" spans="1:15" ht="12.75" customHeight="1">
      <c r="A237" s="31">
        <v>227</v>
      </c>
      <c r="B237" s="31" t="s">
        <v>850</v>
      </c>
      <c r="C237" s="31">
        <v>2052.3000000000002</v>
      </c>
      <c r="D237" s="40">
        <v>2064.25</v>
      </c>
      <c r="E237" s="40">
        <v>2038.0500000000002</v>
      </c>
      <c r="F237" s="40">
        <v>2023.8000000000002</v>
      </c>
      <c r="G237" s="40">
        <v>1997.6000000000004</v>
      </c>
      <c r="H237" s="40">
        <v>2078.5</v>
      </c>
      <c r="I237" s="40">
        <v>2104.6999999999998</v>
      </c>
      <c r="J237" s="40">
        <v>2118.9499999999998</v>
      </c>
      <c r="K237" s="31">
        <v>2090.4499999999998</v>
      </c>
      <c r="L237" s="31">
        <v>2050</v>
      </c>
      <c r="M237" s="31">
        <v>0.18054999999999999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438.45</v>
      </c>
      <c r="D238" s="40">
        <v>436.21666666666664</v>
      </c>
      <c r="E238" s="40">
        <v>430.7833333333333</v>
      </c>
      <c r="F238" s="40">
        <v>423.11666666666667</v>
      </c>
      <c r="G238" s="40">
        <v>417.68333333333334</v>
      </c>
      <c r="H238" s="40">
        <v>443.88333333333327</v>
      </c>
      <c r="I238" s="40">
        <v>449.31666666666655</v>
      </c>
      <c r="J238" s="40">
        <v>456.98333333333323</v>
      </c>
      <c r="K238" s="31">
        <v>441.65</v>
      </c>
      <c r="L238" s="31">
        <v>428.55</v>
      </c>
      <c r="M238" s="31">
        <v>1.1149199999999999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938.55</v>
      </c>
      <c r="D239" s="40">
        <v>942.78333333333342</v>
      </c>
      <c r="E239" s="40">
        <v>929.96666666666681</v>
      </c>
      <c r="F239" s="40">
        <v>921.38333333333344</v>
      </c>
      <c r="G239" s="40">
        <v>908.56666666666683</v>
      </c>
      <c r="H239" s="40">
        <v>951.36666666666679</v>
      </c>
      <c r="I239" s="40">
        <v>964.18333333333339</v>
      </c>
      <c r="J239" s="40">
        <v>972.76666666666677</v>
      </c>
      <c r="K239" s="31">
        <v>955.6</v>
      </c>
      <c r="L239" s="31">
        <v>934.2</v>
      </c>
      <c r="M239" s="31">
        <v>26.817920000000001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269.8</v>
      </c>
      <c r="D240" s="40">
        <v>271.03333333333336</v>
      </c>
      <c r="E240" s="40">
        <v>266.76666666666671</v>
      </c>
      <c r="F240" s="40">
        <v>263.73333333333335</v>
      </c>
      <c r="G240" s="40">
        <v>259.4666666666667</v>
      </c>
      <c r="H240" s="40">
        <v>274.06666666666672</v>
      </c>
      <c r="I240" s="40">
        <v>278.33333333333337</v>
      </c>
      <c r="J240" s="40">
        <v>281.36666666666673</v>
      </c>
      <c r="K240" s="31">
        <v>275.3</v>
      </c>
      <c r="L240" s="31">
        <v>268</v>
      </c>
      <c r="M240" s="31">
        <v>28.60633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41.8</v>
      </c>
      <c r="D241" s="40">
        <v>42.199999999999996</v>
      </c>
      <c r="E241" s="40">
        <v>41.249999999999993</v>
      </c>
      <c r="F241" s="40">
        <v>40.699999999999996</v>
      </c>
      <c r="G241" s="40">
        <v>39.749999999999993</v>
      </c>
      <c r="H241" s="40">
        <v>42.749999999999993</v>
      </c>
      <c r="I241" s="40">
        <v>43.699999999999996</v>
      </c>
      <c r="J241" s="40">
        <v>44.249999999999993</v>
      </c>
      <c r="K241" s="31">
        <v>43.15</v>
      </c>
      <c r="L241" s="31">
        <v>41.65</v>
      </c>
      <c r="M241" s="31">
        <v>19.015529999999998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1744.65</v>
      </c>
      <c r="D242" s="40">
        <v>1751.6000000000001</v>
      </c>
      <c r="E242" s="40">
        <v>1731.8500000000004</v>
      </c>
      <c r="F242" s="40">
        <v>1719.0500000000002</v>
      </c>
      <c r="G242" s="40">
        <v>1699.3000000000004</v>
      </c>
      <c r="H242" s="40">
        <v>1764.4000000000003</v>
      </c>
      <c r="I242" s="40">
        <v>1784.1499999999999</v>
      </c>
      <c r="J242" s="40">
        <v>1796.9500000000003</v>
      </c>
      <c r="K242" s="31">
        <v>1771.35</v>
      </c>
      <c r="L242" s="31">
        <v>1738.8</v>
      </c>
      <c r="M242" s="31">
        <v>40.405839999999998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1211.05</v>
      </c>
      <c r="D243" s="40">
        <v>1225.6166666666666</v>
      </c>
      <c r="E243" s="40">
        <v>1191.4333333333332</v>
      </c>
      <c r="F243" s="40">
        <v>1171.8166666666666</v>
      </c>
      <c r="G243" s="40">
        <v>1137.6333333333332</v>
      </c>
      <c r="H243" s="40">
        <v>1245.2333333333331</v>
      </c>
      <c r="I243" s="40">
        <v>1279.4166666666665</v>
      </c>
      <c r="J243" s="40">
        <v>1299.0333333333331</v>
      </c>
      <c r="K243" s="31">
        <v>1259.8</v>
      </c>
      <c r="L243" s="31">
        <v>1206</v>
      </c>
      <c r="M243" s="31">
        <v>0.21909000000000001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393.75</v>
      </c>
      <c r="D244" s="40">
        <v>397.13333333333338</v>
      </c>
      <c r="E244" s="40">
        <v>387.26666666666677</v>
      </c>
      <c r="F244" s="40">
        <v>380.78333333333336</v>
      </c>
      <c r="G244" s="40">
        <v>370.91666666666674</v>
      </c>
      <c r="H244" s="40">
        <v>403.61666666666679</v>
      </c>
      <c r="I244" s="40">
        <v>413.48333333333346</v>
      </c>
      <c r="J244" s="40">
        <v>419.96666666666681</v>
      </c>
      <c r="K244" s="31">
        <v>407</v>
      </c>
      <c r="L244" s="31">
        <v>390.65</v>
      </c>
      <c r="M244" s="31">
        <v>3.9941300000000002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692.7</v>
      </c>
      <c r="D245" s="40">
        <v>692.31666666666661</v>
      </c>
      <c r="E245" s="40">
        <v>673.33333333333326</v>
      </c>
      <c r="F245" s="40">
        <v>653.9666666666667</v>
      </c>
      <c r="G245" s="40">
        <v>634.98333333333335</v>
      </c>
      <c r="H245" s="40">
        <v>711.68333333333317</v>
      </c>
      <c r="I245" s="40">
        <v>730.66666666666652</v>
      </c>
      <c r="J245" s="40">
        <v>750.03333333333308</v>
      </c>
      <c r="K245" s="31">
        <v>711.3</v>
      </c>
      <c r="L245" s="31">
        <v>672.95</v>
      </c>
      <c r="M245" s="31">
        <v>1.70137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22.4</v>
      </c>
      <c r="D246" s="40">
        <v>22.666666666666668</v>
      </c>
      <c r="E246" s="40">
        <v>21.933333333333337</v>
      </c>
      <c r="F246" s="40">
        <v>21.466666666666669</v>
      </c>
      <c r="G246" s="40">
        <v>20.733333333333338</v>
      </c>
      <c r="H246" s="40">
        <v>23.133333333333336</v>
      </c>
      <c r="I246" s="40">
        <v>23.866666666666664</v>
      </c>
      <c r="J246" s="40">
        <v>24.333333333333336</v>
      </c>
      <c r="K246" s="31">
        <v>23.4</v>
      </c>
      <c r="L246" s="31">
        <v>22.2</v>
      </c>
      <c r="M246" s="31">
        <v>79.956850000000003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118.3</v>
      </c>
      <c r="D247" s="40">
        <v>119.14999999999999</v>
      </c>
      <c r="E247" s="40">
        <v>116.99999999999999</v>
      </c>
      <c r="F247" s="40">
        <v>115.69999999999999</v>
      </c>
      <c r="G247" s="40">
        <v>113.54999999999998</v>
      </c>
      <c r="H247" s="40">
        <v>120.44999999999999</v>
      </c>
      <c r="I247" s="40">
        <v>122.6</v>
      </c>
      <c r="J247" s="40">
        <v>123.89999999999999</v>
      </c>
      <c r="K247" s="31">
        <v>121.3</v>
      </c>
      <c r="L247" s="31">
        <v>117.85</v>
      </c>
      <c r="M247" s="31">
        <v>135.74697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459.55</v>
      </c>
      <c r="D248" s="40">
        <v>464.16666666666669</v>
      </c>
      <c r="E248" s="40">
        <v>453.38333333333338</v>
      </c>
      <c r="F248" s="40">
        <v>447.2166666666667</v>
      </c>
      <c r="G248" s="40">
        <v>436.43333333333339</v>
      </c>
      <c r="H248" s="40">
        <v>470.33333333333337</v>
      </c>
      <c r="I248" s="40">
        <v>481.11666666666667</v>
      </c>
      <c r="J248" s="40">
        <v>487.28333333333336</v>
      </c>
      <c r="K248" s="31">
        <v>474.95</v>
      </c>
      <c r="L248" s="31">
        <v>458</v>
      </c>
      <c r="M248" s="31">
        <v>1.32301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2035.7</v>
      </c>
      <c r="D249" s="40">
        <v>2039.8333333333333</v>
      </c>
      <c r="E249" s="40">
        <v>2022.5166666666664</v>
      </c>
      <c r="F249" s="40">
        <v>2009.3333333333333</v>
      </c>
      <c r="G249" s="40">
        <v>1992.0166666666664</v>
      </c>
      <c r="H249" s="40">
        <v>2053.0166666666664</v>
      </c>
      <c r="I249" s="40">
        <v>2070.3333333333335</v>
      </c>
      <c r="J249" s="40">
        <v>2083.5166666666664</v>
      </c>
      <c r="K249" s="31">
        <v>2057.15</v>
      </c>
      <c r="L249" s="31">
        <v>2026.65</v>
      </c>
      <c r="M249" s="31">
        <v>7.3775500000000003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224.15</v>
      </c>
      <c r="D250" s="40">
        <v>225.71666666666667</v>
      </c>
      <c r="E250" s="40">
        <v>220.93333333333334</v>
      </c>
      <c r="F250" s="40">
        <v>217.71666666666667</v>
      </c>
      <c r="G250" s="40">
        <v>212.93333333333334</v>
      </c>
      <c r="H250" s="40">
        <v>228.93333333333334</v>
      </c>
      <c r="I250" s="40">
        <v>233.7166666666667</v>
      </c>
      <c r="J250" s="40">
        <v>236.93333333333334</v>
      </c>
      <c r="K250" s="31">
        <v>230.5</v>
      </c>
      <c r="L250" s="31">
        <v>222.5</v>
      </c>
      <c r="M250" s="31">
        <v>12.1174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46.65</v>
      </c>
      <c r="D251" s="40">
        <v>47</v>
      </c>
      <c r="E251" s="40">
        <v>46.2</v>
      </c>
      <c r="F251" s="40">
        <v>45.75</v>
      </c>
      <c r="G251" s="40">
        <v>44.95</v>
      </c>
      <c r="H251" s="40">
        <v>47.45</v>
      </c>
      <c r="I251" s="40">
        <v>48.25</v>
      </c>
      <c r="J251" s="40">
        <v>48.7</v>
      </c>
      <c r="K251" s="31">
        <v>47.8</v>
      </c>
      <c r="L251" s="31">
        <v>46.55</v>
      </c>
      <c r="M251" s="31">
        <v>13.75713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858.7</v>
      </c>
      <c r="D252" s="40">
        <v>864.38333333333333</v>
      </c>
      <c r="E252" s="40">
        <v>850.56666666666661</v>
      </c>
      <c r="F252" s="40">
        <v>842.43333333333328</v>
      </c>
      <c r="G252" s="40">
        <v>828.61666666666656</v>
      </c>
      <c r="H252" s="40">
        <v>872.51666666666665</v>
      </c>
      <c r="I252" s="40">
        <v>886.33333333333348</v>
      </c>
      <c r="J252" s="40">
        <v>894.4666666666667</v>
      </c>
      <c r="K252" s="31">
        <v>878.2</v>
      </c>
      <c r="L252" s="31">
        <v>856.25</v>
      </c>
      <c r="M252" s="31">
        <v>44.859780000000001</v>
      </c>
      <c r="N252" s="1"/>
      <c r="O252" s="1"/>
    </row>
    <row r="253" spans="1:15" ht="12.75" customHeight="1">
      <c r="A253" s="31">
        <v>243</v>
      </c>
      <c r="B253" s="31" t="s">
        <v>843</v>
      </c>
      <c r="C253" s="31">
        <v>23.6</v>
      </c>
      <c r="D253" s="40">
        <v>23.683333333333334</v>
      </c>
      <c r="E253" s="40">
        <v>23.466666666666669</v>
      </c>
      <c r="F253" s="40">
        <v>23.333333333333336</v>
      </c>
      <c r="G253" s="40">
        <v>23.116666666666671</v>
      </c>
      <c r="H253" s="40">
        <v>23.816666666666666</v>
      </c>
      <c r="I253" s="40">
        <v>24.033333333333328</v>
      </c>
      <c r="J253" s="40">
        <v>24.166666666666664</v>
      </c>
      <c r="K253" s="31">
        <v>23.9</v>
      </c>
      <c r="L253" s="31">
        <v>23.55</v>
      </c>
      <c r="M253" s="31">
        <v>42.12726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790.55</v>
      </c>
      <c r="D254" s="40">
        <v>793.88333333333321</v>
      </c>
      <c r="E254" s="40">
        <v>779.86666666666645</v>
      </c>
      <c r="F254" s="40">
        <v>769.18333333333328</v>
      </c>
      <c r="G254" s="40">
        <v>755.16666666666652</v>
      </c>
      <c r="H254" s="40">
        <v>804.56666666666638</v>
      </c>
      <c r="I254" s="40">
        <v>818.58333333333326</v>
      </c>
      <c r="J254" s="40">
        <v>829.26666666666631</v>
      </c>
      <c r="K254" s="31">
        <v>807.9</v>
      </c>
      <c r="L254" s="31">
        <v>783.2</v>
      </c>
      <c r="M254" s="31">
        <v>2.9334500000000001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234.6</v>
      </c>
      <c r="D255" s="40">
        <v>235.83333333333334</v>
      </c>
      <c r="E255" s="40">
        <v>232.91666666666669</v>
      </c>
      <c r="F255" s="40">
        <v>231.23333333333335</v>
      </c>
      <c r="G255" s="40">
        <v>228.31666666666669</v>
      </c>
      <c r="H255" s="40">
        <v>237.51666666666668</v>
      </c>
      <c r="I255" s="40">
        <v>240.43333333333337</v>
      </c>
      <c r="J255" s="40">
        <v>242.11666666666667</v>
      </c>
      <c r="K255" s="31">
        <v>238.75</v>
      </c>
      <c r="L255" s="31">
        <v>234.15</v>
      </c>
      <c r="M255" s="31">
        <v>220.54342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119.3</v>
      </c>
      <c r="D256" s="40">
        <v>118.91666666666667</v>
      </c>
      <c r="E256" s="40">
        <v>116.83333333333334</v>
      </c>
      <c r="F256" s="40">
        <v>114.36666666666667</v>
      </c>
      <c r="G256" s="40">
        <v>112.28333333333335</v>
      </c>
      <c r="H256" s="40">
        <v>121.38333333333334</v>
      </c>
      <c r="I256" s="40">
        <v>123.46666666666668</v>
      </c>
      <c r="J256" s="40">
        <v>125.93333333333334</v>
      </c>
      <c r="K256" s="31">
        <v>121</v>
      </c>
      <c r="L256" s="31">
        <v>116.45</v>
      </c>
      <c r="M256" s="31">
        <v>8.7622499999999999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112.95</v>
      </c>
      <c r="D257" s="40">
        <v>113.21666666666665</v>
      </c>
      <c r="E257" s="40">
        <v>111.73333333333331</v>
      </c>
      <c r="F257" s="40">
        <v>110.51666666666665</v>
      </c>
      <c r="G257" s="40">
        <v>109.0333333333333</v>
      </c>
      <c r="H257" s="40">
        <v>114.43333333333331</v>
      </c>
      <c r="I257" s="40">
        <v>115.91666666666666</v>
      </c>
      <c r="J257" s="40">
        <v>117.13333333333331</v>
      </c>
      <c r="K257" s="31">
        <v>114.7</v>
      </c>
      <c r="L257" s="31">
        <v>112</v>
      </c>
      <c r="M257" s="31">
        <v>9.3101699999999994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1611.3</v>
      </c>
      <c r="D258" s="40">
        <v>1618.6166666666668</v>
      </c>
      <c r="E258" s="40">
        <v>1595.2833333333335</v>
      </c>
      <c r="F258" s="40">
        <v>1579.2666666666667</v>
      </c>
      <c r="G258" s="40">
        <v>1555.9333333333334</v>
      </c>
      <c r="H258" s="40">
        <v>1634.6333333333337</v>
      </c>
      <c r="I258" s="40">
        <v>1657.9666666666667</v>
      </c>
      <c r="J258" s="40">
        <v>1673.9833333333338</v>
      </c>
      <c r="K258" s="31">
        <v>1641.95</v>
      </c>
      <c r="L258" s="31">
        <v>1602.6</v>
      </c>
      <c r="M258" s="31">
        <v>1.0695600000000001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1920.2</v>
      </c>
      <c r="D259" s="40">
        <v>1941.9166666666667</v>
      </c>
      <c r="E259" s="40">
        <v>1883.7833333333335</v>
      </c>
      <c r="F259" s="40">
        <v>1847.3666666666668</v>
      </c>
      <c r="G259" s="40">
        <v>1789.2333333333336</v>
      </c>
      <c r="H259" s="40">
        <v>1978.3333333333335</v>
      </c>
      <c r="I259" s="40">
        <v>2036.4666666666667</v>
      </c>
      <c r="J259" s="40">
        <v>2072.8833333333332</v>
      </c>
      <c r="K259" s="31">
        <v>2000.05</v>
      </c>
      <c r="L259" s="31">
        <v>1905.5</v>
      </c>
      <c r="M259" s="31">
        <v>7.8839999999999993E-2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103.95</v>
      </c>
      <c r="D260" s="40">
        <v>105.21666666666665</v>
      </c>
      <c r="E260" s="40">
        <v>102.43333333333331</v>
      </c>
      <c r="F260" s="40">
        <v>100.91666666666666</v>
      </c>
      <c r="G260" s="40">
        <v>98.133333333333312</v>
      </c>
      <c r="H260" s="40">
        <v>106.73333333333331</v>
      </c>
      <c r="I260" s="40">
        <v>109.51666666666664</v>
      </c>
      <c r="J260" s="40">
        <v>111.0333333333333</v>
      </c>
      <c r="K260" s="31">
        <v>108</v>
      </c>
      <c r="L260" s="31">
        <v>103.7</v>
      </c>
      <c r="M260" s="31">
        <v>11.012890000000001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395.85</v>
      </c>
      <c r="D261" s="40">
        <v>399.98333333333335</v>
      </c>
      <c r="E261" s="40">
        <v>390.9666666666667</v>
      </c>
      <c r="F261" s="40">
        <v>386.08333333333337</v>
      </c>
      <c r="G261" s="40">
        <v>377.06666666666672</v>
      </c>
      <c r="H261" s="40">
        <v>404.86666666666667</v>
      </c>
      <c r="I261" s="40">
        <v>413.88333333333333</v>
      </c>
      <c r="J261" s="40">
        <v>418.76666666666665</v>
      </c>
      <c r="K261" s="31">
        <v>409</v>
      </c>
      <c r="L261" s="31">
        <v>395.1</v>
      </c>
      <c r="M261" s="31">
        <v>70.21123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3409.4</v>
      </c>
      <c r="D262" s="40">
        <v>3468.8833333333332</v>
      </c>
      <c r="E262" s="40">
        <v>3337.8666666666663</v>
      </c>
      <c r="F262" s="40">
        <v>3266.333333333333</v>
      </c>
      <c r="G262" s="40">
        <v>3135.3166666666662</v>
      </c>
      <c r="H262" s="40">
        <v>3540.4166666666665</v>
      </c>
      <c r="I262" s="40">
        <v>3671.4333333333329</v>
      </c>
      <c r="J262" s="40">
        <v>3742.9666666666667</v>
      </c>
      <c r="K262" s="31">
        <v>3599.9</v>
      </c>
      <c r="L262" s="31">
        <v>3397.35</v>
      </c>
      <c r="M262" s="31">
        <v>0.47986000000000001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622.6</v>
      </c>
      <c r="D263" s="40">
        <v>627.54999999999995</v>
      </c>
      <c r="E263" s="40">
        <v>616.09999999999991</v>
      </c>
      <c r="F263" s="40">
        <v>609.59999999999991</v>
      </c>
      <c r="G263" s="40">
        <v>598.14999999999986</v>
      </c>
      <c r="H263" s="40">
        <v>634.04999999999995</v>
      </c>
      <c r="I263" s="40">
        <v>645.5</v>
      </c>
      <c r="J263" s="40">
        <v>652</v>
      </c>
      <c r="K263" s="31">
        <v>639</v>
      </c>
      <c r="L263" s="31">
        <v>621.04999999999995</v>
      </c>
      <c r="M263" s="31">
        <v>0.44794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217.4</v>
      </c>
      <c r="D264" s="40">
        <v>217.81666666666669</v>
      </c>
      <c r="E264" s="40">
        <v>214.13333333333338</v>
      </c>
      <c r="F264" s="40">
        <v>210.8666666666667</v>
      </c>
      <c r="G264" s="40">
        <v>207.18333333333339</v>
      </c>
      <c r="H264" s="40">
        <v>221.08333333333337</v>
      </c>
      <c r="I264" s="40">
        <v>224.76666666666671</v>
      </c>
      <c r="J264" s="40">
        <v>228.03333333333336</v>
      </c>
      <c r="K264" s="31">
        <v>221.5</v>
      </c>
      <c r="L264" s="31">
        <v>214.55</v>
      </c>
      <c r="M264" s="31">
        <v>6.9300699999999997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141.9</v>
      </c>
      <c r="D265" s="40">
        <v>141.35</v>
      </c>
      <c r="E265" s="40">
        <v>139.79999999999998</v>
      </c>
      <c r="F265" s="40">
        <v>137.69999999999999</v>
      </c>
      <c r="G265" s="40">
        <v>136.14999999999998</v>
      </c>
      <c r="H265" s="40">
        <v>143.44999999999999</v>
      </c>
      <c r="I265" s="40">
        <v>145</v>
      </c>
      <c r="J265" s="40">
        <v>147.1</v>
      </c>
      <c r="K265" s="31">
        <v>142.9</v>
      </c>
      <c r="L265" s="31">
        <v>139.25</v>
      </c>
      <c r="M265" s="31">
        <v>11.488250000000001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73.7</v>
      </c>
      <c r="D266" s="40">
        <v>74.683333333333337</v>
      </c>
      <c r="E266" s="40">
        <v>72.51666666666668</v>
      </c>
      <c r="F266" s="40">
        <v>71.333333333333343</v>
      </c>
      <c r="G266" s="40">
        <v>69.166666666666686</v>
      </c>
      <c r="H266" s="40">
        <v>75.866666666666674</v>
      </c>
      <c r="I266" s="40">
        <v>78.033333333333331</v>
      </c>
      <c r="J266" s="40">
        <v>79.216666666666669</v>
      </c>
      <c r="K266" s="31">
        <v>76.849999999999994</v>
      </c>
      <c r="L266" s="31">
        <v>73.5</v>
      </c>
      <c r="M266" s="31">
        <v>18.337019999999999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184.25</v>
      </c>
      <c r="D267" s="40">
        <v>181.35</v>
      </c>
      <c r="E267" s="40">
        <v>177.5</v>
      </c>
      <c r="F267" s="40">
        <v>170.75</v>
      </c>
      <c r="G267" s="40">
        <v>166.9</v>
      </c>
      <c r="H267" s="40">
        <v>188.1</v>
      </c>
      <c r="I267" s="40">
        <v>191.94999999999996</v>
      </c>
      <c r="J267" s="40">
        <v>198.7</v>
      </c>
      <c r="K267" s="31">
        <v>185.2</v>
      </c>
      <c r="L267" s="31">
        <v>174.6</v>
      </c>
      <c r="M267" s="31">
        <v>25.779350000000001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335.5</v>
      </c>
      <c r="D268" s="40">
        <v>330.2</v>
      </c>
      <c r="E268" s="40">
        <v>322.59999999999997</v>
      </c>
      <c r="F268" s="40">
        <v>309.7</v>
      </c>
      <c r="G268" s="40">
        <v>302.09999999999997</v>
      </c>
      <c r="H268" s="40">
        <v>343.09999999999997</v>
      </c>
      <c r="I268" s="40">
        <v>350.7</v>
      </c>
      <c r="J268" s="40">
        <v>363.59999999999997</v>
      </c>
      <c r="K268" s="31">
        <v>337.8</v>
      </c>
      <c r="L268" s="31">
        <v>317.3</v>
      </c>
      <c r="M268" s="31">
        <v>3.3887200000000002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300.25</v>
      </c>
      <c r="D269" s="40">
        <v>301.06666666666666</v>
      </c>
      <c r="E269" s="40">
        <v>297.58333333333331</v>
      </c>
      <c r="F269" s="40">
        <v>294.91666666666663</v>
      </c>
      <c r="G269" s="40">
        <v>291.43333333333328</v>
      </c>
      <c r="H269" s="40">
        <v>303.73333333333335</v>
      </c>
      <c r="I269" s="40">
        <v>307.2166666666667</v>
      </c>
      <c r="J269" s="40">
        <v>309.88333333333338</v>
      </c>
      <c r="K269" s="31">
        <v>304.55</v>
      </c>
      <c r="L269" s="31">
        <v>298.39999999999998</v>
      </c>
      <c r="M269" s="31">
        <v>2.5498599999999998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670.55</v>
      </c>
      <c r="D270" s="40">
        <v>677.0333333333333</v>
      </c>
      <c r="E270" s="40">
        <v>661.11666666666656</v>
      </c>
      <c r="F270" s="40">
        <v>651.68333333333328</v>
      </c>
      <c r="G270" s="40">
        <v>635.76666666666654</v>
      </c>
      <c r="H270" s="40">
        <v>686.46666666666658</v>
      </c>
      <c r="I270" s="40">
        <v>702.38333333333333</v>
      </c>
      <c r="J270" s="40">
        <v>711.81666666666661</v>
      </c>
      <c r="K270" s="31">
        <v>692.95</v>
      </c>
      <c r="L270" s="31">
        <v>667.6</v>
      </c>
      <c r="M270" s="31">
        <v>41.497349999999997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3738.55</v>
      </c>
      <c r="D271" s="40">
        <v>3755.9166666666665</v>
      </c>
      <c r="E271" s="40">
        <v>3702.833333333333</v>
      </c>
      <c r="F271" s="40">
        <v>3667.1166666666663</v>
      </c>
      <c r="G271" s="40">
        <v>3614.0333333333328</v>
      </c>
      <c r="H271" s="40">
        <v>3791.6333333333332</v>
      </c>
      <c r="I271" s="40">
        <v>3844.7166666666662</v>
      </c>
      <c r="J271" s="40">
        <v>3880.4333333333334</v>
      </c>
      <c r="K271" s="31">
        <v>3809</v>
      </c>
      <c r="L271" s="31">
        <v>3720.2</v>
      </c>
      <c r="M271" s="31">
        <v>4.7340799999999996</v>
      </c>
      <c r="N271" s="1"/>
      <c r="O271" s="1"/>
    </row>
    <row r="272" spans="1:15" ht="12.75" customHeight="1">
      <c r="A272" s="31">
        <v>262</v>
      </c>
      <c r="B272" s="31" t="s">
        <v>851</v>
      </c>
      <c r="C272" s="31">
        <v>584.29999999999995</v>
      </c>
      <c r="D272" s="40">
        <v>590.84999999999991</v>
      </c>
      <c r="E272" s="40">
        <v>575.79999999999984</v>
      </c>
      <c r="F272" s="40">
        <v>567.29999999999995</v>
      </c>
      <c r="G272" s="40">
        <v>552.24999999999989</v>
      </c>
      <c r="H272" s="40">
        <v>599.3499999999998</v>
      </c>
      <c r="I272" s="40">
        <v>614.4</v>
      </c>
      <c r="J272" s="40">
        <v>622.89999999999975</v>
      </c>
      <c r="K272" s="31">
        <v>605.9</v>
      </c>
      <c r="L272" s="31">
        <v>582.35</v>
      </c>
      <c r="M272" s="31">
        <v>2.7138599999999999</v>
      </c>
      <c r="N272" s="1"/>
      <c r="O272" s="1"/>
    </row>
    <row r="273" spans="1:15" ht="12.75" customHeight="1">
      <c r="A273" s="31">
        <v>263</v>
      </c>
      <c r="B273" s="31" t="s">
        <v>852</v>
      </c>
      <c r="C273" s="31">
        <v>592.35</v>
      </c>
      <c r="D273" s="40">
        <v>598.25</v>
      </c>
      <c r="E273" s="40">
        <v>582.15</v>
      </c>
      <c r="F273" s="40">
        <v>571.94999999999993</v>
      </c>
      <c r="G273" s="40">
        <v>555.84999999999991</v>
      </c>
      <c r="H273" s="40">
        <v>608.45000000000005</v>
      </c>
      <c r="I273" s="40">
        <v>624.54999999999995</v>
      </c>
      <c r="J273" s="40">
        <v>634.75000000000011</v>
      </c>
      <c r="K273" s="31">
        <v>614.35</v>
      </c>
      <c r="L273" s="31">
        <v>588.04999999999995</v>
      </c>
      <c r="M273" s="31">
        <v>1.0587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838.4</v>
      </c>
      <c r="D274" s="40">
        <v>844.46666666666658</v>
      </c>
      <c r="E274" s="40">
        <v>818.98333333333312</v>
      </c>
      <c r="F274" s="40">
        <v>799.56666666666649</v>
      </c>
      <c r="G274" s="40">
        <v>774.08333333333303</v>
      </c>
      <c r="H274" s="40">
        <v>863.88333333333321</v>
      </c>
      <c r="I274" s="40">
        <v>889.36666666666656</v>
      </c>
      <c r="J274" s="40">
        <v>908.7833333333333</v>
      </c>
      <c r="K274" s="31">
        <v>869.95</v>
      </c>
      <c r="L274" s="31">
        <v>825.05</v>
      </c>
      <c r="M274" s="31">
        <v>25.711300000000001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148.25</v>
      </c>
      <c r="D275" s="40">
        <v>149.31666666666666</v>
      </c>
      <c r="E275" s="40">
        <v>146.93333333333334</v>
      </c>
      <c r="F275" s="40">
        <v>145.61666666666667</v>
      </c>
      <c r="G275" s="40">
        <v>143.23333333333335</v>
      </c>
      <c r="H275" s="40">
        <v>150.63333333333333</v>
      </c>
      <c r="I275" s="40">
        <v>153.01666666666665</v>
      </c>
      <c r="J275" s="40">
        <v>154.33333333333331</v>
      </c>
      <c r="K275" s="31">
        <v>151.69999999999999</v>
      </c>
      <c r="L275" s="31">
        <v>148</v>
      </c>
      <c r="M275" s="31">
        <v>2.2177899999999999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1179.6500000000001</v>
      </c>
      <c r="D276" s="40">
        <v>1186.25</v>
      </c>
      <c r="E276" s="40">
        <v>1160.5</v>
      </c>
      <c r="F276" s="40">
        <v>1141.3499999999999</v>
      </c>
      <c r="G276" s="40">
        <v>1115.5999999999999</v>
      </c>
      <c r="H276" s="40">
        <v>1205.4000000000001</v>
      </c>
      <c r="I276" s="40">
        <v>1231.1500000000001</v>
      </c>
      <c r="J276" s="40">
        <v>1250.3000000000002</v>
      </c>
      <c r="K276" s="31">
        <v>1212</v>
      </c>
      <c r="L276" s="31">
        <v>1167.0999999999999</v>
      </c>
      <c r="M276" s="31">
        <v>2.9033799999999998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377.65</v>
      </c>
      <c r="D277" s="40">
        <v>382.15000000000003</v>
      </c>
      <c r="E277" s="40">
        <v>372.50000000000006</v>
      </c>
      <c r="F277" s="40">
        <v>367.35</v>
      </c>
      <c r="G277" s="40">
        <v>357.70000000000005</v>
      </c>
      <c r="H277" s="40">
        <v>387.30000000000007</v>
      </c>
      <c r="I277" s="40">
        <v>396.95000000000005</v>
      </c>
      <c r="J277" s="40">
        <v>402.10000000000008</v>
      </c>
      <c r="K277" s="31">
        <v>391.8</v>
      </c>
      <c r="L277" s="31">
        <v>377</v>
      </c>
      <c r="M277" s="31">
        <v>2.7613500000000002</v>
      </c>
      <c r="N277" s="1"/>
      <c r="O277" s="1"/>
    </row>
    <row r="278" spans="1:15" ht="12.75" customHeight="1">
      <c r="A278" s="31">
        <v>268</v>
      </c>
      <c r="B278" s="31" t="s">
        <v>853</v>
      </c>
      <c r="C278" s="31">
        <v>70.45</v>
      </c>
      <c r="D278" s="40">
        <v>71.033333333333331</v>
      </c>
      <c r="E278" s="40">
        <v>69.516666666666666</v>
      </c>
      <c r="F278" s="40">
        <v>68.583333333333329</v>
      </c>
      <c r="G278" s="40">
        <v>67.066666666666663</v>
      </c>
      <c r="H278" s="40">
        <v>71.966666666666669</v>
      </c>
      <c r="I278" s="40">
        <v>73.48333333333332</v>
      </c>
      <c r="J278" s="40">
        <v>74.416666666666671</v>
      </c>
      <c r="K278" s="31">
        <v>72.55</v>
      </c>
      <c r="L278" s="31">
        <v>70.099999999999994</v>
      </c>
      <c r="M278" s="31">
        <v>7.63279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595.5</v>
      </c>
      <c r="D279" s="40">
        <v>596.46666666666658</v>
      </c>
      <c r="E279" s="40">
        <v>589.58333333333314</v>
      </c>
      <c r="F279" s="40">
        <v>583.66666666666652</v>
      </c>
      <c r="G279" s="40">
        <v>576.78333333333308</v>
      </c>
      <c r="H279" s="40">
        <v>602.38333333333321</v>
      </c>
      <c r="I279" s="40">
        <v>609.26666666666665</v>
      </c>
      <c r="J279" s="40">
        <v>615.18333333333328</v>
      </c>
      <c r="K279" s="31">
        <v>603.35</v>
      </c>
      <c r="L279" s="31">
        <v>590.54999999999995</v>
      </c>
      <c r="M279" s="31">
        <v>0.71882999999999997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50.05</v>
      </c>
      <c r="D280" s="40">
        <v>50.5</v>
      </c>
      <c r="E280" s="40">
        <v>49.4</v>
      </c>
      <c r="F280" s="40">
        <v>48.75</v>
      </c>
      <c r="G280" s="40">
        <v>47.65</v>
      </c>
      <c r="H280" s="40">
        <v>51.15</v>
      </c>
      <c r="I280" s="40">
        <v>52.249999999999993</v>
      </c>
      <c r="J280" s="40">
        <v>52.9</v>
      </c>
      <c r="K280" s="31">
        <v>51.6</v>
      </c>
      <c r="L280" s="31">
        <v>49.85</v>
      </c>
      <c r="M280" s="31">
        <v>18.328299999999999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438.45</v>
      </c>
      <c r="D281" s="40">
        <v>440.86666666666662</v>
      </c>
      <c r="E281" s="40">
        <v>434.58333333333326</v>
      </c>
      <c r="F281" s="40">
        <v>430.71666666666664</v>
      </c>
      <c r="G281" s="40">
        <v>424.43333333333328</v>
      </c>
      <c r="H281" s="40">
        <v>444.73333333333323</v>
      </c>
      <c r="I281" s="40">
        <v>451.01666666666665</v>
      </c>
      <c r="J281" s="40">
        <v>454.88333333333321</v>
      </c>
      <c r="K281" s="31">
        <v>447.15</v>
      </c>
      <c r="L281" s="31">
        <v>437</v>
      </c>
      <c r="M281" s="31">
        <v>1.20366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1088.7</v>
      </c>
      <c r="D282" s="40">
        <v>1102.3</v>
      </c>
      <c r="E282" s="40">
        <v>1067.05</v>
      </c>
      <c r="F282" s="40">
        <v>1045.4000000000001</v>
      </c>
      <c r="G282" s="40">
        <v>1010.1500000000001</v>
      </c>
      <c r="H282" s="40">
        <v>1123.9499999999998</v>
      </c>
      <c r="I282" s="40">
        <v>1159.1999999999998</v>
      </c>
      <c r="J282" s="40">
        <v>1180.8499999999997</v>
      </c>
      <c r="K282" s="31">
        <v>1137.55</v>
      </c>
      <c r="L282" s="31">
        <v>1080.6500000000001</v>
      </c>
      <c r="M282" s="31">
        <v>4.5880000000000001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289.05</v>
      </c>
      <c r="D283" s="40">
        <v>291.01666666666665</v>
      </c>
      <c r="E283" s="40">
        <v>285.0333333333333</v>
      </c>
      <c r="F283" s="40">
        <v>281.01666666666665</v>
      </c>
      <c r="G283" s="40">
        <v>275.0333333333333</v>
      </c>
      <c r="H283" s="40">
        <v>295.0333333333333</v>
      </c>
      <c r="I283" s="40">
        <v>301.01666666666665</v>
      </c>
      <c r="J283" s="40">
        <v>305.0333333333333</v>
      </c>
      <c r="K283" s="31">
        <v>297</v>
      </c>
      <c r="L283" s="31">
        <v>287</v>
      </c>
      <c r="M283" s="31">
        <v>3.8017400000000001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1873.1</v>
      </c>
      <c r="D284" s="40">
        <v>1883.7833333333335</v>
      </c>
      <c r="E284" s="40">
        <v>1851.5666666666671</v>
      </c>
      <c r="F284" s="40">
        <v>1830.0333333333335</v>
      </c>
      <c r="G284" s="40">
        <v>1797.8166666666671</v>
      </c>
      <c r="H284" s="40">
        <v>1905.3166666666671</v>
      </c>
      <c r="I284" s="40">
        <v>1937.5333333333338</v>
      </c>
      <c r="J284" s="40">
        <v>1959.0666666666671</v>
      </c>
      <c r="K284" s="31">
        <v>1916</v>
      </c>
      <c r="L284" s="31">
        <v>1862.25</v>
      </c>
      <c r="M284" s="31">
        <v>40.851100000000002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512.85</v>
      </c>
      <c r="D285" s="40">
        <v>513.19999999999993</v>
      </c>
      <c r="E285" s="40">
        <v>499.64999999999986</v>
      </c>
      <c r="F285" s="40">
        <v>486.44999999999993</v>
      </c>
      <c r="G285" s="40">
        <v>472.89999999999986</v>
      </c>
      <c r="H285" s="40">
        <v>526.39999999999986</v>
      </c>
      <c r="I285" s="40">
        <v>539.94999999999982</v>
      </c>
      <c r="J285" s="40">
        <v>553.14999999999986</v>
      </c>
      <c r="K285" s="31">
        <v>526.75</v>
      </c>
      <c r="L285" s="31">
        <v>500</v>
      </c>
      <c r="M285" s="31">
        <v>27.34103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544.15</v>
      </c>
      <c r="D286" s="40">
        <v>540.9</v>
      </c>
      <c r="E286" s="40">
        <v>533.25</v>
      </c>
      <c r="F286" s="40">
        <v>522.35</v>
      </c>
      <c r="G286" s="40">
        <v>514.70000000000005</v>
      </c>
      <c r="H286" s="40">
        <v>551.79999999999995</v>
      </c>
      <c r="I286" s="40">
        <v>559.44999999999982</v>
      </c>
      <c r="J286" s="40">
        <v>570.34999999999991</v>
      </c>
      <c r="K286" s="31">
        <v>548.54999999999995</v>
      </c>
      <c r="L286" s="31">
        <v>530</v>
      </c>
      <c r="M286" s="31">
        <v>5.9959100000000003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255</v>
      </c>
      <c r="D287" s="40">
        <v>253.46666666666667</v>
      </c>
      <c r="E287" s="40">
        <v>246.93333333333334</v>
      </c>
      <c r="F287" s="40">
        <v>238.86666666666667</v>
      </c>
      <c r="G287" s="40">
        <v>232.33333333333334</v>
      </c>
      <c r="H287" s="40">
        <v>261.5333333333333</v>
      </c>
      <c r="I287" s="40">
        <v>268.06666666666672</v>
      </c>
      <c r="J287" s="40">
        <v>276.13333333333333</v>
      </c>
      <c r="K287" s="31">
        <v>260</v>
      </c>
      <c r="L287" s="31">
        <v>245.4</v>
      </c>
      <c r="M287" s="31">
        <v>9.0434900000000003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1268.05</v>
      </c>
      <c r="D288" s="40">
        <v>1277.5833333333333</v>
      </c>
      <c r="E288" s="40">
        <v>1255.4666666666665</v>
      </c>
      <c r="F288" s="40">
        <v>1242.8833333333332</v>
      </c>
      <c r="G288" s="40">
        <v>1220.7666666666664</v>
      </c>
      <c r="H288" s="40">
        <v>1290.1666666666665</v>
      </c>
      <c r="I288" s="40">
        <v>1312.2833333333333</v>
      </c>
      <c r="J288" s="40">
        <v>1324.8666666666666</v>
      </c>
      <c r="K288" s="31">
        <v>1299.7</v>
      </c>
      <c r="L288" s="31">
        <v>1265</v>
      </c>
      <c r="M288" s="31">
        <v>1.27861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510.4</v>
      </c>
      <c r="D289" s="40">
        <v>511.61666666666662</v>
      </c>
      <c r="E289" s="40">
        <v>507.68333333333328</v>
      </c>
      <c r="F289" s="40">
        <v>504.96666666666664</v>
      </c>
      <c r="G289" s="40">
        <v>501.0333333333333</v>
      </c>
      <c r="H289" s="40">
        <v>514.33333333333326</v>
      </c>
      <c r="I289" s="40">
        <v>518.26666666666654</v>
      </c>
      <c r="J289" s="40">
        <v>520.98333333333323</v>
      </c>
      <c r="K289" s="31">
        <v>515.54999999999995</v>
      </c>
      <c r="L289" s="31">
        <v>508.9</v>
      </c>
      <c r="M289" s="31">
        <v>2.1744400000000002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79.7</v>
      </c>
      <c r="D290" s="40">
        <v>80.333333333333329</v>
      </c>
      <c r="E290" s="40">
        <v>78.86666666666666</v>
      </c>
      <c r="F290" s="40">
        <v>78.033333333333331</v>
      </c>
      <c r="G290" s="40">
        <v>76.566666666666663</v>
      </c>
      <c r="H290" s="40">
        <v>81.166666666666657</v>
      </c>
      <c r="I290" s="40">
        <v>82.633333333333326</v>
      </c>
      <c r="J290" s="40">
        <v>83.466666666666654</v>
      </c>
      <c r="K290" s="31">
        <v>81.8</v>
      </c>
      <c r="L290" s="31">
        <v>79.5</v>
      </c>
      <c r="M290" s="31">
        <v>49.500799999999998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3431.9</v>
      </c>
      <c r="D291" s="40">
        <v>3461.2833333333333</v>
      </c>
      <c r="E291" s="40">
        <v>3390.6166666666668</v>
      </c>
      <c r="F291" s="40">
        <v>3349.3333333333335</v>
      </c>
      <c r="G291" s="40">
        <v>3278.666666666667</v>
      </c>
      <c r="H291" s="40">
        <v>3502.5666666666666</v>
      </c>
      <c r="I291" s="40">
        <v>3573.2333333333336</v>
      </c>
      <c r="J291" s="40">
        <v>3614.5166666666664</v>
      </c>
      <c r="K291" s="31">
        <v>3531.95</v>
      </c>
      <c r="L291" s="31">
        <v>3420</v>
      </c>
      <c r="M291" s="31">
        <v>1.8354200000000001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426.75</v>
      </c>
      <c r="D292" s="40">
        <v>425.8</v>
      </c>
      <c r="E292" s="40">
        <v>420.65000000000003</v>
      </c>
      <c r="F292" s="40">
        <v>414.55</v>
      </c>
      <c r="G292" s="40">
        <v>409.40000000000003</v>
      </c>
      <c r="H292" s="40">
        <v>431.90000000000003</v>
      </c>
      <c r="I292" s="40">
        <v>437.05</v>
      </c>
      <c r="J292" s="40">
        <v>443.15000000000003</v>
      </c>
      <c r="K292" s="31">
        <v>430.95</v>
      </c>
      <c r="L292" s="31">
        <v>419.7</v>
      </c>
      <c r="M292" s="31">
        <v>2.5003199999999999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513.04999999999995</v>
      </c>
      <c r="D293" s="40">
        <v>518.58333333333337</v>
      </c>
      <c r="E293" s="40">
        <v>505.4666666666667</v>
      </c>
      <c r="F293" s="40">
        <v>497.88333333333333</v>
      </c>
      <c r="G293" s="40">
        <v>484.76666666666665</v>
      </c>
      <c r="H293" s="40">
        <v>526.16666666666674</v>
      </c>
      <c r="I293" s="40">
        <v>539.2833333333333</v>
      </c>
      <c r="J293" s="40">
        <v>546.86666666666679</v>
      </c>
      <c r="K293" s="31">
        <v>531.70000000000005</v>
      </c>
      <c r="L293" s="31">
        <v>511</v>
      </c>
      <c r="M293" s="31">
        <v>15.077629999999999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9437.7999999999993</v>
      </c>
      <c r="D294" s="40">
        <v>9482.9166666666661</v>
      </c>
      <c r="E294" s="40">
        <v>9379.8833333333314</v>
      </c>
      <c r="F294" s="40">
        <v>9321.9666666666653</v>
      </c>
      <c r="G294" s="40">
        <v>9218.9333333333307</v>
      </c>
      <c r="H294" s="40">
        <v>9540.8333333333321</v>
      </c>
      <c r="I294" s="40">
        <v>9643.8666666666686</v>
      </c>
      <c r="J294" s="40">
        <v>9701.7833333333328</v>
      </c>
      <c r="K294" s="31">
        <v>9585.9500000000007</v>
      </c>
      <c r="L294" s="31">
        <v>9425</v>
      </c>
      <c r="M294" s="31">
        <v>4.6600000000000003E-2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50.65</v>
      </c>
      <c r="D295" s="40">
        <v>49.9</v>
      </c>
      <c r="E295" s="40">
        <v>48.55</v>
      </c>
      <c r="F295" s="40">
        <v>46.449999999999996</v>
      </c>
      <c r="G295" s="40">
        <v>45.099999999999994</v>
      </c>
      <c r="H295" s="40">
        <v>52</v>
      </c>
      <c r="I295" s="40">
        <v>53.350000000000009</v>
      </c>
      <c r="J295" s="40">
        <v>55.45</v>
      </c>
      <c r="K295" s="31">
        <v>51.25</v>
      </c>
      <c r="L295" s="31">
        <v>47.8</v>
      </c>
      <c r="M295" s="31">
        <v>36.468960000000003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389.15</v>
      </c>
      <c r="D296" s="40">
        <v>392.11666666666662</v>
      </c>
      <c r="E296" s="40">
        <v>385.03333333333325</v>
      </c>
      <c r="F296" s="40">
        <v>380.91666666666663</v>
      </c>
      <c r="G296" s="40">
        <v>373.83333333333326</v>
      </c>
      <c r="H296" s="40">
        <v>396.23333333333323</v>
      </c>
      <c r="I296" s="40">
        <v>403.31666666666661</v>
      </c>
      <c r="J296" s="40">
        <v>407.43333333333322</v>
      </c>
      <c r="K296" s="31">
        <v>399.2</v>
      </c>
      <c r="L296" s="31">
        <v>388</v>
      </c>
      <c r="M296" s="31">
        <v>15.95959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2613.9</v>
      </c>
      <c r="D297" s="40">
        <v>2592.1333333333332</v>
      </c>
      <c r="E297" s="40">
        <v>2529.2666666666664</v>
      </c>
      <c r="F297" s="40">
        <v>2444.6333333333332</v>
      </c>
      <c r="G297" s="40">
        <v>2381.7666666666664</v>
      </c>
      <c r="H297" s="40">
        <v>2676.7666666666664</v>
      </c>
      <c r="I297" s="40">
        <v>2739.6333333333332</v>
      </c>
      <c r="J297" s="40">
        <v>2824.2666666666664</v>
      </c>
      <c r="K297" s="31">
        <v>2655</v>
      </c>
      <c r="L297" s="31">
        <v>2507.5</v>
      </c>
      <c r="M297" s="31">
        <v>2.7572399999999999</v>
      </c>
      <c r="N297" s="1"/>
      <c r="O297" s="1"/>
    </row>
    <row r="298" spans="1:15" ht="12.75" customHeight="1">
      <c r="A298" s="31">
        <v>288</v>
      </c>
      <c r="B298" s="31" t="s">
        <v>854</v>
      </c>
      <c r="C298" s="31">
        <v>1371.05</v>
      </c>
      <c r="D298" s="40">
        <v>1386.3</v>
      </c>
      <c r="E298" s="40">
        <v>1345</v>
      </c>
      <c r="F298" s="40">
        <v>1318.95</v>
      </c>
      <c r="G298" s="40">
        <v>1277.6500000000001</v>
      </c>
      <c r="H298" s="40">
        <v>1412.35</v>
      </c>
      <c r="I298" s="40">
        <v>1453.6499999999996</v>
      </c>
      <c r="J298" s="40">
        <v>1479.6999999999998</v>
      </c>
      <c r="K298" s="31">
        <v>1427.6</v>
      </c>
      <c r="L298" s="31">
        <v>1360.25</v>
      </c>
      <c r="M298" s="31">
        <v>2.08141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1861.5</v>
      </c>
      <c r="D299" s="40">
        <v>1870.9333333333334</v>
      </c>
      <c r="E299" s="40">
        <v>1845.6166666666668</v>
      </c>
      <c r="F299" s="40">
        <v>1829.7333333333333</v>
      </c>
      <c r="G299" s="40">
        <v>1804.4166666666667</v>
      </c>
      <c r="H299" s="40">
        <v>1886.8166666666668</v>
      </c>
      <c r="I299" s="40">
        <v>1912.1333333333334</v>
      </c>
      <c r="J299" s="40">
        <v>1928.0166666666669</v>
      </c>
      <c r="K299" s="31">
        <v>1896.25</v>
      </c>
      <c r="L299" s="31">
        <v>1855.05</v>
      </c>
      <c r="M299" s="31">
        <v>18.578289999999999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6770.6</v>
      </c>
      <c r="D300" s="40">
        <v>6754.0333333333328</v>
      </c>
      <c r="E300" s="40">
        <v>6616.5666666666657</v>
      </c>
      <c r="F300" s="40">
        <v>6462.5333333333328</v>
      </c>
      <c r="G300" s="40">
        <v>6325.0666666666657</v>
      </c>
      <c r="H300" s="40">
        <v>6908.0666666666657</v>
      </c>
      <c r="I300" s="40">
        <v>7045.5333333333328</v>
      </c>
      <c r="J300" s="40">
        <v>7199.5666666666657</v>
      </c>
      <c r="K300" s="31">
        <v>6891.5</v>
      </c>
      <c r="L300" s="31">
        <v>6600</v>
      </c>
      <c r="M300" s="31">
        <v>4.0449099999999998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5476.75</v>
      </c>
      <c r="D301" s="40">
        <v>5480.583333333333</v>
      </c>
      <c r="E301" s="40">
        <v>5349.1666666666661</v>
      </c>
      <c r="F301" s="40">
        <v>5221.583333333333</v>
      </c>
      <c r="G301" s="40">
        <v>5090.1666666666661</v>
      </c>
      <c r="H301" s="40">
        <v>5608.1666666666661</v>
      </c>
      <c r="I301" s="40">
        <v>5739.5833333333321</v>
      </c>
      <c r="J301" s="40">
        <v>5867.1666666666661</v>
      </c>
      <c r="K301" s="31">
        <v>5612</v>
      </c>
      <c r="L301" s="31">
        <v>5353</v>
      </c>
      <c r="M301" s="31">
        <v>4.4358599999999999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884</v>
      </c>
      <c r="D302" s="40">
        <v>886.01666666666677</v>
      </c>
      <c r="E302" s="40">
        <v>875.68333333333351</v>
      </c>
      <c r="F302" s="40">
        <v>867.36666666666679</v>
      </c>
      <c r="G302" s="40">
        <v>857.03333333333353</v>
      </c>
      <c r="H302" s="40">
        <v>894.33333333333348</v>
      </c>
      <c r="I302" s="40">
        <v>904.66666666666674</v>
      </c>
      <c r="J302" s="40">
        <v>912.98333333333346</v>
      </c>
      <c r="K302" s="31">
        <v>896.35</v>
      </c>
      <c r="L302" s="31">
        <v>877.7</v>
      </c>
      <c r="M302" s="31">
        <v>13.741759999999999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3776.3</v>
      </c>
      <c r="D303" s="40">
        <v>3798.0833333333335</v>
      </c>
      <c r="E303" s="40">
        <v>3731.2166666666672</v>
      </c>
      <c r="F303" s="40">
        <v>3686.1333333333337</v>
      </c>
      <c r="G303" s="40">
        <v>3619.2666666666673</v>
      </c>
      <c r="H303" s="40">
        <v>3843.166666666667</v>
      </c>
      <c r="I303" s="40">
        <v>3910.0333333333328</v>
      </c>
      <c r="J303" s="40">
        <v>3955.1166666666668</v>
      </c>
      <c r="K303" s="31">
        <v>3864.95</v>
      </c>
      <c r="L303" s="31">
        <v>3753</v>
      </c>
      <c r="M303" s="31">
        <v>0.34691</v>
      </c>
      <c r="N303" s="1"/>
      <c r="O303" s="1"/>
    </row>
    <row r="304" spans="1:15" ht="12.75" customHeight="1">
      <c r="A304" s="31">
        <v>294</v>
      </c>
      <c r="B304" s="31" t="s">
        <v>855</v>
      </c>
      <c r="C304" s="31">
        <v>423.95</v>
      </c>
      <c r="D304" s="40">
        <v>428.3</v>
      </c>
      <c r="E304" s="40">
        <v>418.65000000000003</v>
      </c>
      <c r="F304" s="40">
        <v>413.35</v>
      </c>
      <c r="G304" s="40">
        <v>403.70000000000005</v>
      </c>
      <c r="H304" s="40">
        <v>433.6</v>
      </c>
      <c r="I304" s="40">
        <v>443.25</v>
      </c>
      <c r="J304" s="40">
        <v>448.55</v>
      </c>
      <c r="K304" s="31">
        <v>437.95</v>
      </c>
      <c r="L304" s="31">
        <v>423</v>
      </c>
      <c r="M304" s="31">
        <v>4.4638799999999996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843.1</v>
      </c>
      <c r="D305" s="40">
        <v>850.58333333333337</v>
      </c>
      <c r="E305" s="40">
        <v>832.2166666666667</v>
      </c>
      <c r="F305" s="40">
        <v>821.33333333333337</v>
      </c>
      <c r="G305" s="40">
        <v>802.9666666666667</v>
      </c>
      <c r="H305" s="40">
        <v>861.4666666666667</v>
      </c>
      <c r="I305" s="40">
        <v>879.83333333333326</v>
      </c>
      <c r="J305" s="40">
        <v>890.7166666666667</v>
      </c>
      <c r="K305" s="31">
        <v>868.95</v>
      </c>
      <c r="L305" s="31">
        <v>839.7</v>
      </c>
      <c r="M305" s="31">
        <v>26.830480000000001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165.95</v>
      </c>
      <c r="D306" s="40">
        <v>166.63333333333333</v>
      </c>
      <c r="E306" s="40">
        <v>163.96666666666664</v>
      </c>
      <c r="F306" s="40">
        <v>161.98333333333332</v>
      </c>
      <c r="G306" s="40">
        <v>159.31666666666663</v>
      </c>
      <c r="H306" s="40">
        <v>168.61666666666665</v>
      </c>
      <c r="I306" s="40">
        <v>171.28333333333333</v>
      </c>
      <c r="J306" s="40">
        <v>173.26666666666665</v>
      </c>
      <c r="K306" s="31">
        <v>169.3</v>
      </c>
      <c r="L306" s="31">
        <v>164.65</v>
      </c>
      <c r="M306" s="31">
        <v>19.04562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20.9</v>
      </c>
      <c r="D307" s="40">
        <v>20.966666666666665</v>
      </c>
      <c r="E307" s="40">
        <v>20.583333333333329</v>
      </c>
      <c r="F307" s="40">
        <v>20.266666666666662</v>
      </c>
      <c r="G307" s="40">
        <v>19.883333333333326</v>
      </c>
      <c r="H307" s="40">
        <v>21.283333333333331</v>
      </c>
      <c r="I307" s="40">
        <v>21.666666666666664</v>
      </c>
      <c r="J307" s="40">
        <v>21.983333333333334</v>
      </c>
      <c r="K307" s="31">
        <v>21.35</v>
      </c>
      <c r="L307" s="31">
        <v>20.65</v>
      </c>
      <c r="M307" s="31">
        <v>65.343059999999994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241.25</v>
      </c>
      <c r="D308" s="40">
        <v>242.61666666666665</v>
      </c>
      <c r="E308" s="40">
        <v>238.83333333333329</v>
      </c>
      <c r="F308" s="40">
        <v>236.41666666666663</v>
      </c>
      <c r="G308" s="40">
        <v>232.63333333333327</v>
      </c>
      <c r="H308" s="40">
        <v>245.0333333333333</v>
      </c>
      <c r="I308" s="40">
        <v>248.81666666666666</v>
      </c>
      <c r="J308" s="40">
        <v>251.23333333333332</v>
      </c>
      <c r="K308" s="31">
        <v>246.4</v>
      </c>
      <c r="L308" s="31">
        <v>240.2</v>
      </c>
      <c r="M308" s="31">
        <v>1.10219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682.95</v>
      </c>
      <c r="D309" s="40">
        <v>689.98333333333323</v>
      </c>
      <c r="E309" s="40">
        <v>672.96666666666647</v>
      </c>
      <c r="F309" s="40">
        <v>662.98333333333323</v>
      </c>
      <c r="G309" s="40">
        <v>645.96666666666647</v>
      </c>
      <c r="H309" s="40">
        <v>699.96666666666647</v>
      </c>
      <c r="I309" s="40">
        <v>716.98333333333312</v>
      </c>
      <c r="J309" s="40">
        <v>726.96666666666647</v>
      </c>
      <c r="K309" s="31">
        <v>707</v>
      </c>
      <c r="L309" s="31">
        <v>680</v>
      </c>
      <c r="M309" s="31">
        <v>0.33953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174.55</v>
      </c>
      <c r="D310" s="40">
        <v>176.08333333333334</v>
      </c>
      <c r="E310" s="40">
        <v>172.7166666666667</v>
      </c>
      <c r="F310" s="40">
        <v>170.88333333333335</v>
      </c>
      <c r="G310" s="40">
        <v>167.51666666666671</v>
      </c>
      <c r="H310" s="40">
        <v>177.91666666666669</v>
      </c>
      <c r="I310" s="40">
        <v>181.2833333333333</v>
      </c>
      <c r="J310" s="40">
        <v>183.11666666666667</v>
      </c>
      <c r="K310" s="31">
        <v>179.45</v>
      </c>
      <c r="L310" s="31">
        <v>174.25</v>
      </c>
      <c r="M310" s="31">
        <v>23.364439999999998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521.95000000000005</v>
      </c>
      <c r="D311" s="40">
        <v>524.36666666666667</v>
      </c>
      <c r="E311" s="40">
        <v>517.58333333333337</v>
      </c>
      <c r="F311" s="40">
        <v>513.2166666666667</v>
      </c>
      <c r="G311" s="40">
        <v>506.43333333333339</v>
      </c>
      <c r="H311" s="40">
        <v>528.73333333333335</v>
      </c>
      <c r="I311" s="40">
        <v>535.51666666666665</v>
      </c>
      <c r="J311" s="40">
        <v>539.88333333333333</v>
      </c>
      <c r="K311" s="31">
        <v>531.15</v>
      </c>
      <c r="L311" s="31">
        <v>520</v>
      </c>
      <c r="M311" s="31">
        <v>9.4150799999999997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7516.4</v>
      </c>
      <c r="D312" s="40">
        <v>7505.7666666666664</v>
      </c>
      <c r="E312" s="40">
        <v>7435.6333333333332</v>
      </c>
      <c r="F312" s="40">
        <v>7354.8666666666668</v>
      </c>
      <c r="G312" s="40">
        <v>7284.7333333333336</v>
      </c>
      <c r="H312" s="40">
        <v>7586.5333333333328</v>
      </c>
      <c r="I312" s="40">
        <v>7656.6666666666661</v>
      </c>
      <c r="J312" s="40">
        <v>7737.4333333333325</v>
      </c>
      <c r="K312" s="31">
        <v>7575.9</v>
      </c>
      <c r="L312" s="31">
        <v>7425</v>
      </c>
      <c r="M312" s="31">
        <v>8.8300900000000002</v>
      </c>
      <c r="N312" s="1"/>
      <c r="O312" s="1"/>
    </row>
    <row r="313" spans="1:15" ht="12.75" customHeight="1">
      <c r="A313" s="31">
        <v>303</v>
      </c>
      <c r="B313" s="31" t="s">
        <v>856</v>
      </c>
      <c r="C313" s="31">
        <v>2783.3</v>
      </c>
      <c r="D313" s="40">
        <v>2796.1166666666668</v>
      </c>
      <c r="E313" s="40">
        <v>2757.2333333333336</v>
      </c>
      <c r="F313" s="40">
        <v>2731.166666666667</v>
      </c>
      <c r="G313" s="40">
        <v>2692.2833333333338</v>
      </c>
      <c r="H313" s="40">
        <v>2822.1833333333334</v>
      </c>
      <c r="I313" s="40">
        <v>2861.0666666666666</v>
      </c>
      <c r="J313" s="40">
        <v>2887.1333333333332</v>
      </c>
      <c r="K313" s="31">
        <v>2835</v>
      </c>
      <c r="L313" s="31">
        <v>2770.05</v>
      </c>
      <c r="M313" s="31">
        <v>0.46727999999999997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399.4</v>
      </c>
      <c r="D314" s="40">
        <v>394.16666666666669</v>
      </c>
      <c r="E314" s="40">
        <v>386.83333333333337</v>
      </c>
      <c r="F314" s="40">
        <v>374.26666666666671</v>
      </c>
      <c r="G314" s="40">
        <v>366.93333333333339</v>
      </c>
      <c r="H314" s="40">
        <v>406.73333333333335</v>
      </c>
      <c r="I314" s="40">
        <v>414.06666666666672</v>
      </c>
      <c r="J314" s="40">
        <v>426.63333333333333</v>
      </c>
      <c r="K314" s="31">
        <v>401.5</v>
      </c>
      <c r="L314" s="31">
        <v>381.6</v>
      </c>
      <c r="M314" s="31">
        <v>19.442229999999999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266.55</v>
      </c>
      <c r="D315" s="40">
        <v>269.75</v>
      </c>
      <c r="E315" s="40">
        <v>261.85000000000002</v>
      </c>
      <c r="F315" s="40">
        <v>257.15000000000003</v>
      </c>
      <c r="G315" s="40">
        <v>249.25000000000006</v>
      </c>
      <c r="H315" s="40">
        <v>274.45</v>
      </c>
      <c r="I315" s="40">
        <v>282.34999999999997</v>
      </c>
      <c r="J315" s="40">
        <v>287.04999999999995</v>
      </c>
      <c r="K315" s="31">
        <v>277.64999999999998</v>
      </c>
      <c r="L315" s="31">
        <v>265.05</v>
      </c>
      <c r="M315" s="31">
        <v>4.6561199999999996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920.9</v>
      </c>
      <c r="D316" s="40">
        <v>925.16666666666663</v>
      </c>
      <c r="E316" s="40">
        <v>913.23333333333323</v>
      </c>
      <c r="F316" s="40">
        <v>905.56666666666661</v>
      </c>
      <c r="G316" s="40">
        <v>893.63333333333321</v>
      </c>
      <c r="H316" s="40">
        <v>932.83333333333326</v>
      </c>
      <c r="I316" s="40">
        <v>944.76666666666665</v>
      </c>
      <c r="J316" s="40">
        <v>952.43333333333328</v>
      </c>
      <c r="K316" s="31">
        <v>937.1</v>
      </c>
      <c r="L316" s="31">
        <v>917.5</v>
      </c>
      <c r="M316" s="31">
        <v>9.0161099999999994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1734.3</v>
      </c>
      <c r="D317" s="40">
        <v>1742.75</v>
      </c>
      <c r="E317" s="40">
        <v>1714.1</v>
      </c>
      <c r="F317" s="40">
        <v>1693.8999999999999</v>
      </c>
      <c r="G317" s="40">
        <v>1665.2499999999998</v>
      </c>
      <c r="H317" s="40">
        <v>1762.95</v>
      </c>
      <c r="I317" s="40">
        <v>1791.6000000000001</v>
      </c>
      <c r="J317" s="40">
        <v>1811.8000000000002</v>
      </c>
      <c r="K317" s="31">
        <v>1771.4</v>
      </c>
      <c r="L317" s="31">
        <v>1722.55</v>
      </c>
      <c r="M317" s="31">
        <v>6.5775399999999999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3206.4</v>
      </c>
      <c r="D318" s="40">
        <v>3221.6666666666665</v>
      </c>
      <c r="E318" s="40">
        <v>3173.333333333333</v>
      </c>
      <c r="F318" s="40">
        <v>3140.2666666666664</v>
      </c>
      <c r="G318" s="40">
        <v>3091.9333333333329</v>
      </c>
      <c r="H318" s="40">
        <v>3254.7333333333331</v>
      </c>
      <c r="I318" s="40">
        <v>3303.0666666666662</v>
      </c>
      <c r="J318" s="40">
        <v>3336.1333333333332</v>
      </c>
      <c r="K318" s="31">
        <v>3270</v>
      </c>
      <c r="L318" s="31">
        <v>3188.6</v>
      </c>
      <c r="M318" s="31">
        <v>1.62395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996.05</v>
      </c>
      <c r="D319" s="40">
        <v>995.35</v>
      </c>
      <c r="E319" s="40">
        <v>990.7</v>
      </c>
      <c r="F319" s="40">
        <v>985.35</v>
      </c>
      <c r="G319" s="40">
        <v>980.7</v>
      </c>
      <c r="H319" s="40">
        <v>1000.7</v>
      </c>
      <c r="I319" s="40">
        <v>1005.3499999999999</v>
      </c>
      <c r="J319" s="40">
        <v>1010.7</v>
      </c>
      <c r="K319" s="31">
        <v>1000</v>
      </c>
      <c r="L319" s="31">
        <v>990</v>
      </c>
      <c r="M319" s="31">
        <v>2.2829799999999998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908.05</v>
      </c>
      <c r="D320" s="40">
        <v>914.35</v>
      </c>
      <c r="E320" s="40">
        <v>899.7</v>
      </c>
      <c r="F320" s="40">
        <v>891.35</v>
      </c>
      <c r="G320" s="40">
        <v>876.7</v>
      </c>
      <c r="H320" s="40">
        <v>922.7</v>
      </c>
      <c r="I320" s="40">
        <v>937.34999999999991</v>
      </c>
      <c r="J320" s="40">
        <v>945.7</v>
      </c>
      <c r="K320" s="31">
        <v>929</v>
      </c>
      <c r="L320" s="31">
        <v>906</v>
      </c>
      <c r="M320" s="31">
        <v>4.7744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209.85</v>
      </c>
      <c r="D321" s="40">
        <v>211.26666666666665</v>
      </c>
      <c r="E321" s="40">
        <v>207.73333333333329</v>
      </c>
      <c r="F321" s="40">
        <v>205.61666666666665</v>
      </c>
      <c r="G321" s="40">
        <v>202.08333333333329</v>
      </c>
      <c r="H321" s="40">
        <v>213.3833333333333</v>
      </c>
      <c r="I321" s="40">
        <v>216.91666666666666</v>
      </c>
      <c r="J321" s="40">
        <v>219.0333333333333</v>
      </c>
      <c r="K321" s="31">
        <v>214.8</v>
      </c>
      <c r="L321" s="31">
        <v>209.15</v>
      </c>
      <c r="M321" s="31">
        <v>3.12093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185.7</v>
      </c>
      <c r="D322" s="40">
        <v>186.55000000000004</v>
      </c>
      <c r="E322" s="40">
        <v>184.20000000000007</v>
      </c>
      <c r="F322" s="40">
        <v>182.70000000000005</v>
      </c>
      <c r="G322" s="40">
        <v>180.35000000000008</v>
      </c>
      <c r="H322" s="40">
        <v>188.05000000000007</v>
      </c>
      <c r="I322" s="40">
        <v>190.40000000000003</v>
      </c>
      <c r="J322" s="40">
        <v>191.90000000000006</v>
      </c>
      <c r="K322" s="31">
        <v>188.9</v>
      </c>
      <c r="L322" s="31">
        <v>185.05</v>
      </c>
      <c r="M322" s="31">
        <v>1.3672299999999999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174.3</v>
      </c>
      <c r="D323" s="40">
        <v>175.01666666666665</v>
      </c>
      <c r="E323" s="40">
        <v>170.5333333333333</v>
      </c>
      <c r="F323" s="40">
        <v>166.76666666666665</v>
      </c>
      <c r="G323" s="40">
        <v>162.2833333333333</v>
      </c>
      <c r="H323" s="40">
        <v>178.7833333333333</v>
      </c>
      <c r="I323" s="40">
        <v>183.26666666666665</v>
      </c>
      <c r="J323" s="40">
        <v>187.0333333333333</v>
      </c>
      <c r="K323" s="31">
        <v>179.5</v>
      </c>
      <c r="L323" s="31">
        <v>171.25</v>
      </c>
      <c r="M323" s="31">
        <v>15.486129999999999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1038.5999999999999</v>
      </c>
      <c r="D324" s="40">
        <v>1024.5333333333333</v>
      </c>
      <c r="E324" s="40">
        <v>989.06666666666661</v>
      </c>
      <c r="F324" s="40">
        <v>939.5333333333333</v>
      </c>
      <c r="G324" s="40">
        <v>904.06666666666661</v>
      </c>
      <c r="H324" s="40">
        <v>1074.0666666666666</v>
      </c>
      <c r="I324" s="40">
        <v>1109.5333333333333</v>
      </c>
      <c r="J324" s="40">
        <v>1159.0666666666666</v>
      </c>
      <c r="K324" s="31">
        <v>1060</v>
      </c>
      <c r="L324" s="31">
        <v>975</v>
      </c>
      <c r="M324" s="31">
        <v>38.721960000000003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4597.8999999999996</v>
      </c>
      <c r="D325" s="40">
        <v>4633.9666666666662</v>
      </c>
      <c r="E325" s="40">
        <v>4544.9333333333325</v>
      </c>
      <c r="F325" s="40">
        <v>4491.9666666666662</v>
      </c>
      <c r="G325" s="40">
        <v>4402.9333333333325</v>
      </c>
      <c r="H325" s="40">
        <v>4686.9333333333325</v>
      </c>
      <c r="I325" s="40">
        <v>4775.9666666666672</v>
      </c>
      <c r="J325" s="40">
        <v>4828.9333333333325</v>
      </c>
      <c r="K325" s="31">
        <v>4723</v>
      </c>
      <c r="L325" s="31">
        <v>4581</v>
      </c>
      <c r="M325" s="31">
        <v>6.6636800000000003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43.45</v>
      </c>
      <c r="D326" s="40">
        <v>44</v>
      </c>
      <c r="E326" s="40">
        <v>42.65</v>
      </c>
      <c r="F326" s="40">
        <v>41.85</v>
      </c>
      <c r="G326" s="40">
        <v>40.5</v>
      </c>
      <c r="H326" s="40">
        <v>44.8</v>
      </c>
      <c r="I326" s="40">
        <v>46.149999999999991</v>
      </c>
      <c r="J326" s="40">
        <v>46.949999999999996</v>
      </c>
      <c r="K326" s="31">
        <v>45.35</v>
      </c>
      <c r="L326" s="31">
        <v>43.2</v>
      </c>
      <c r="M326" s="31">
        <v>19.025729999999999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173.4</v>
      </c>
      <c r="D327" s="40">
        <v>173.98333333333335</v>
      </c>
      <c r="E327" s="40">
        <v>171.51666666666671</v>
      </c>
      <c r="F327" s="40">
        <v>169.63333333333335</v>
      </c>
      <c r="G327" s="40">
        <v>167.16666666666671</v>
      </c>
      <c r="H327" s="40">
        <v>175.8666666666667</v>
      </c>
      <c r="I327" s="40">
        <v>178.33333333333334</v>
      </c>
      <c r="J327" s="40">
        <v>180.2166666666667</v>
      </c>
      <c r="K327" s="31">
        <v>176.45</v>
      </c>
      <c r="L327" s="31">
        <v>172.1</v>
      </c>
      <c r="M327" s="31">
        <v>3.9154800000000001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938.8</v>
      </c>
      <c r="D328" s="40">
        <v>943.48333333333323</v>
      </c>
      <c r="E328" s="40">
        <v>926.96666666666647</v>
      </c>
      <c r="F328" s="40">
        <v>915.13333333333321</v>
      </c>
      <c r="G328" s="40">
        <v>898.61666666666645</v>
      </c>
      <c r="H328" s="40">
        <v>955.31666666666649</v>
      </c>
      <c r="I328" s="40">
        <v>971.83333333333314</v>
      </c>
      <c r="J328" s="40">
        <v>983.66666666666652</v>
      </c>
      <c r="K328" s="31">
        <v>960</v>
      </c>
      <c r="L328" s="31">
        <v>931.65</v>
      </c>
      <c r="M328" s="31">
        <v>1.5198400000000001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3223.95</v>
      </c>
      <c r="D329" s="40">
        <v>3213.65</v>
      </c>
      <c r="E329" s="40">
        <v>3160.3</v>
      </c>
      <c r="F329" s="40">
        <v>3096.65</v>
      </c>
      <c r="G329" s="40">
        <v>3043.3</v>
      </c>
      <c r="H329" s="40">
        <v>3277.3</v>
      </c>
      <c r="I329" s="40">
        <v>3330.6499999999996</v>
      </c>
      <c r="J329" s="40">
        <v>3394.3</v>
      </c>
      <c r="K329" s="31">
        <v>3267</v>
      </c>
      <c r="L329" s="31">
        <v>3150</v>
      </c>
      <c r="M329" s="31">
        <v>6.2109800000000002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73792</v>
      </c>
      <c r="D330" s="40">
        <v>74182.666666666672</v>
      </c>
      <c r="E330" s="40">
        <v>73254.333333333343</v>
      </c>
      <c r="F330" s="40">
        <v>72716.666666666672</v>
      </c>
      <c r="G330" s="40">
        <v>71788.333333333343</v>
      </c>
      <c r="H330" s="40">
        <v>74720.333333333343</v>
      </c>
      <c r="I330" s="40">
        <v>75648.666666666686</v>
      </c>
      <c r="J330" s="40">
        <v>76186.333333333343</v>
      </c>
      <c r="K330" s="31">
        <v>75111</v>
      </c>
      <c r="L330" s="31">
        <v>73645</v>
      </c>
      <c r="M330" s="31">
        <v>7.4789999999999995E-2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44.9</v>
      </c>
      <c r="D331" s="40">
        <v>45.099999999999994</v>
      </c>
      <c r="E331" s="40">
        <v>44.649999999999991</v>
      </c>
      <c r="F331" s="40">
        <v>44.4</v>
      </c>
      <c r="G331" s="40">
        <v>43.949999999999996</v>
      </c>
      <c r="H331" s="40">
        <v>45.349999999999987</v>
      </c>
      <c r="I331" s="40">
        <v>45.79999999999999</v>
      </c>
      <c r="J331" s="40">
        <v>46.049999999999983</v>
      </c>
      <c r="K331" s="31">
        <v>45.55</v>
      </c>
      <c r="L331" s="31">
        <v>44.85</v>
      </c>
      <c r="M331" s="31">
        <v>6.4335899999999997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1490.7</v>
      </c>
      <c r="D332" s="40">
        <v>1491.2333333333333</v>
      </c>
      <c r="E332" s="40">
        <v>1478.5166666666667</v>
      </c>
      <c r="F332" s="40">
        <v>1466.3333333333333</v>
      </c>
      <c r="G332" s="40">
        <v>1453.6166666666666</v>
      </c>
      <c r="H332" s="40">
        <v>1503.4166666666667</v>
      </c>
      <c r="I332" s="40">
        <v>1516.1333333333334</v>
      </c>
      <c r="J332" s="40">
        <v>1528.3166666666668</v>
      </c>
      <c r="K332" s="31">
        <v>1503.95</v>
      </c>
      <c r="L332" s="31">
        <v>1479.05</v>
      </c>
      <c r="M332" s="31">
        <v>4.42103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366.35</v>
      </c>
      <c r="D333" s="40">
        <v>368.3</v>
      </c>
      <c r="E333" s="40">
        <v>362.6</v>
      </c>
      <c r="F333" s="40">
        <v>358.85</v>
      </c>
      <c r="G333" s="40">
        <v>353.15000000000003</v>
      </c>
      <c r="H333" s="40">
        <v>372.05</v>
      </c>
      <c r="I333" s="40">
        <v>377.74999999999994</v>
      </c>
      <c r="J333" s="40">
        <v>381.5</v>
      </c>
      <c r="K333" s="31">
        <v>374</v>
      </c>
      <c r="L333" s="31">
        <v>364.55</v>
      </c>
      <c r="M333" s="31">
        <v>5.6683599999999998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883.7</v>
      </c>
      <c r="D334" s="40">
        <v>885.7166666666667</v>
      </c>
      <c r="E334" s="40">
        <v>867.43333333333339</v>
      </c>
      <c r="F334" s="40">
        <v>851.16666666666674</v>
      </c>
      <c r="G334" s="40">
        <v>832.88333333333344</v>
      </c>
      <c r="H334" s="40">
        <v>901.98333333333335</v>
      </c>
      <c r="I334" s="40">
        <v>920.26666666666665</v>
      </c>
      <c r="J334" s="40">
        <v>936.5333333333333</v>
      </c>
      <c r="K334" s="31">
        <v>904</v>
      </c>
      <c r="L334" s="31">
        <v>869.45</v>
      </c>
      <c r="M334" s="31">
        <v>3.7019600000000001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99.8</v>
      </c>
      <c r="D335" s="40">
        <v>100.66666666666667</v>
      </c>
      <c r="E335" s="40">
        <v>98.63333333333334</v>
      </c>
      <c r="F335" s="40">
        <v>97.466666666666669</v>
      </c>
      <c r="G335" s="40">
        <v>95.433333333333337</v>
      </c>
      <c r="H335" s="40">
        <v>101.83333333333334</v>
      </c>
      <c r="I335" s="40">
        <v>103.86666666666667</v>
      </c>
      <c r="J335" s="40">
        <v>105.03333333333335</v>
      </c>
      <c r="K335" s="31">
        <v>102.7</v>
      </c>
      <c r="L335" s="31">
        <v>99.5</v>
      </c>
      <c r="M335" s="31">
        <v>327.18504999999999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5490</v>
      </c>
      <c r="D336" s="40">
        <v>5546.5166666666664</v>
      </c>
      <c r="E336" s="40">
        <v>5399.0333333333328</v>
      </c>
      <c r="F336" s="40">
        <v>5308.0666666666666</v>
      </c>
      <c r="G336" s="40">
        <v>5160.583333333333</v>
      </c>
      <c r="H336" s="40">
        <v>5637.4833333333327</v>
      </c>
      <c r="I336" s="40">
        <v>5784.9666666666662</v>
      </c>
      <c r="J336" s="40">
        <v>5875.9333333333325</v>
      </c>
      <c r="K336" s="31">
        <v>5694</v>
      </c>
      <c r="L336" s="31">
        <v>5455.55</v>
      </c>
      <c r="M336" s="31">
        <v>6.2671099999999997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3950.8</v>
      </c>
      <c r="D337" s="40">
        <v>3948.5666666666671</v>
      </c>
      <c r="E337" s="40">
        <v>3917.233333333334</v>
      </c>
      <c r="F337" s="40">
        <v>3883.666666666667</v>
      </c>
      <c r="G337" s="40">
        <v>3852.3333333333339</v>
      </c>
      <c r="H337" s="40">
        <v>3982.1333333333341</v>
      </c>
      <c r="I337" s="40">
        <v>4013.4666666666672</v>
      </c>
      <c r="J337" s="40">
        <v>4047.0333333333342</v>
      </c>
      <c r="K337" s="31">
        <v>3979.9</v>
      </c>
      <c r="L337" s="31">
        <v>3915</v>
      </c>
      <c r="M337" s="31">
        <v>0.79757999999999996</v>
      </c>
      <c r="N337" s="1"/>
      <c r="O337" s="1"/>
    </row>
    <row r="338" spans="1:15" ht="12.75" customHeight="1">
      <c r="A338" s="31">
        <v>328</v>
      </c>
      <c r="B338" s="31" t="s">
        <v>857</v>
      </c>
      <c r="C338" s="31">
        <v>2440.65</v>
      </c>
      <c r="D338" s="40">
        <v>2409.2833333333333</v>
      </c>
      <c r="E338" s="40">
        <v>2366.3666666666668</v>
      </c>
      <c r="F338" s="40">
        <v>2292.0833333333335</v>
      </c>
      <c r="G338" s="40">
        <v>2249.166666666667</v>
      </c>
      <c r="H338" s="40">
        <v>2483.5666666666666</v>
      </c>
      <c r="I338" s="40">
        <v>2526.4833333333336</v>
      </c>
      <c r="J338" s="40">
        <v>2600.7666666666664</v>
      </c>
      <c r="K338" s="31">
        <v>2452.1999999999998</v>
      </c>
      <c r="L338" s="31">
        <v>2335</v>
      </c>
      <c r="M338" s="31">
        <v>0.66942000000000002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46.15</v>
      </c>
      <c r="D339" s="40">
        <v>46.449999999999996</v>
      </c>
      <c r="E339" s="40">
        <v>45.499999999999993</v>
      </c>
      <c r="F339" s="40">
        <v>44.849999999999994</v>
      </c>
      <c r="G339" s="40">
        <v>43.899999999999991</v>
      </c>
      <c r="H339" s="40">
        <v>47.099999999999994</v>
      </c>
      <c r="I339" s="40">
        <v>48.05</v>
      </c>
      <c r="J339" s="40">
        <v>48.699999999999996</v>
      </c>
      <c r="K339" s="31">
        <v>47.4</v>
      </c>
      <c r="L339" s="31">
        <v>45.8</v>
      </c>
      <c r="M339" s="31">
        <v>47.99192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75.95</v>
      </c>
      <c r="D340" s="40">
        <v>76.283333333333331</v>
      </c>
      <c r="E340" s="40">
        <v>74.816666666666663</v>
      </c>
      <c r="F340" s="40">
        <v>73.683333333333337</v>
      </c>
      <c r="G340" s="40">
        <v>72.216666666666669</v>
      </c>
      <c r="H340" s="40">
        <v>77.416666666666657</v>
      </c>
      <c r="I340" s="40">
        <v>78.883333333333326</v>
      </c>
      <c r="J340" s="40">
        <v>80.016666666666652</v>
      </c>
      <c r="K340" s="31">
        <v>77.75</v>
      </c>
      <c r="L340" s="31">
        <v>75.150000000000006</v>
      </c>
      <c r="M340" s="31">
        <v>25.349710000000002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600.1</v>
      </c>
      <c r="D341" s="40">
        <v>600.35</v>
      </c>
      <c r="E341" s="40">
        <v>596</v>
      </c>
      <c r="F341" s="40">
        <v>591.9</v>
      </c>
      <c r="G341" s="40">
        <v>587.54999999999995</v>
      </c>
      <c r="H341" s="40">
        <v>604.45000000000005</v>
      </c>
      <c r="I341" s="40">
        <v>608.80000000000018</v>
      </c>
      <c r="J341" s="40">
        <v>612.90000000000009</v>
      </c>
      <c r="K341" s="31">
        <v>604.70000000000005</v>
      </c>
      <c r="L341" s="31">
        <v>596.25</v>
      </c>
      <c r="M341" s="31">
        <v>0.44125999999999999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18982</v>
      </c>
      <c r="D342" s="40">
        <v>19085.166666666668</v>
      </c>
      <c r="E342" s="40">
        <v>18820.833333333336</v>
      </c>
      <c r="F342" s="40">
        <v>18659.666666666668</v>
      </c>
      <c r="G342" s="40">
        <v>18395.333333333336</v>
      </c>
      <c r="H342" s="40">
        <v>19246.333333333336</v>
      </c>
      <c r="I342" s="40">
        <v>19510.666666666672</v>
      </c>
      <c r="J342" s="40">
        <v>19671.833333333336</v>
      </c>
      <c r="K342" s="31">
        <v>19349.5</v>
      </c>
      <c r="L342" s="31">
        <v>18924</v>
      </c>
      <c r="M342" s="31">
        <v>0.54490000000000005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107.15</v>
      </c>
      <c r="D343" s="40">
        <v>108.28333333333335</v>
      </c>
      <c r="E343" s="40">
        <v>101.76666666666669</v>
      </c>
      <c r="F343" s="40">
        <v>96.383333333333354</v>
      </c>
      <c r="G343" s="40">
        <v>89.866666666666703</v>
      </c>
      <c r="H343" s="40">
        <v>113.66666666666669</v>
      </c>
      <c r="I343" s="40">
        <v>120.18333333333334</v>
      </c>
      <c r="J343" s="40">
        <v>125.56666666666668</v>
      </c>
      <c r="K343" s="31">
        <v>114.8</v>
      </c>
      <c r="L343" s="31">
        <v>102.9</v>
      </c>
      <c r="M343" s="31">
        <v>168.19475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51.65</v>
      </c>
      <c r="D344" s="40">
        <v>52.216666666666669</v>
      </c>
      <c r="E344" s="40">
        <v>50.833333333333336</v>
      </c>
      <c r="F344" s="40">
        <v>50.016666666666666</v>
      </c>
      <c r="G344" s="40">
        <v>48.633333333333333</v>
      </c>
      <c r="H344" s="40">
        <v>53.033333333333339</v>
      </c>
      <c r="I344" s="40">
        <v>54.416666666666664</v>
      </c>
      <c r="J344" s="40">
        <v>55.233333333333341</v>
      </c>
      <c r="K344" s="31">
        <v>53.6</v>
      </c>
      <c r="L344" s="31">
        <v>51.4</v>
      </c>
      <c r="M344" s="31">
        <v>4.2010100000000001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572.25</v>
      </c>
      <c r="D345" s="40">
        <v>576.28333333333342</v>
      </c>
      <c r="E345" s="40">
        <v>565.91666666666686</v>
      </c>
      <c r="F345" s="40">
        <v>559.58333333333348</v>
      </c>
      <c r="G345" s="40">
        <v>549.21666666666692</v>
      </c>
      <c r="H345" s="40">
        <v>582.61666666666679</v>
      </c>
      <c r="I345" s="40">
        <v>592.98333333333335</v>
      </c>
      <c r="J345" s="40">
        <v>599.31666666666672</v>
      </c>
      <c r="K345" s="31">
        <v>586.65</v>
      </c>
      <c r="L345" s="31">
        <v>569.95000000000005</v>
      </c>
      <c r="M345" s="31">
        <v>1.1227100000000001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31.85</v>
      </c>
      <c r="D346" s="40">
        <v>31.983333333333334</v>
      </c>
      <c r="E346" s="40">
        <v>31.366666666666667</v>
      </c>
      <c r="F346" s="40">
        <v>30.883333333333333</v>
      </c>
      <c r="G346" s="40">
        <v>30.266666666666666</v>
      </c>
      <c r="H346" s="40">
        <v>32.466666666666669</v>
      </c>
      <c r="I346" s="40">
        <v>33.083333333333343</v>
      </c>
      <c r="J346" s="40">
        <v>33.56666666666667</v>
      </c>
      <c r="K346" s="31">
        <v>32.6</v>
      </c>
      <c r="L346" s="31">
        <v>31.5</v>
      </c>
      <c r="M346" s="31">
        <v>52.822130000000001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145.5</v>
      </c>
      <c r="D347" s="40">
        <v>146.33333333333334</v>
      </c>
      <c r="E347" s="40">
        <v>144.16666666666669</v>
      </c>
      <c r="F347" s="40">
        <v>142.83333333333334</v>
      </c>
      <c r="G347" s="40">
        <v>140.66666666666669</v>
      </c>
      <c r="H347" s="40">
        <v>147.66666666666669</v>
      </c>
      <c r="I347" s="40">
        <v>149.83333333333337</v>
      </c>
      <c r="J347" s="40">
        <v>151.16666666666669</v>
      </c>
      <c r="K347" s="31">
        <v>148.5</v>
      </c>
      <c r="L347" s="31">
        <v>145</v>
      </c>
      <c r="M347" s="31">
        <v>1.64866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2504</v>
      </c>
      <c r="D348" s="40">
        <v>2502.6666666666665</v>
      </c>
      <c r="E348" s="40">
        <v>2476.333333333333</v>
      </c>
      <c r="F348" s="40">
        <v>2448.6666666666665</v>
      </c>
      <c r="G348" s="40">
        <v>2422.333333333333</v>
      </c>
      <c r="H348" s="40">
        <v>2530.333333333333</v>
      </c>
      <c r="I348" s="40">
        <v>2556.6666666666661</v>
      </c>
      <c r="J348" s="40">
        <v>2584.333333333333</v>
      </c>
      <c r="K348" s="31">
        <v>2529</v>
      </c>
      <c r="L348" s="31">
        <v>2475</v>
      </c>
      <c r="M348" s="31">
        <v>6.6259999999999999E-2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61</v>
      </c>
      <c r="D349" s="40">
        <v>61.433333333333337</v>
      </c>
      <c r="E349" s="40">
        <v>60.266666666666673</v>
      </c>
      <c r="F349" s="40">
        <v>59.533333333333339</v>
      </c>
      <c r="G349" s="40">
        <v>58.366666666666674</v>
      </c>
      <c r="H349" s="40">
        <v>62.166666666666671</v>
      </c>
      <c r="I349" s="40">
        <v>63.333333333333329</v>
      </c>
      <c r="J349" s="40">
        <v>64.066666666666663</v>
      </c>
      <c r="K349" s="31">
        <v>62.6</v>
      </c>
      <c r="L349" s="31">
        <v>60.7</v>
      </c>
      <c r="M349" s="31">
        <v>9.9768299999999996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147.5</v>
      </c>
      <c r="D350" s="40">
        <v>148.1</v>
      </c>
      <c r="E350" s="40">
        <v>146.1</v>
      </c>
      <c r="F350" s="40">
        <v>144.69999999999999</v>
      </c>
      <c r="G350" s="40">
        <v>142.69999999999999</v>
      </c>
      <c r="H350" s="40">
        <v>149.5</v>
      </c>
      <c r="I350" s="40">
        <v>151.5</v>
      </c>
      <c r="J350" s="40">
        <v>152.9</v>
      </c>
      <c r="K350" s="31">
        <v>150.1</v>
      </c>
      <c r="L350" s="31">
        <v>146.69999999999999</v>
      </c>
      <c r="M350" s="31">
        <v>149.81099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244.8</v>
      </c>
      <c r="D351" s="40">
        <v>245.63333333333333</v>
      </c>
      <c r="E351" s="40">
        <v>242.16666666666666</v>
      </c>
      <c r="F351" s="40">
        <v>239.53333333333333</v>
      </c>
      <c r="G351" s="40">
        <v>236.06666666666666</v>
      </c>
      <c r="H351" s="40">
        <v>248.26666666666665</v>
      </c>
      <c r="I351" s="40">
        <v>251.73333333333335</v>
      </c>
      <c r="J351" s="40">
        <v>254.36666666666665</v>
      </c>
      <c r="K351" s="31">
        <v>249.1</v>
      </c>
      <c r="L351" s="31">
        <v>243</v>
      </c>
      <c r="M351" s="31">
        <v>6.2184200000000001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125.8</v>
      </c>
      <c r="D352" s="40">
        <v>126.63333333333333</v>
      </c>
      <c r="E352" s="40">
        <v>124.66666666666666</v>
      </c>
      <c r="F352" s="40">
        <v>123.53333333333333</v>
      </c>
      <c r="G352" s="40">
        <v>121.56666666666666</v>
      </c>
      <c r="H352" s="40">
        <v>127.76666666666665</v>
      </c>
      <c r="I352" s="40">
        <v>129.73333333333332</v>
      </c>
      <c r="J352" s="40">
        <v>130.86666666666665</v>
      </c>
      <c r="K352" s="31">
        <v>128.6</v>
      </c>
      <c r="L352" s="31">
        <v>125.5</v>
      </c>
      <c r="M352" s="31">
        <v>132.23188999999999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888.55</v>
      </c>
      <c r="D353" s="40">
        <v>895.9</v>
      </c>
      <c r="E353" s="40">
        <v>877.65</v>
      </c>
      <c r="F353" s="40">
        <v>866.75</v>
      </c>
      <c r="G353" s="40">
        <v>848.5</v>
      </c>
      <c r="H353" s="40">
        <v>906.8</v>
      </c>
      <c r="I353" s="40">
        <v>925.05</v>
      </c>
      <c r="J353" s="40">
        <v>935.94999999999993</v>
      </c>
      <c r="K353" s="31">
        <v>914.15</v>
      </c>
      <c r="L353" s="31">
        <v>885</v>
      </c>
      <c r="M353" s="31">
        <v>10.89715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4288.8500000000004</v>
      </c>
      <c r="D354" s="40">
        <v>4320.0666666666666</v>
      </c>
      <c r="E354" s="40">
        <v>4240.1333333333332</v>
      </c>
      <c r="F354" s="40">
        <v>4191.416666666667</v>
      </c>
      <c r="G354" s="40">
        <v>4111.4833333333336</v>
      </c>
      <c r="H354" s="40">
        <v>4368.7833333333328</v>
      </c>
      <c r="I354" s="40">
        <v>4448.7166666666653</v>
      </c>
      <c r="J354" s="40">
        <v>4497.4333333333325</v>
      </c>
      <c r="K354" s="31">
        <v>4400</v>
      </c>
      <c r="L354" s="31">
        <v>4271.3500000000004</v>
      </c>
      <c r="M354" s="31">
        <v>1.0658300000000001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203.95</v>
      </c>
      <c r="D355" s="40">
        <v>205.08333333333334</v>
      </c>
      <c r="E355" s="40">
        <v>201.36666666666667</v>
      </c>
      <c r="F355" s="40">
        <v>198.78333333333333</v>
      </c>
      <c r="G355" s="40">
        <v>195.06666666666666</v>
      </c>
      <c r="H355" s="40">
        <v>207.66666666666669</v>
      </c>
      <c r="I355" s="40">
        <v>211.38333333333333</v>
      </c>
      <c r="J355" s="40">
        <v>213.9666666666667</v>
      </c>
      <c r="K355" s="31">
        <v>208.8</v>
      </c>
      <c r="L355" s="31">
        <v>202.5</v>
      </c>
      <c r="M355" s="31">
        <v>4.1136799999999996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145.94999999999999</v>
      </c>
      <c r="D356" s="40">
        <v>147.26666666666665</v>
      </c>
      <c r="E356" s="40">
        <v>144.0333333333333</v>
      </c>
      <c r="F356" s="40">
        <v>142.11666666666665</v>
      </c>
      <c r="G356" s="40">
        <v>138.8833333333333</v>
      </c>
      <c r="H356" s="40">
        <v>149.18333333333331</v>
      </c>
      <c r="I356" s="40">
        <v>152.41666666666666</v>
      </c>
      <c r="J356" s="40">
        <v>154.33333333333331</v>
      </c>
      <c r="K356" s="31">
        <v>150.5</v>
      </c>
      <c r="L356" s="31">
        <v>145.35</v>
      </c>
      <c r="M356" s="31">
        <v>135.95587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375.45</v>
      </c>
      <c r="D357" s="40">
        <v>378.7</v>
      </c>
      <c r="E357" s="40">
        <v>370.4</v>
      </c>
      <c r="F357" s="40">
        <v>365.34999999999997</v>
      </c>
      <c r="G357" s="40">
        <v>357.04999999999995</v>
      </c>
      <c r="H357" s="40">
        <v>383.75</v>
      </c>
      <c r="I357" s="40">
        <v>392.05000000000007</v>
      </c>
      <c r="J357" s="40">
        <v>397.1</v>
      </c>
      <c r="K357" s="31">
        <v>387</v>
      </c>
      <c r="L357" s="31">
        <v>373.65</v>
      </c>
      <c r="M357" s="31">
        <v>1.29152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40100</v>
      </c>
      <c r="D358" s="40">
        <v>40170.433333333334</v>
      </c>
      <c r="E358" s="40">
        <v>39800.866666666669</v>
      </c>
      <c r="F358" s="40">
        <v>39501.733333333337</v>
      </c>
      <c r="G358" s="40">
        <v>39132.166666666672</v>
      </c>
      <c r="H358" s="40">
        <v>40469.566666666666</v>
      </c>
      <c r="I358" s="40">
        <v>40839.133333333331</v>
      </c>
      <c r="J358" s="40">
        <v>41138.266666666663</v>
      </c>
      <c r="K358" s="31">
        <v>40540</v>
      </c>
      <c r="L358" s="31">
        <v>39871.300000000003</v>
      </c>
      <c r="M358" s="31">
        <v>0.12769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2746.3</v>
      </c>
      <c r="D359" s="40">
        <v>2733.6666666666665</v>
      </c>
      <c r="E359" s="40">
        <v>2662.6333333333332</v>
      </c>
      <c r="F359" s="40">
        <v>2578.9666666666667</v>
      </c>
      <c r="G359" s="40">
        <v>2507.9333333333334</v>
      </c>
      <c r="H359" s="40">
        <v>2817.333333333333</v>
      </c>
      <c r="I359" s="40">
        <v>2888.3666666666668</v>
      </c>
      <c r="J359" s="40">
        <v>2972.0333333333328</v>
      </c>
      <c r="K359" s="31">
        <v>2804.7</v>
      </c>
      <c r="L359" s="31">
        <v>2650</v>
      </c>
      <c r="M359" s="31">
        <v>22.237410000000001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4413</v>
      </c>
      <c r="D360" s="40">
        <v>4440.666666666667</v>
      </c>
      <c r="E360" s="40">
        <v>4331.3333333333339</v>
      </c>
      <c r="F360" s="40">
        <v>4249.666666666667</v>
      </c>
      <c r="G360" s="40">
        <v>4140.3333333333339</v>
      </c>
      <c r="H360" s="40">
        <v>4522.3333333333339</v>
      </c>
      <c r="I360" s="40">
        <v>4631.6666666666679</v>
      </c>
      <c r="J360" s="40">
        <v>4713.3333333333339</v>
      </c>
      <c r="K360" s="31">
        <v>4550</v>
      </c>
      <c r="L360" s="31">
        <v>4359</v>
      </c>
      <c r="M360" s="31">
        <v>5.49763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225.15</v>
      </c>
      <c r="D361" s="40">
        <v>226.68333333333337</v>
      </c>
      <c r="E361" s="40">
        <v>223.06666666666672</v>
      </c>
      <c r="F361" s="40">
        <v>220.98333333333335</v>
      </c>
      <c r="G361" s="40">
        <v>217.3666666666667</v>
      </c>
      <c r="H361" s="40">
        <v>228.76666666666674</v>
      </c>
      <c r="I361" s="40">
        <v>232.38333333333335</v>
      </c>
      <c r="J361" s="40">
        <v>234.46666666666675</v>
      </c>
      <c r="K361" s="31">
        <v>230.3</v>
      </c>
      <c r="L361" s="31">
        <v>224.6</v>
      </c>
      <c r="M361" s="31">
        <v>13.536530000000001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123.25</v>
      </c>
      <c r="D362" s="40">
        <v>123.96666666666665</v>
      </c>
      <c r="E362" s="40">
        <v>122.13333333333331</v>
      </c>
      <c r="F362" s="40">
        <v>121.01666666666665</v>
      </c>
      <c r="G362" s="40">
        <v>119.18333333333331</v>
      </c>
      <c r="H362" s="40">
        <v>125.08333333333331</v>
      </c>
      <c r="I362" s="40">
        <v>126.91666666666666</v>
      </c>
      <c r="J362" s="40">
        <v>128.0333333333333</v>
      </c>
      <c r="K362" s="31">
        <v>125.8</v>
      </c>
      <c r="L362" s="31">
        <v>122.85</v>
      </c>
      <c r="M362" s="31">
        <v>43.546680000000002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4881.6000000000004</v>
      </c>
      <c r="D363" s="40">
        <v>4900.75</v>
      </c>
      <c r="E363" s="40">
        <v>4852.5</v>
      </c>
      <c r="F363" s="40">
        <v>4823.3999999999996</v>
      </c>
      <c r="G363" s="40">
        <v>4775.1499999999996</v>
      </c>
      <c r="H363" s="40">
        <v>4929.8500000000004</v>
      </c>
      <c r="I363" s="40">
        <v>4978.1000000000004</v>
      </c>
      <c r="J363" s="40">
        <v>5007.2000000000007</v>
      </c>
      <c r="K363" s="31">
        <v>4949</v>
      </c>
      <c r="L363" s="31">
        <v>4871.6499999999996</v>
      </c>
      <c r="M363" s="31">
        <v>0.22694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14990.45</v>
      </c>
      <c r="D364" s="40">
        <v>14987.083333333334</v>
      </c>
      <c r="E364" s="40">
        <v>14854.366666666669</v>
      </c>
      <c r="F364" s="40">
        <v>14718.283333333335</v>
      </c>
      <c r="G364" s="40">
        <v>14585.566666666669</v>
      </c>
      <c r="H364" s="40">
        <v>15123.166666666668</v>
      </c>
      <c r="I364" s="40">
        <v>15255.883333333331</v>
      </c>
      <c r="J364" s="40">
        <v>15391.966666666667</v>
      </c>
      <c r="K364" s="31">
        <v>15119.8</v>
      </c>
      <c r="L364" s="31">
        <v>14851</v>
      </c>
      <c r="M364" s="31">
        <v>0.13109999999999999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5246.6</v>
      </c>
      <c r="D365" s="40">
        <v>5260.5333333333338</v>
      </c>
      <c r="E365" s="40">
        <v>5226.0666666666675</v>
      </c>
      <c r="F365" s="40">
        <v>5205.5333333333338</v>
      </c>
      <c r="G365" s="40">
        <v>5171.0666666666675</v>
      </c>
      <c r="H365" s="40">
        <v>5281.0666666666675</v>
      </c>
      <c r="I365" s="40">
        <v>5315.5333333333328</v>
      </c>
      <c r="J365" s="40">
        <v>5336.0666666666675</v>
      </c>
      <c r="K365" s="31">
        <v>5295</v>
      </c>
      <c r="L365" s="31">
        <v>5240</v>
      </c>
      <c r="M365" s="31">
        <v>3.2199999999999999E-2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231.45</v>
      </c>
      <c r="D366" s="40">
        <v>232.25</v>
      </c>
      <c r="E366" s="40">
        <v>229</v>
      </c>
      <c r="F366" s="40">
        <v>226.55</v>
      </c>
      <c r="G366" s="40">
        <v>223.3</v>
      </c>
      <c r="H366" s="40">
        <v>234.7</v>
      </c>
      <c r="I366" s="40">
        <v>237.95</v>
      </c>
      <c r="J366" s="40">
        <v>240.39999999999998</v>
      </c>
      <c r="K366" s="31">
        <v>235.5</v>
      </c>
      <c r="L366" s="31">
        <v>229.8</v>
      </c>
      <c r="M366" s="31">
        <v>9.7945799999999998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1056.8</v>
      </c>
      <c r="D367" s="40">
        <v>1062.3</v>
      </c>
      <c r="E367" s="40">
        <v>1027.0999999999999</v>
      </c>
      <c r="F367" s="40">
        <v>997.39999999999986</v>
      </c>
      <c r="G367" s="40">
        <v>962.19999999999982</v>
      </c>
      <c r="H367" s="40">
        <v>1092</v>
      </c>
      <c r="I367" s="40">
        <v>1127.2000000000003</v>
      </c>
      <c r="J367" s="40">
        <v>1156.9000000000001</v>
      </c>
      <c r="K367" s="31">
        <v>1097.5</v>
      </c>
      <c r="L367" s="31">
        <v>1032.5999999999999</v>
      </c>
      <c r="M367" s="31">
        <v>3.21333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2358.1</v>
      </c>
      <c r="D368" s="40">
        <v>2359.4166666666665</v>
      </c>
      <c r="E368" s="40">
        <v>2328.833333333333</v>
      </c>
      <c r="F368" s="40">
        <v>2299.5666666666666</v>
      </c>
      <c r="G368" s="40">
        <v>2268.9833333333331</v>
      </c>
      <c r="H368" s="40">
        <v>2388.6833333333329</v>
      </c>
      <c r="I368" s="40">
        <v>2419.266666666666</v>
      </c>
      <c r="J368" s="40">
        <v>2448.5333333333328</v>
      </c>
      <c r="K368" s="31">
        <v>2390</v>
      </c>
      <c r="L368" s="31">
        <v>2330.15</v>
      </c>
      <c r="M368" s="31">
        <v>13.91413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2903.5</v>
      </c>
      <c r="D369" s="40">
        <v>2914.8333333333335</v>
      </c>
      <c r="E369" s="40">
        <v>2879.666666666667</v>
      </c>
      <c r="F369" s="40">
        <v>2855.8333333333335</v>
      </c>
      <c r="G369" s="40">
        <v>2820.666666666667</v>
      </c>
      <c r="H369" s="40">
        <v>2938.666666666667</v>
      </c>
      <c r="I369" s="40">
        <v>2973.8333333333339</v>
      </c>
      <c r="J369" s="40">
        <v>2997.666666666667</v>
      </c>
      <c r="K369" s="31">
        <v>2950</v>
      </c>
      <c r="L369" s="31">
        <v>2891</v>
      </c>
      <c r="M369" s="31">
        <v>1.04417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40.25</v>
      </c>
      <c r="D370" s="40">
        <v>40.6</v>
      </c>
      <c r="E370" s="40">
        <v>39.800000000000004</v>
      </c>
      <c r="F370" s="40">
        <v>39.35</v>
      </c>
      <c r="G370" s="40">
        <v>38.550000000000004</v>
      </c>
      <c r="H370" s="40">
        <v>41.050000000000004</v>
      </c>
      <c r="I370" s="40">
        <v>41.85</v>
      </c>
      <c r="J370" s="40">
        <v>42.300000000000004</v>
      </c>
      <c r="K370" s="31">
        <v>41.4</v>
      </c>
      <c r="L370" s="31">
        <v>40.15</v>
      </c>
      <c r="M370" s="31">
        <v>460.56603000000001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566</v>
      </c>
      <c r="D371" s="40">
        <v>570.9</v>
      </c>
      <c r="E371" s="40">
        <v>551.79999999999995</v>
      </c>
      <c r="F371" s="40">
        <v>537.6</v>
      </c>
      <c r="G371" s="40">
        <v>518.5</v>
      </c>
      <c r="H371" s="40">
        <v>585.09999999999991</v>
      </c>
      <c r="I371" s="40">
        <v>604.20000000000005</v>
      </c>
      <c r="J371" s="40">
        <v>618.39999999999986</v>
      </c>
      <c r="K371" s="31">
        <v>590</v>
      </c>
      <c r="L371" s="31">
        <v>556.70000000000005</v>
      </c>
      <c r="M371" s="31">
        <v>3.7188099999999999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291.10000000000002</v>
      </c>
      <c r="D372" s="40">
        <v>295.23333333333335</v>
      </c>
      <c r="E372" s="40">
        <v>285.4666666666667</v>
      </c>
      <c r="F372" s="40">
        <v>279.83333333333337</v>
      </c>
      <c r="G372" s="40">
        <v>270.06666666666672</v>
      </c>
      <c r="H372" s="40">
        <v>300.86666666666667</v>
      </c>
      <c r="I372" s="40">
        <v>310.63333333333333</v>
      </c>
      <c r="J372" s="40">
        <v>316.26666666666665</v>
      </c>
      <c r="K372" s="31">
        <v>305</v>
      </c>
      <c r="L372" s="31">
        <v>289.60000000000002</v>
      </c>
      <c r="M372" s="31">
        <v>3.21089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2545.3000000000002</v>
      </c>
      <c r="D373" s="40">
        <v>2548.1833333333334</v>
      </c>
      <c r="E373" s="40">
        <v>2487.1166666666668</v>
      </c>
      <c r="F373" s="40">
        <v>2428.9333333333334</v>
      </c>
      <c r="G373" s="40">
        <v>2367.8666666666668</v>
      </c>
      <c r="H373" s="40">
        <v>2606.3666666666668</v>
      </c>
      <c r="I373" s="40">
        <v>2667.4333333333334</v>
      </c>
      <c r="J373" s="40">
        <v>2725.6166666666668</v>
      </c>
      <c r="K373" s="31">
        <v>2609.25</v>
      </c>
      <c r="L373" s="31">
        <v>2490</v>
      </c>
      <c r="M373" s="31">
        <v>14.79847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964</v>
      </c>
      <c r="D374" s="40">
        <v>971.66666666666663</v>
      </c>
      <c r="E374" s="40">
        <v>952.38333333333321</v>
      </c>
      <c r="F374" s="40">
        <v>940.76666666666654</v>
      </c>
      <c r="G374" s="40">
        <v>921.48333333333312</v>
      </c>
      <c r="H374" s="40">
        <v>983.2833333333333</v>
      </c>
      <c r="I374" s="40">
        <v>1002.5666666666668</v>
      </c>
      <c r="J374" s="40">
        <v>1014.1833333333334</v>
      </c>
      <c r="K374" s="31">
        <v>990.95</v>
      </c>
      <c r="L374" s="31">
        <v>960.05</v>
      </c>
      <c r="M374" s="31">
        <v>0.61753000000000002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2039.2</v>
      </c>
      <c r="D375" s="40">
        <v>2033.8499999999997</v>
      </c>
      <c r="E375" s="40">
        <v>1996.4499999999994</v>
      </c>
      <c r="F375" s="40">
        <v>1953.6999999999996</v>
      </c>
      <c r="G375" s="40">
        <v>1916.2999999999993</v>
      </c>
      <c r="H375" s="40">
        <v>2076.5999999999995</v>
      </c>
      <c r="I375" s="40">
        <v>2113.9999999999995</v>
      </c>
      <c r="J375" s="40">
        <v>2156.7499999999995</v>
      </c>
      <c r="K375" s="31">
        <v>2071.25</v>
      </c>
      <c r="L375" s="31">
        <v>1991.1</v>
      </c>
      <c r="M375" s="31">
        <v>2.3707500000000001</v>
      </c>
      <c r="N375" s="1"/>
      <c r="O375" s="1"/>
    </row>
    <row r="376" spans="1:15" ht="12.75" customHeight="1">
      <c r="A376" s="31">
        <v>366</v>
      </c>
      <c r="B376" s="31" t="s">
        <v>858</v>
      </c>
      <c r="C376" s="31">
        <v>212.75</v>
      </c>
      <c r="D376" s="40">
        <v>213.23333333333335</v>
      </c>
      <c r="E376" s="40">
        <v>208.76666666666671</v>
      </c>
      <c r="F376" s="40">
        <v>204.78333333333336</v>
      </c>
      <c r="G376" s="40">
        <v>200.31666666666672</v>
      </c>
      <c r="H376" s="40">
        <v>217.2166666666667</v>
      </c>
      <c r="I376" s="40">
        <v>221.68333333333334</v>
      </c>
      <c r="J376" s="40">
        <v>225.66666666666669</v>
      </c>
      <c r="K376" s="31">
        <v>217.7</v>
      </c>
      <c r="L376" s="31">
        <v>209.25</v>
      </c>
      <c r="M376" s="31">
        <v>39.448329999999999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204.4</v>
      </c>
      <c r="D377" s="40">
        <v>205.91666666666666</v>
      </c>
      <c r="E377" s="40">
        <v>202.18333333333331</v>
      </c>
      <c r="F377" s="40">
        <v>199.96666666666664</v>
      </c>
      <c r="G377" s="40">
        <v>196.23333333333329</v>
      </c>
      <c r="H377" s="40">
        <v>208.13333333333333</v>
      </c>
      <c r="I377" s="40">
        <v>211.86666666666667</v>
      </c>
      <c r="J377" s="40">
        <v>214.08333333333334</v>
      </c>
      <c r="K377" s="31">
        <v>209.65</v>
      </c>
      <c r="L377" s="31">
        <v>203.7</v>
      </c>
      <c r="M377" s="31">
        <v>162.36095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2610.1</v>
      </c>
      <c r="D378" s="40">
        <v>2612.0333333333333</v>
      </c>
      <c r="E378" s="40">
        <v>2576.0666666666666</v>
      </c>
      <c r="F378" s="40">
        <v>2542.0333333333333</v>
      </c>
      <c r="G378" s="40">
        <v>2506.0666666666666</v>
      </c>
      <c r="H378" s="40">
        <v>2646.0666666666666</v>
      </c>
      <c r="I378" s="40">
        <v>2682.0333333333328</v>
      </c>
      <c r="J378" s="40">
        <v>2716.0666666666666</v>
      </c>
      <c r="K378" s="31">
        <v>2648</v>
      </c>
      <c r="L378" s="31">
        <v>2578</v>
      </c>
      <c r="M378" s="31">
        <v>0.62080000000000002</v>
      </c>
      <c r="N378" s="1"/>
      <c r="O378" s="1"/>
    </row>
    <row r="379" spans="1:15" ht="12.75" customHeight="1">
      <c r="A379" s="31">
        <v>369</v>
      </c>
      <c r="B379" s="31" t="s">
        <v>859</v>
      </c>
      <c r="C379" s="31">
        <v>339.8</v>
      </c>
      <c r="D379" s="40">
        <v>346</v>
      </c>
      <c r="E379" s="40">
        <v>332</v>
      </c>
      <c r="F379" s="40">
        <v>324.2</v>
      </c>
      <c r="G379" s="40">
        <v>310.2</v>
      </c>
      <c r="H379" s="40">
        <v>353.8</v>
      </c>
      <c r="I379" s="40">
        <v>367.8</v>
      </c>
      <c r="J379" s="40">
        <v>375.6</v>
      </c>
      <c r="K379" s="31">
        <v>360</v>
      </c>
      <c r="L379" s="31">
        <v>338.2</v>
      </c>
      <c r="M379" s="31">
        <v>4.10663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460.6</v>
      </c>
      <c r="D380" s="40">
        <v>468.5333333333333</v>
      </c>
      <c r="E380" s="40">
        <v>450.06666666666661</v>
      </c>
      <c r="F380" s="40">
        <v>439.5333333333333</v>
      </c>
      <c r="G380" s="40">
        <v>421.06666666666661</v>
      </c>
      <c r="H380" s="40">
        <v>479.06666666666661</v>
      </c>
      <c r="I380" s="40">
        <v>497.5333333333333</v>
      </c>
      <c r="J380" s="40">
        <v>508.06666666666661</v>
      </c>
      <c r="K380" s="31">
        <v>487</v>
      </c>
      <c r="L380" s="31">
        <v>458</v>
      </c>
      <c r="M380" s="31">
        <v>8.5180000000000007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720.6</v>
      </c>
      <c r="D381" s="40">
        <v>724.86666666666667</v>
      </c>
      <c r="E381" s="40">
        <v>714.73333333333335</v>
      </c>
      <c r="F381" s="40">
        <v>708.86666666666667</v>
      </c>
      <c r="G381" s="40">
        <v>698.73333333333335</v>
      </c>
      <c r="H381" s="40">
        <v>730.73333333333335</v>
      </c>
      <c r="I381" s="40">
        <v>740.86666666666679</v>
      </c>
      <c r="J381" s="40">
        <v>746.73333333333335</v>
      </c>
      <c r="K381" s="31">
        <v>735</v>
      </c>
      <c r="L381" s="31">
        <v>719</v>
      </c>
      <c r="M381" s="31">
        <v>2.38056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130.5</v>
      </c>
      <c r="D382" s="40">
        <v>131.28333333333333</v>
      </c>
      <c r="E382" s="40">
        <v>129.11666666666667</v>
      </c>
      <c r="F382" s="40">
        <v>127.73333333333335</v>
      </c>
      <c r="G382" s="40">
        <v>125.56666666666669</v>
      </c>
      <c r="H382" s="40">
        <v>132.66666666666666</v>
      </c>
      <c r="I382" s="40">
        <v>134.83333333333334</v>
      </c>
      <c r="J382" s="40">
        <v>136.21666666666664</v>
      </c>
      <c r="K382" s="31">
        <v>133.44999999999999</v>
      </c>
      <c r="L382" s="31">
        <v>129.9</v>
      </c>
      <c r="M382" s="31">
        <v>2.0053100000000001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1453.65</v>
      </c>
      <c r="D383" s="40">
        <v>1461.3166666666666</v>
      </c>
      <c r="E383" s="40">
        <v>1437.3333333333333</v>
      </c>
      <c r="F383" s="40">
        <v>1421.0166666666667</v>
      </c>
      <c r="G383" s="40">
        <v>1397.0333333333333</v>
      </c>
      <c r="H383" s="40">
        <v>1477.6333333333332</v>
      </c>
      <c r="I383" s="40">
        <v>1501.6166666666668</v>
      </c>
      <c r="J383" s="40">
        <v>1517.9333333333332</v>
      </c>
      <c r="K383" s="31">
        <v>1485.3</v>
      </c>
      <c r="L383" s="31">
        <v>1445</v>
      </c>
      <c r="M383" s="31">
        <v>5.8718199999999996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813.25</v>
      </c>
      <c r="D384" s="40">
        <v>822.7833333333333</v>
      </c>
      <c r="E384" s="40">
        <v>797.56666666666661</v>
      </c>
      <c r="F384" s="40">
        <v>781.88333333333333</v>
      </c>
      <c r="G384" s="40">
        <v>756.66666666666663</v>
      </c>
      <c r="H384" s="40">
        <v>838.46666666666658</v>
      </c>
      <c r="I384" s="40">
        <v>863.68333333333328</v>
      </c>
      <c r="J384" s="40">
        <v>879.36666666666656</v>
      </c>
      <c r="K384" s="31">
        <v>848</v>
      </c>
      <c r="L384" s="31">
        <v>807.1</v>
      </c>
      <c r="M384" s="31">
        <v>1.3763399999999999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1072.9000000000001</v>
      </c>
      <c r="D385" s="40">
        <v>1088.45</v>
      </c>
      <c r="E385" s="40">
        <v>1053.45</v>
      </c>
      <c r="F385" s="40">
        <v>1034</v>
      </c>
      <c r="G385" s="40">
        <v>999</v>
      </c>
      <c r="H385" s="40">
        <v>1107.9000000000001</v>
      </c>
      <c r="I385" s="40">
        <v>1142.9000000000001</v>
      </c>
      <c r="J385" s="40">
        <v>1162.3500000000001</v>
      </c>
      <c r="K385" s="31">
        <v>1123.45</v>
      </c>
      <c r="L385" s="31">
        <v>1069</v>
      </c>
      <c r="M385" s="31">
        <v>2.7439100000000001</v>
      </c>
      <c r="N385" s="1"/>
      <c r="O385" s="1"/>
    </row>
    <row r="386" spans="1:15" ht="12.75" customHeight="1">
      <c r="A386" s="31">
        <v>376</v>
      </c>
      <c r="B386" s="31" t="s">
        <v>860</v>
      </c>
      <c r="C386" s="31">
        <v>121.85</v>
      </c>
      <c r="D386" s="40">
        <v>122.35000000000001</v>
      </c>
      <c r="E386" s="40">
        <v>121.00000000000001</v>
      </c>
      <c r="F386" s="40">
        <v>120.15</v>
      </c>
      <c r="G386" s="40">
        <v>118.80000000000001</v>
      </c>
      <c r="H386" s="40">
        <v>123.20000000000002</v>
      </c>
      <c r="I386" s="40">
        <v>124.55000000000001</v>
      </c>
      <c r="J386" s="40">
        <v>125.40000000000002</v>
      </c>
      <c r="K386" s="31">
        <v>123.7</v>
      </c>
      <c r="L386" s="31">
        <v>121.5</v>
      </c>
      <c r="M386" s="31">
        <v>4.1681100000000004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217.8</v>
      </c>
      <c r="D387" s="40">
        <v>219.05000000000004</v>
      </c>
      <c r="E387" s="40">
        <v>215.95000000000007</v>
      </c>
      <c r="F387" s="40">
        <v>214.10000000000002</v>
      </c>
      <c r="G387" s="40">
        <v>211.00000000000006</v>
      </c>
      <c r="H387" s="40">
        <v>220.90000000000009</v>
      </c>
      <c r="I387" s="40">
        <v>224.00000000000006</v>
      </c>
      <c r="J387" s="40">
        <v>225.85000000000011</v>
      </c>
      <c r="K387" s="31">
        <v>222.15</v>
      </c>
      <c r="L387" s="31">
        <v>217.2</v>
      </c>
      <c r="M387" s="31">
        <v>10.604480000000001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749.3</v>
      </c>
      <c r="D388" s="40">
        <v>751.1</v>
      </c>
      <c r="E388" s="40">
        <v>741.90000000000009</v>
      </c>
      <c r="F388" s="40">
        <v>734.50000000000011</v>
      </c>
      <c r="G388" s="40">
        <v>725.30000000000018</v>
      </c>
      <c r="H388" s="40">
        <v>758.5</v>
      </c>
      <c r="I388" s="40">
        <v>767.7</v>
      </c>
      <c r="J388" s="40">
        <v>775.09999999999991</v>
      </c>
      <c r="K388" s="31">
        <v>760.3</v>
      </c>
      <c r="L388" s="31">
        <v>743.7</v>
      </c>
      <c r="M388" s="31">
        <v>10.212009999999999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264.55</v>
      </c>
      <c r="D389" s="40">
        <v>265.61666666666667</v>
      </c>
      <c r="E389" s="40">
        <v>261.93333333333334</v>
      </c>
      <c r="F389" s="40">
        <v>259.31666666666666</v>
      </c>
      <c r="G389" s="40">
        <v>255.63333333333333</v>
      </c>
      <c r="H389" s="40">
        <v>268.23333333333335</v>
      </c>
      <c r="I389" s="40">
        <v>271.91666666666674</v>
      </c>
      <c r="J389" s="40">
        <v>274.53333333333336</v>
      </c>
      <c r="K389" s="31">
        <v>269.3</v>
      </c>
      <c r="L389" s="31">
        <v>263</v>
      </c>
      <c r="M389" s="31">
        <v>1.8878699999999999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985.1</v>
      </c>
      <c r="D390" s="40">
        <v>990.63333333333333</v>
      </c>
      <c r="E390" s="40">
        <v>976.56666666666661</v>
      </c>
      <c r="F390" s="40">
        <v>968.0333333333333</v>
      </c>
      <c r="G390" s="40">
        <v>953.96666666666658</v>
      </c>
      <c r="H390" s="40">
        <v>999.16666666666663</v>
      </c>
      <c r="I390" s="40">
        <v>1013.2333333333335</v>
      </c>
      <c r="J390" s="40">
        <v>1021.7666666666667</v>
      </c>
      <c r="K390" s="31">
        <v>1004.7</v>
      </c>
      <c r="L390" s="31">
        <v>982.1</v>
      </c>
      <c r="M390" s="31">
        <v>2.8109999999999999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1972.05</v>
      </c>
      <c r="D391" s="40">
        <v>1992.6833333333334</v>
      </c>
      <c r="E391" s="40">
        <v>1944.3666666666668</v>
      </c>
      <c r="F391" s="40">
        <v>1916.6833333333334</v>
      </c>
      <c r="G391" s="40">
        <v>1868.3666666666668</v>
      </c>
      <c r="H391" s="40">
        <v>2020.3666666666668</v>
      </c>
      <c r="I391" s="40">
        <v>2068.6833333333334</v>
      </c>
      <c r="J391" s="40">
        <v>2096.3666666666668</v>
      </c>
      <c r="K391" s="31">
        <v>2041</v>
      </c>
      <c r="L391" s="31">
        <v>1965</v>
      </c>
      <c r="M391" s="31">
        <v>0.1227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196.45</v>
      </c>
      <c r="D392" s="40">
        <v>199.26666666666665</v>
      </c>
      <c r="E392" s="40">
        <v>193.1333333333333</v>
      </c>
      <c r="F392" s="40">
        <v>189.81666666666663</v>
      </c>
      <c r="G392" s="40">
        <v>183.68333333333328</v>
      </c>
      <c r="H392" s="40">
        <v>202.58333333333331</v>
      </c>
      <c r="I392" s="40">
        <v>208.71666666666664</v>
      </c>
      <c r="J392" s="40">
        <v>212.03333333333333</v>
      </c>
      <c r="K392" s="31">
        <v>205.4</v>
      </c>
      <c r="L392" s="31">
        <v>195.95</v>
      </c>
      <c r="M392" s="31">
        <v>64.450689999999994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74.900000000000006</v>
      </c>
      <c r="D393" s="40">
        <v>75.183333333333337</v>
      </c>
      <c r="E393" s="40">
        <v>74.116666666666674</v>
      </c>
      <c r="F393" s="40">
        <v>73.333333333333343</v>
      </c>
      <c r="G393" s="40">
        <v>72.26666666666668</v>
      </c>
      <c r="H393" s="40">
        <v>75.966666666666669</v>
      </c>
      <c r="I393" s="40">
        <v>77.033333333333331</v>
      </c>
      <c r="J393" s="40">
        <v>77.816666666666663</v>
      </c>
      <c r="K393" s="31">
        <v>76.25</v>
      </c>
      <c r="L393" s="31">
        <v>74.400000000000006</v>
      </c>
      <c r="M393" s="31">
        <v>12.76197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136.9</v>
      </c>
      <c r="D394" s="40">
        <v>137.1</v>
      </c>
      <c r="E394" s="40">
        <v>135.5</v>
      </c>
      <c r="F394" s="40">
        <v>134.1</v>
      </c>
      <c r="G394" s="40">
        <v>132.5</v>
      </c>
      <c r="H394" s="40">
        <v>138.5</v>
      </c>
      <c r="I394" s="40">
        <v>140.09999999999997</v>
      </c>
      <c r="J394" s="40">
        <v>141.5</v>
      </c>
      <c r="K394" s="31">
        <v>138.69999999999999</v>
      </c>
      <c r="L394" s="31">
        <v>135.69999999999999</v>
      </c>
      <c r="M394" s="31">
        <v>76.124459999999999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154.19999999999999</v>
      </c>
      <c r="D395" s="40">
        <v>155.25</v>
      </c>
      <c r="E395" s="40">
        <v>151.35</v>
      </c>
      <c r="F395" s="40">
        <v>148.5</v>
      </c>
      <c r="G395" s="40">
        <v>144.6</v>
      </c>
      <c r="H395" s="40">
        <v>158.1</v>
      </c>
      <c r="I395" s="40">
        <v>161.99999999999997</v>
      </c>
      <c r="J395" s="40">
        <v>164.85</v>
      </c>
      <c r="K395" s="31">
        <v>159.15</v>
      </c>
      <c r="L395" s="31">
        <v>152.4</v>
      </c>
      <c r="M395" s="31">
        <v>62.44697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1289.3</v>
      </c>
      <c r="D396" s="40">
        <v>1289.7833333333333</v>
      </c>
      <c r="E396" s="40">
        <v>1279.6666666666665</v>
      </c>
      <c r="F396" s="40">
        <v>1270.0333333333333</v>
      </c>
      <c r="G396" s="40">
        <v>1259.9166666666665</v>
      </c>
      <c r="H396" s="40">
        <v>1299.4166666666665</v>
      </c>
      <c r="I396" s="40">
        <v>1309.5333333333333</v>
      </c>
      <c r="J396" s="40">
        <v>1319.1666666666665</v>
      </c>
      <c r="K396" s="31">
        <v>1299.9000000000001</v>
      </c>
      <c r="L396" s="31">
        <v>1280.1500000000001</v>
      </c>
      <c r="M396" s="31">
        <v>1.0355799999999999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2409.65</v>
      </c>
      <c r="D397" s="40">
        <v>2429.25</v>
      </c>
      <c r="E397" s="40">
        <v>2384.4</v>
      </c>
      <c r="F397" s="40">
        <v>2359.15</v>
      </c>
      <c r="G397" s="40">
        <v>2314.3000000000002</v>
      </c>
      <c r="H397" s="40">
        <v>2454.5</v>
      </c>
      <c r="I397" s="40">
        <v>2499.3500000000004</v>
      </c>
      <c r="J397" s="40">
        <v>2524.6</v>
      </c>
      <c r="K397" s="31">
        <v>2474.1</v>
      </c>
      <c r="L397" s="31">
        <v>2404</v>
      </c>
      <c r="M397" s="31">
        <v>59.54148</v>
      </c>
      <c r="N397" s="1"/>
      <c r="O397" s="1"/>
    </row>
    <row r="398" spans="1:15" ht="12.75" customHeight="1">
      <c r="A398" s="31">
        <v>388</v>
      </c>
      <c r="B398" s="31" t="s">
        <v>861</v>
      </c>
      <c r="C398" s="31">
        <v>355.15</v>
      </c>
      <c r="D398" s="40">
        <v>358.51666666666665</v>
      </c>
      <c r="E398" s="40">
        <v>348.63333333333333</v>
      </c>
      <c r="F398" s="40">
        <v>342.11666666666667</v>
      </c>
      <c r="G398" s="40">
        <v>332.23333333333335</v>
      </c>
      <c r="H398" s="40">
        <v>365.0333333333333</v>
      </c>
      <c r="I398" s="40">
        <v>374.91666666666663</v>
      </c>
      <c r="J398" s="40">
        <v>381.43333333333328</v>
      </c>
      <c r="K398" s="31">
        <v>368.4</v>
      </c>
      <c r="L398" s="31">
        <v>352</v>
      </c>
      <c r="M398" s="31">
        <v>3.4116599999999999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272.2</v>
      </c>
      <c r="D399" s="40">
        <v>273.06666666666666</v>
      </c>
      <c r="E399" s="40">
        <v>269.13333333333333</v>
      </c>
      <c r="F399" s="40">
        <v>266.06666666666666</v>
      </c>
      <c r="G399" s="40">
        <v>262.13333333333333</v>
      </c>
      <c r="H399" s="40">
        <v>276.13333333333333</v>
      </c>
      <c r="I399" s="40">
        <v>280.06666666666661</v>
      </c>
      <c r="J399" s="40">
        <v>283.13333333333333</v>
      </c>
      <c r="K399" s="31">
        <v>277</v>
      </c>
      <c r="L399" s="31">
        <v>270</v>
      </c>
      <c r="M399" s="31">
        <v>2.2189199999999998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1355.95</v>
      </c>
      <c r="D400" s="40">
        <v>1360.6499999999999</v>
      </c>
      <c r="E400" s="40">
        <v>1341.2999999999997</v>
      </c>
      <c r="F400" s="40">
        <v>1326.6499999999999</v>
      </c>
      <c r="G400" s="40">
        <v>1307.2999999999997</v>
      </c>
      <c r="H400" s="40">
        <v>1375.2999999999997</v>
      </c>
      <c r="I400" s="40">
        <v>1394.6499999999996</v>
      </c>
      <c r="J400" s="40">
        <v>1409.2999999999997</v>
      </c>
      <c r="K400" s="31">
        <v>1380</v>
      </c>
      <c r="L400" s="31">
        <v>1346</v>
      </c>
      <c r="M400" s="31">
        <v>0.36352000000000001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1824.95</v>
      </c>
      <c r="D401" s="40">
        <v>1833.6499999999999</v>
      </c>
      <c r="E401" s="40">
        <v>1809.2999999999997</v>
      </c>
      <c r="F401" s="40">
        <v>1793.6499999999999</v>
      </c>
      <c r="G401" s="40">
        <v>1769.2999999999997</v>
      </c>
      <c r="H401" s="40">
        <v>1849.2999999999997</v>
      </c>
      <c r="I401" s="40">
        <v>1873.6499999999996</v>
      </c>
      <c r="J401" s="40">
        <v>1889.2999999999997</v>
      </c>
      <c r="K401" s="31">
        <v>1858</v>
      </c>
      <c r="L401" s="31">
        <v>1818</v>
      </c>
      <c r="M401" s="31">
        <v>0.87346000000000001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36.299999999999997</v>
      </c>
      <c r="D402" s="40">
        <v>36.583333333333336</v>
      </c>
      <c r="E402" s="40">
        <v>35.866666666666674</v>
      </c>
      <c r="F402" s="40">
        <v>35.433333333333337</v>
      </c>
      <c r="G402" s="40">
        <v>34.716666666666676</v>
      </c>
      <c r="H402" s="40">
        <v>37.016666666666673</v>
      </c>
      <c r="I402" s="40">
        <v>37.733333333333327</v>
      </c>
      <c r="J402" s="40">
        <v>38.166666666666671</v>
      </c>
      <c r="K402" s="31">
        <v>37.299999999999997</v>
      </c>
      <c r="L402" s="31">
        <v>36.15</v>
      </c>
      <c r="M402" s="31">
        <v>34.630710000000001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113</v>
      </c>
      <c r="D403" s="40">
        <v>116.31666666666666</v>
      </c>
      <c r="E403" s="40">
        <v>109.18333333333332</v>
      </c>
      <c r="F403" s="40">
        <v>105.36666666666666</v>
      </c>
      <c r="G403" s="40">
        <v>98.23333333333332</v>
      </c>
      <c r="H403" s="40">
        <v>120.13333333333333</v>
      </c>
      <c r="I403" s="40">
        <v>127.26666666666665</v>
      </c>
      <c r="J403" s="40">
        <v>131.08333333333331</v>
      </c>
      <c r="K403" s="31">
        <v>123.45</v>
      </c>
      <c r="L403" s="31">
        <v>112.5</v>
      </c>
      <c r="M403" s="31">
        <v>695.31375000000003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7663.35</v>
      </c>
      <c r="D404" s="40">
        <v>7665.7333333333336</v>
      </c>
      <c r="E404" s="40">
        <v>7617.6166666666668</v>
      </c>
      <c r="F404" s="40">
        <v>7571.8833333333332</v>
      </c>
      <c r="G404" s="40">
        <v>7523.7666666666664</v>
      </c>
      <c r="H404" s="40">
        <v>7711.4666666666672</v>
      </c>
      <c r="I404" s="40">
        <v>7759.5833333333339</v>
      </c>
      <c r="J404" s="40">
        <v>7805.3166666666675</v>
      </c>
      <c r="K404" s="31">
        <v>7713.85</v>
      </c>
      <c r="L404" s="31">
        <v>7620</v>
      </c>
      <c r="M404" s="31">
        <v>0.17297999999999999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920.65</v>
      </c>
      <c r="D405" s="40">
        <v>924.55000000000007</v>
      </c>
      <c r="E405" s="40">
        <v>914.10000000000014</v>
      </c>
      <c r="F405" s="40">
        <v>907.55000000000007</v>
      </c>
      <c r="G405" s="40">
        <v>897.10000000000014</v>
      </c>
      <c r="H405" s="40">
        <v>931.10000000000014</v>
      </c>
      <c r="I405" s="40">
        <v>941.55000000000018</v>
      </c>
      <c r="J405" s="40">
        <v>948.10000000000014</v>
      </c>
      <c r="K405" s="31">
        <v>935</v>
      </c>
      <c r="L405" s="31">
        <v>918</v>
      </c>
      <c r="M405" s="31">
        <v>24.58493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1186.6500000000001</v>
      </c>
      <c r="D406" s="40">
        <v>1189.7666666666667</v>
      </c>
      <c r="E406" s="40">
        <v>1174.8833333333332</v>
      </c>
      <c r="F406" s="40">
        <v>1163.1166666666666</v>
      </c>
      <c r="G406" s="40">
        <v>1148.2333333333331</v>
      </c>
      <c r="H406" s="40">
        <v>1201.5333333333333</v>
      </c>
      <c r="I406" s="40">
        <v>1216.416666666667</v>
      </c>
      <c r="J406" s="40">
        <v>1228.1833333333334</v>
      </c>
      <c r="K406" s="31">
        <v>1204.6500000000001</v>
      </c>
      <c r="L406" s="31">
        <v>1178</v>
      </c>
      <c r="M406" s="31">
        <v>21.872820000000001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487.8</v>
      </c>
      <c r="D407" s="40">
        <v>491.5333333333333</v>
      </c>
      <c r="E407" s="40">
        <v>482.61666666666662</v>
      </c>
      <c r="F407" s="40">
        <v>477.43333333333334</v>
      </c>
      <c r="G407" s="40">
        <v>468.51666666666665</v>
      </c>
      <c r="H407" s="40">
        <v>496.71666666666658</v>
      </c>
      <c r="I407" s="40">
        <v>505.63333333333333</v>
      </c>
      <c r="J407" s="40">
        <v>510.81666666666655</v>
      </c>
      <c r="K407" s="31">
        <v>500.45</v>
      </c>
      <c r="L407" s="31">
        <v>486.35</v>
      </c>
      <c r="M407" s="31">
        <v>140.47645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8239.4</v>
      </c>
      <c r="D408" s="40">
        <v>8153.4833333333336</v>
      </c>
      <c r="E408" s="40">
        <v>8008.9666666666672</v>
      </c>
      <c r="F408" s="40">
        <v>7778.5333333333338</v>
      </c>
      <c r="G408" s="40">
        <v>7634.0166666666673</v>
      </c>
      <c r="H408" s="40">
        <v>8383.9166666666679</v>
      </c>
      <c r="I408" s="40">
        <v>8528.4333333333343</v>
      </c>
      <c r="J408" s="40">
        <v>8758.8666666666668</v>
      </c>
      <c r="K408" s="31">
        <v>8298</v>
      </c>
      <c r="L408" s="31">
        <v>7923.05</v>
      </c>
      <c r="M408" s="31">
        <v>0.23241000000000001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110.6</v>
      </c>
      <c r="D409" s="40">
        <v>111.81666666666666</v>
      </c>
      <c r="E409" s="40">
        <v>108.83333333333333</v>
      </c>
      <c r="F409" s="40">
        <v>107.06666666666666</v>
      </c>
      <c r="G409" s="40">
        <v>104.08333333333333</v>
      </c>
      <c r="H409" s="40">
        <v>113.58333333333333</v>
      </c>
      <c r="I409" s="40">
        <v>116.56666666666668</v>
      </c>
      <c r="J409" s="40">
        <v>118.33333333333333</v>
      </c>
      <c r="K409" s="31">
        <v>114.8</v>
      </c>
      <c r="L409" s="31">
        <v>110.05</v>
      </c>
      <c r="M409" s="31">
        <v>3.0113799999999999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147.65</v>
      </c>
      <c r="D410" s="40">
        <v>148.35</v>
      </c>
      <c r="E410" s="40">
        <v>145.5</v>
      </c>
      <c r="F410" s="40">
        <v>143.35</v>
      </c>
      <c r="G410" s="40">
        <v>140.5</v>
      </c>
      <c r="H410" s="40">
        <v>150.5</v>
      </c>
      <c r="I410" s="40">
        <v>153.34999999999997</v>
      </c>
      <c r="J410" s="40">
        <v>155.5</v>
      </c>
      <c r="K410" s="31">
        <v>151.19999999999999</v>
      </c>
      <c r="L410" s="31">
        <v>146.19999999999999</v>
      </c>
      <c r="M410" s="31">
        <v>16.681329999999999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175.45</v>
      </c>
      <c r="D411" s="40">
        <v>177.76666666666665</v>
      </c>
      <c r="E411" s="40">
        <v>171.5333333333333</v>
      </c>
      <c r="F411" s="40">
        <v>167.61666666666665</v>
      </c>
      <c r="G411" s="40">
        <v>161.3833333333333</v>
      </c>
      <c r="H411" s="40">
        <v>181.68333333333331</v>
      </c>
      <c r="I411" s="40">
        <v>187.91666666666666</v>
      </c>
      <c r="J411" s="40">
        <v>191.83333333333331</v>
      </c>
      <c r="K411" s="31">
        <v>184</v>
      </c>
      <c r="L411" s="31">
        <v>173.85</v>
      </c>
      <c r="M411" s="31">
        <v>41.541330000000002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3250.2</v>
      </c>
      <c r="D412" s="40">
        <v>3268.5333333333328</v>
      </c>
      <c r="E412" s="40">
        <v>3202.6166666666659</v>
      </c>
      <c r="F412" s="40">
        <v>3155.0333333333328</v>
      </c>
      <c r="G412" s="40">
        <v>3089.1166666666659</v>
      </c>
      <c r="H412" s="40">
        <v>3316.1166666666659</v>
      </c>
      <c r="I412" s="40">
        <v>3382.0333333333328</v>
      </c>
      <c r="J412" s="40">
        <v>3429.6166666666659</v>
      </c>
      <c r="K412" s="31">
        <v>3334.45</v>
      </c>
      <c r="L412" s="31">
        <v>3220.95</v>
      </c>
      <c r="M412" s="31">
        <v>0.11262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330.7</v>
      </c>
      <c r="D413" s="40">
        <v>329.45</v>
      </c>
      <c r="E413" s="40">
        <v>321.59999999999997</v>
      </c>
      <c r="F413" s="40">
        <v>312.5</v>
      </c>
      <c r="G413" s="40">
        <v>304.64999999999998</v>
      </c>
      <c r="H413" s="40">
        <v>338.54999999999995</v>
      </c>
      <c r="I413" s="40">
        <v>346.4</v>
      </c>
      <c r="J413" s="40">
        <v>355.49999999999994</v>
      </c>
      <c r="K413" s="31">
        <v>337.3</v>
      </c>
      <c r="L413" s="31">
        <v>320.35000000000002</v>
      </c>
      <c r="M413" s="31">
        <v>0.60755999999999999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569.79999999999995</v>
      </c>
      <c r="D414" s="40">
        <v>576.93333333333328</v>
      </c>
      <c r="E414" s="40">
        <v>559.86666666666656</v>
      </c>
      <c r="F414" s="40">
        <v>549.93333333333328</v>
      </c>
      <c r="G414" s="40">
        <v>532.86666666666656</v>
      </c>
      <c r="H414" s="40">
        <v>586.86666666666656</v>
      </c>
      <c r="I414" s="40">
        <v>603.93333333333339</v>
      </c>
      <c r="J414" s="40">
        <v>613.86666666666656</v>
      </c>
      <c r="K414" s="31">
        <v>594</v>
      </c>
      <c r="L414" s="31">
        <v>567</v>
      </c>
      <c r="M414" s="31">
        <v>0.96194000000000002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26433.65</v>
      </c>
      <c r="D415" s="40">
        <v>26415.316666666666</v>
      </c>
      <c r="E415" s="40">
        <v>26194.533333333333</v>
      </c>
      <c r="F415" s="40">
        <v>25955.416666666668</v>
      </c>
      <c r="G415" s="40">
        <v>25734.633333333335</v>
      </c>
      <c r="H415" s="40">
        <v>26654.433333333331</v>
      </c>
      <c r="I415" s="40">
        <v>26875.216666666664</v>
      </c>
      <c r="J415" s="40">
        <v>27114.333333333328</v>
      </c>
      <c r="K415" s="31">
        <v>26636.1</v>
      </c>
      <c r="L415" s="31">
        <v>26176.2</v>
      </c>
      <c r="M415" s="31">
        <v>0.25374999999999998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2146.75</v>
      </c>
      <c r="D416" s="40">
        <v>2134.5833333333335</v>
      </c>
      <c r="E416" s="40">
        <v>2030.166666666667</v>
      </c>
      <c r="F416" s="40">
        <v>1913.5833333333335</v>
      </c>
      <c r="G416" s="40">
        <v>1809.166666666667</v>
      </c>
      <c r="H416" s="40">
        <v>2251.166666666667</v>
      </c>
      <c r="I416" s="40">
        <v>2355.5833333333339</v>
      </c>
      <c r="J416" s="40">
        <v>2472.166666666667</v>
      </c>
      <c r="K416" s="31">
        <v>2239</v>
      </c>
      <c r="L416" s="31">
        <v>2018</v>
      </c>
      <c r="M416" s="31">
        <v>7.6790399999999996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2507.15</v>
      </c>
      <c r="D417" s="40">
        <v>2510</v>
      </c>
      <c r="E417" s="40">
        <v>2443.15</v>
      </c>
      <c r="F417" s="40">
        <v>2379.15</v>
      </c>
      <c r="G417" s="40">
        <v>2312.3000000000002</v>
      </c>
      <c r="H417" s="40">
        <v>2574</v>
      </c>
      <c r="I417" s="40">
        <v>2640.8500000000004</v>
      </c>
      <c r="J417" s="40">
        <v>2704.85</v>
      </c>
      <c r="K417" s="31">
        <v>2576.85</v>
      </c>
      <c r="L417" s="31">
        <v>2446</v>
      </c>
      <c r="M417" s="31">
        <v>21.383749999999999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465.15</v>
      </c>
      <c r="D418" s="40">
        <v>467.76666666666665</v>
      </c>
      <c r="E418" s="40">
        <v>460.38333333333333</v>
      </c>
      <c r="F418" s="40">
        <v>455.61666666666667</v>
      </c>
      <c r="G418" s="40">
        <v>448.23333333333335</v>
      </c>
      <c r="H418" s="40">
        <v>472.5333333333333</v>
      </c>
      <c r="I418" s="40">
        <v>479.91666666666663</v>
      </c>
      <c r="J418" s="40">
        <v>484.68333333333328</v>
      </c>
      <c r="K418" s="31">
        <v>475.15</v>
      </c>
      <c r="L418" s="31">
        <v>463</v>
      </c>
      <c r="M418" s="31">
        <v>1.7670999999999999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29.05</v>
      </c>
      <c r="D419" s="40">
        <v>29.166666666666668</v>
      </c>
      <c r="E419" s="40">
        <v>28.783333333333335</v>
      </c>
      <c r="F419" s="40">
        <v>28.516666666666666</v>
      </c>
      <c r="G419" s="40">
        <v>28.133333333333333</v>
      </c>
      <c r="H419" s="40">
        <v>29.433333333333337</v>
      </c>
      <c r="I419" s="40">
        <v>29.81666666666667</v>
      </c>
      <c r="J419" s="40">
        <v>30.083333333333339</v>
      </c>
      <c r="K419" s="31">
        <v>29.55</v>
      </c>
      <c r="L419" s="31">
        <v>28.9</v>
      </c>
      <c r="M419" s="31">
        <v>23.99052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3976.65</v>
      </c>
      <c r="D420" s="40">
        <v>3977.7666666666664</v>
      </c>
      <c r="E420" s="40">
        <v>3910.583333333333</v>
      </c>
      <c r="F420" s="40">
        <v>3844.5166666666664</v>
      </c>
      <c r="G420" s="40">
        <v>3777.333333333333</v>
      </c>
      <c r="H420" s="40">
        <v>4043.833333333333</v>
      </c>
      <c r="I420" s="40">
        <v>4111.0166666666664</v>
      </c>
      <c r="J420" s="40">
        <v>4177.083333333333</v>
      </c>
      <c r="K420" s="31">
        <v>4044.95</v>
      </c>
      <c r="L420" s="31">
        <v>3911.7</v>
      </c>
      <c r="M420" s="31">
        <v>0.40516999999999997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877.15</v>
      </c>
      <c r="D421" s="40">
        <v>886.55000000000007</v>
      </c>
      <c r="E421" s="40">
        <v>860.75000000000011</v>
      </c>
      <c r="F421" s="40">
        <v>844.35</v>
      </c>
      <c r="G421" s="40">
        <v>818.55000000000007</v>
      </c>
      <c r="H421" s="40">
        <v>902.95000000000016</v>
      </c>
      <c r="I421" s="40">
        <v>928.75000000000011</v>
      </c>
      <c r="J421" s="40">
        <v>945.1500000000002</v>
      </c>
      <c r="K421" s="31">
        <v>912.35</v>
      </c>
      <c r="L421" s="31">
        <v>870.15</v>
      </c>
      <c r="M421" s="31">
        <v>3.62426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1160.75</v>
      </c>
      <c r="D422" s="40">
        <v>1168.25</v>
      </c>
      <c r="E422" s="40">
        <v>1147.5999999999999</v>
      </c>
      <c r="F422" s="40">
        <v>1134.4499999999998</v>
      </c>
      <c r="G422" s="40">
        <v>1113.7999999999997</v>
      </c>
      <c r="H422" s="40">
        <v>1181.4000000000001</v>
      </c>
      <c r="I422" s="40">
        <v>1202.0500000000002</v>
      </c>
      <c r="J422" s="40">
        <v>1215.2000000000003</v>
      </c>
      <c r="K422" s="31">
        <v>1188.9000000000001</v>
      </c>
      <c r="L422" s="31">
        <v>1155.0999999999999</v>
      </c>
      <c r="M422" s="31">
        <v>0.40225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2642.3</v>
      </c>
      <c r="D423" s="40">
        <v>2661.9666666666667</v>
      </c>
      <c r="E423" s="40">
        <v>2575.5333333333333</v>
      </c>
      <c r="F423" s="40">
        <v>2508.7666666666664</v>
      </c>
      <c r="G423" s="40">
        <v>2422.333333333333</v>
      </c>
      <c r="H423" s="40">
        <v>2728.7333333333336</v>
      </c>
      <c r="I423" s="40">
        <v>2815.166666666667</v>
      </c>
      <c r="J423" s="40">
        <v>2881.9333333333338</v>
      </c>
      <c r="K423" s="31">
        <v>2748.4</v>
      </c>
      <c r="L423" s="31">
        <v>2595.1999999999998</v>
      </c>
      <c r="M423" s="31">
        <v>1.14608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832.5</v>
      </c>
      <c r="D424" s="40">
        <v>831.25</v>
      </c>
      <c r="E424" s="40">
        <v>824.5</v>
      </c>
      <c r="F424" s="40">
        <v>816.5</v>
      </c>
      <c r="G424" s="40">
        <v>809.75</v>
      </c>
      <c r="H424" s="40">
        <v>839.25</v>
      </c>
      <c r="I424" s="40">
        <v>846</v>
      </c>
      <c r="J424" s="40">
        <v>854</v>
      </c>
      <c r="K424" s="31">
        <v>838</v>
      </c>
      <c r="L424" s="31">
        <v>823.25</v>
      </c>
      <c r="M424" s="31">
        <v>1.9805200000000001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491.5</v>
      </c>
      <c r="D425" s="40">
        <v>488.83333333333331</v>
      </c>
      <c r="E425" s="40">
        <v>462.66666666666663</v>
      </c>
      <c r="F425" s="40">
        <v>433.83333333333331</v>
      </c>
      <c r="G425" s="40">
        <v>407.66666666666663</v>
      </c>
      <c r="H425" s="40">
        <v>517.66666666666663</v>
      </c>
      <c r="I425" s="40">
        <v>543.83333333333326</v>
      </c>
      <c r="J425" s="40">
        <v>572.66666666666663</v>
      </c>
      <c r="K425" s="31">
        <v>515</v>
      </c>
      <c r="L425" s="31">
        <v>460</v>
      </c>
      <c r="M425" s="31">
        <v>6.7244900000000003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279.25</v>
      </c>
      <c r="D426" s="40">
        <v>278.88333333333333</v>
      </c>
      <c r="E426" s="40">
        <v>273.46666666666664</v>
      </c>
      <c r="F426" s="40">
        <v>267.68333333333334</v>
      </c>
      <c r="G426" s="40">
        <v>262.26666666666665</v>
      </c>
      <c r="H426" s="40">
        <v>284.66666666666663</v>
      </c>
      <c r="I426" s="40">
        <v>290.08333333333337</v>
      </c>
      <c r="J426" s="40">
        <v>295.86666666666662</v>
      </c>
      <c r="K426" s="31">
        <v>284.3</v>
      </c>
      <c r="L426" s="31">
        <v>273.10000000000002</v>
      </c>
      <c r="M426" s="31">
        <v>37.338279999999997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70</v>
      </c>
      <c r="D427" s="40">
        <v>70.399999999999991</v>
      </c>
      <c r="E427" s="40">
        <v>69.399999999999977</v>
      </c>
      <c r="F427" s="40">
        <v>68.799999999999983</v>
      </c>
      <c r="G427" s="40">
        <v>67.799999999999969</v>
      </c>
      <c r="H427" s="40">
        <v>70.999999999999986</v>
      </c>
      <c r="I427" s="40">
        <v>72.000000000000014</v>
      </c>
      <c r="J427" s="40">
        <v>72.599999999999994</v>
      </c>
      <c r="K427" s="31">
        <v>71.400000000000006</v>
      </c>
      <c r="L427" s="31">
        <v>69.8</v>
      </c>
      <c r="M427" s="31">
        <v>26.588090000000001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2149.4499999999998</v>
      </c>
      <c r="D428" s="40">
        <v>2158.3000000000002</v>
      </c>
      <c r="E428" s="40">
        <v>2136.7000000000003</v>
      </c>
      <c r="F428" s="40">
        <v>2123.9500000000003</v>
      </c>
      <c r="G428" s="40">
        <v>2102.3500000000004</v>
      </c>
      <c r="H428" s="40">
        <v>2171.0500000000002</v>
      </c>
      <c r="I428" s="40">
        <v>2192.6500000000005</v>
      </c>
      <c r="J428" s="40">
        <v>2205.4</v>
      </c>
      <c r="K428" s="31">
        <v>2179.9</v>
      </c>
      <c r="L428" s="31">
        <v>2145.5500000000002</v>
      </c>
      <c r="M428" s="31">
        <v>3.8364799999999999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1475.65</v>
      </c>
      <c r="D429" s="40">
        <v>1472.1666666666667</v>
      </c>
      <c r="E429" s="40">
        <v>1412.5833333333335</v>
      </c>
      <c r="F429" s="40">
        <v>1349.5166666666667</v>
      </c>
      <c r="G429" s="40">
        <v>1289.9333333333334</v>
      </c>
      <c r="H429" s="40">
        <v>1535.2333333333336</v>
      </c>
      <c r="I429" s="40">
        <v>1594.8166666666671</v>
      </c>
      <c r="J429" s="40">
        <v>1657.8833333333337</v>
      </c>
      <c r="K429" s="31">
        <v>1531.75</v>
      </c>
      <c r="L429" s="31">
        <v>1409.1</v>
      </c>
      <c r="M429" s="31">
        <v>18.338519999999999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489.2</v>
      </c>
      <c r="D430" s="40">
        <v>480.23333333333335</v>
      </c>
      <c r="E430" s="40">
        <v>467.9666666666667</v>
      </c>
      <c r="F430" s="40">
        <v>446.73333333333335</v>
      </c>
      <c r="G430" s="40">
        <v>434.4666666666667</v>
      </c>
      <c r="H430" s="40">
        <v>501.4666666666667</v>
      </c>
      <c r="I430" s="40">
        <v>513.73333333333335</v>
      </c>
      <c r="J430" s="40">
        <v>534.9666666666667</v>
      </c>
      <c r="K430" s="31">
        <v>492.5</v>
      </c>
      <c r="L430" s="31">
        <v>459</v>
      </c>
      <c r="M430" s="31">
        <v>42.438490000000002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97.7</v>
      </c>
      <c r="D431" s="40">
        <v>97.600000000000009</v>
      </c>
      <c r="E431" s="40">
        <v>96.800000000000011</v>
      </c>
      <c r="F431" s="40">
        <v>95.9</v>
      </c>
      <c r="G431" s="40">
        <v>95.100000000000009</v>
      </c>
      <c r="H431" s="40">
        <v>98.500000000000014</v>
      </c>
      <c r="I431" s="40">
        <v>99.3</v>
      </c>
      <c r="J431" s="40">
        <v>100.20000000000002</v>
      </c>
      <c r="K431" s="31">
        <v>98.4</v>
      </c>
      <c r="L431" s="31">
        <v>96.7</v>
      </c>
      <c r="M431" s="31">
        <v>1.0601799999999999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299.89999999999998</v>
      </c>
      <c r="D432" s="40">
        <v>304.34999999999997</v>
      </c>
      <c r="E432" s="40">
        <v>291.29999999999995</v>
      </c>
      <c r="F432" s="40">
        <v>282.7</v>
      </c>
      <c r="G432" s="40">
        <v>269.64999999999998</v>
      </c>
      <c r="H432" s="40">
        <v>312.94999999999993</v>
      </c>
      <c r="I432" s="40">
        <v>326</v>
      </c>
      <c r="J432" s="40">
        <v>334.59999999999991</v>
      </c>
      <c r="K432" s="31">
        <v>317.39999999999998</v>
      </c>
      <c r="L432" s="31">
        <v>295.75</v>
      </c>
      <c r="M432" s="31">
        <v>30.955369999999998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583.04999999999995</v>
      </c>
      <c r="D433" s="40">
        <v>583.08333333333337</v>
      </c>
      <c r="E433" s="40">
        <v>571.9666666666667</v>
      </c>
      <c r="F433" s="40">
        <v>560.88333333333333</v>
      </c>
      <c r="G433" s="40">
        <v>549.76666666666665</v>
      </c>
      <c r="H433" s="40">
        <v>594.16666666666674</v>
      </c>
      <c r="I433" s="40">
        <v>605.2833333333333</v>
      </c>
      <c r="J433" s="40">
        <v>616.36666666666679</v>
      </c>
      <c r="K433" s="31">
        <v>594.20000000000005</v>
      </c>
      <c r="L433" s="31">
        <v>572</v>
      </c>
      <c r="M433" s="31">
        <v>2.05646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380.1</v>
      </c>
      <c r="D434" s="40">
        <v>378.98333333333335</v>
      </c>
      <c r="E434" s="40">
        <v>375.16666666666669</v>
      </c>
      <c r="F434" s="40">
        <v>370.23333333333335</v>
      </c>
      <c r="G434" s="40">
        <v>366.41666666666669</v>
      </c>
      <c r="H434" s="40">
        <v>383.91666666666669</v>
      </c>
      <c r="I434" s="40">
        <v>387.73333333333329</v>
      </c>
      <c r="J434" s="40">
        <v>392.66666666666669</v>
      </c>
      <c r="K434" s="31">
        <v>382.8</v>
      </c>
      <c r="L434" s="31">
        <v>374.05</v>
      </c>
      <c r="M434" s="31">
        <v>2.2724799999999998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2294.8000000000002</v>
      </c>
      <c r="D435" s="40">
        <v>2300.7333333333331</v>
      </c>
      <c r="E435" s="40">
        <v>2255.6166666666663</v>
      </c>
      <c r="F435" s="40">
        <v>2216.4333333333334</v>
      </c>
      <c r="G435" s="40">
        <v>2171.3166666666666</v>
      </c>
      <c r="H435" s="40">
        <v>2339.9166666666661</v>
      </c>
      <c r="I435" s="40">
        <v>2385.0333333333328</v>
      </c>
      <c r="J435" s="40">
        <v>2424.2166666666658</v>
      </c>
      <c r="K435" s="31">
        <v>2345.85</v>
      </c>
      <c r="L435" s="31">
        <v>2261.5500000000002</v>
      </c>
      <c r="M435" s="31">
        <v>1.5124299999999999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850.55</v>
      </c>
      <c r="D436" s="40">
        <v>857.36666666666667</v>
      </c>
      <c r="E436" s="40">
        <v>838.2833333333333</v>
      </c>
      <c r="F436" s="40">
        <v>826.01666666666665</v>
      </c>
      <c r="G436" s="40">
        <v>806.93333333333328</v>
      </c>
      <c r="H436" s="40">
        <v>869.63333333333333</v>
      </c>
      <c r="I436" s="40">
        <v>888.71666666666658</v>
      </c>
      <c r="J436" s="40">
        <v>900.98333333333335</v>
      </c>
      <c r="K436" s="31">
        <v>876.45</v>
      </c>
      <c r="L436" s="31">
        <v>845.1</v>
      </c>
      <c r="M436" s="31">
        <v>0.35447000000000001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762.6</v>
      </c>
      <c r="D437" s="40">
        <v>764.98333333333323</v>
      </c>
      <c r="E437" s="40">
        <v>756.61666666666645</v>
      </c>
      <c r="F437" s="40">
        <v>750.63333333333321</v>
      </c>
      <c r="G437" s="40">
        <v>742.26666666666642</v>
      </c>
      <c r="H437" s="40">
        <v>770.96666666666647</v>
      </c>
      <c r="I437" s="40">
        <v>779.33333333333326</v>
      </c>
      <c r="J437" s="40">
        <v>785.31666666666649</v>
      </c>
      <c r="K437" s="31">
        <v>773.35</v>
      </c>
      <c r="L437" s="31">
        <v>759</v>
      </c>
      <c r="M437" s="31">
        <v>24.912179999999999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447.65</v>
      </c>
      <c r="D438" s="40">
        <v>446.13333333333327</v>
      </c>
      <c r="E438" s="40">
        <v>440.31666666666655</v>
      </c>
      <c r="F438" s="40">
        <v>432.98333333333329</v>
      </c>
      <c r="G438" s="40">
        <v>427.16666666666657</v>
      </c>
      <c r="H438" s="40">
        <v>453.46666666666653</v>
      </c>
      <c r="I438" s="40">
        <v>459.28333333333325</v>
      </c>
      <c r="J438" s="40">
        <v>466.6166666666665</v>
      </c>
      <c r="K438" s="31">
        <v>451.95</v>
      </c>
      <c r="L438" s="31">
        <v>438.8</v>
      </c>
      <c r="M438" s="31">
        <v>6.9139200000000001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541</v>
      </c>
      <c r="D439" s="40">
        <v>544.6</v>
      </c>
      <c r="E439" s="40">
        <v>534.20000000000005</v>
      </c>
      <c r="F439" s="40">
        <v>527.4</v>
      </c>
      <c r="G439" s="40">
        <v>517</v>
      </c>
      <c r="H439" s="40">
        <v>551.40000000000009</v>
      </c>
      <c r="I439" s="40">
        <v>561.79999999999995</v>
      </c>
      <c r="J439" s="40">
        <v>568.60000000000014</v>
      </c>
      <c r="K439" s="31">
        <v>555</v>
      </c>
      <c r="L439" s="31">
        <v>537.79999999999995</v>
      </c>
      <c r="M439" s="31">
        <v>7.9616499999999997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703.4</v>
      </c>
      <c r="D440" s="40">
        <v>711.13333333333333</v>
      </c>
      <c r="E440" s="40">
        <v>692.26666666666665</v>
      </c>
      <c r="F440" s="40">
        <v>681.13333333333333</v>
      </c>
      <c r="G440" s="40">
        <v>662.26666666666665</v>
      </c>
      <c r="H440" s="40">
        <v>722.26666666666665</v>
      </c>
      <c r="I440" s="40">
        <v>741.13333333333321</v>
      </c>
      <c r="J440" s="40">
        <v>752.26666666666665</v>
      </c>
      <c r="K440" s="31">
        <v>730</v>
      </c>
      <c r="L440" s="31">
        <v>700</v>
      </c>
      <c r="M440" s="31">
        <v>0.67466000000000004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403.75</v>
      </c>
      <c r="D441" s="40">
        <v>399.51666666666665</v>
      </c>
      <c r="E441" s="40">
        <v>374.73333333333329</v>
      </c>
      <c r="F441" s="40">
        <v>345.71666666666664</v>
      </c>
      <c r="G441" s="40">
        <v>320.93333333333328</v>
      </c>
      <c r="H441" s="40">
        <v>428.5333333333333</v>
      </c>
      <c r="I441" s="40">
        <v>453.31666666666661</v>
      </c>
      <c r="J441" s="40">
        <v>482.33333333333331</v>
      </c>
      <c r="K441" s="31">
        <v>424.3</v>
      </c>
      <c r="L441" s="31">
        <v>370.5</v>
      </c>
      <c r="M441" s="31">
        <v>3.45648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2344</v>
      </c>
      <c r="D442" s="40">
        <v>2360.1333333333332</v>
      </c>
      <c r="E442" s="40">
        <v>2314.8666666666663</v>
      </c>
      <c r="F442" s="40">
        <v>2285.7333333333331</v>
      </c>
      <c r="G442" s="40">
        <v>2240.4666666666662</v>
      </c>
      <c r="H442" s="40">
        <v>2389.2666666666664</v>
      </c>
      <c r="I442" s="40">
        <v>2434.5333333333328</v>
      </c>
      <c r="J442" s="40">
        <v>2463.6666666666665</v>
      </c>
      <c r="K442" s="31">
        <v>2405.4</v>
      </c>
      <c r="L442" s="31">
        <v>2331</v>
      </c>
      <c r="M442" s="31">
        <v>1.0205599999999999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517.65</v>
      </c>
      <c r="D443" s="40">
        <v>517.84999999999991</v>
      </c>
      <c r="E443" s="40">
        <v>511.89999999999986</v>
      </c>
      <c r="F443" s="40">
        <v>506.15</v>
      </c>
      <c r="G443" s="40">
        <v>500.19999999999993</v>
      </c>
      <c r="H443" s="40">
        <v>523.5999999999998</v>
      </c>
      <c r="I443" s="40">
        <v>529.54999999999984</v>
      </c>
      <c r="J443" s="40">
        <v>535.29999999999973</v>
      </c>
      <c r="K443" s="31">
        <v>523.79999999999995</v>
      </c>
      <c r="L443" s="31">
        <v>512.1</v>
      </c>
      <c r="M443" s="31">
        <v>1.5640000000000001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7.5</v>
      </c>
      <c r="D444" s="40">
        <v>7.666666666666667</v>
      </c>
      <c r="E444" s="40">
        <v>7.3333333333333339</v>
      </c>
      <c r="F444" s="40">
        <v>7.166666666666667</v>
      </c>
      <c r="G444" s="40">
        <v>6.8333333333333339</v>
      </c>
      <c r="H444" s="40">
        <v>7.8333333333333339</v>
      </c>
      <c r="I444" s="40">
        <v>8.1666666666666679</v>
      </c>
      <c r="J444" s="40">
        <v>8.3333333333333339</v>
      </c>
      <c r="K444" s="31">
        <v>8</v>
      </c>
      <c r="L444" s="31">
        <v>7.5</v>
      </c>
      <c r="M444" s="31">
        <v>771.12976000000003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389.45</v>
      </c>
      <c r="D445" s="40">
        <v>392.68333333333334</v>
      </c>
      <c r="E445" s="40">
        <v>383.4666666666667</v>
      </c>
      <c r="F445" s="40">
        <v>377.48333333333335</v>
      </c>
      <c r="G445" s="40">
        <v>368.26666666666671</v>
      </c>
      <c r="H445" s="40">
        <v>398.66666666666669</v>
      </c>
      <c r="I445" s="40">
        <v>407.88333333333327</v>
      </c>
      <c r="J445" s="40">
        <v>413.86666666666667</v>
      </c>
      <c r="K445" s="31">
        <v>401.9</v>
      </c>
      <c r="L445" s="31">
        <v>386.7</v>
      </c>
      <c r="M445" s="31">
        <v>10.51783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982.55</v>
      </c>
      <c r="D446" s="40">
        <v>987.56666666666661</v>
      </c>
      <c r="E446" s="40">
        <v>970.03333333333319</v>
      </c>
      <c r="F446" s="40">
        <v>957.51666666666654</v>
      </c>
      <c r="G446" s="40">
        <v>939.98333333333312</v>
      </c>
      <c r="H446" s="40">
        <v>1000.0833333333333</v>
      </c>
      <c r="I446" s="40">
        <v>1017.6166666666666</v>
      </c>
      <c r="J446" s="40">
        <v>1030.1333333333332</v>
      </c>
      <c r="K446" s="31">
        <v>1005.1</v>
      </c>
      <c r="L446" s="31">
        <v>975.05</v>
      </c>
      <c r="M446" s="31">
        <v>1.49166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623</v>
      </c>
      <c r="D447" s="40">
        <v>616.19999999999993</v>
      </c>
      <c r="E447" s="40">
        <v>605.39999999999986</v>
      </c>
      <c r="F447" s="40">
        <v>587.79999999999995</v>
      </c>
      <c r="G447" s="40">
        <v>576.99999999999989</v>
      </c>
      <c r="H447" s="40">
        <v>633.79999999999984</v>
      </c>
      <c r="I447" s="40">
        <v>644.5999999999998</v>
      </c>
      <c r="J447" s="40">
        <v>662.19999999999982</v>
      </c>
      <c r="K447" s="31">
        <v>627</v>
      </c>
      <c r="L447" s="31">
        <v>598.6</v>
      </c>
      <c r="M447" s="31">
        <v>12.267659999999999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1835.85</v>
      </c>
      <c r="D448" s="40">
        <v>1808.0166666666667</v>
      </c>
      <c r="E448" s="40">
        <v>1756.1333333333332</v>
      </c>
      <c r="F448" s="40">
        <v>1676.4166666666665</v>
      </c>
      <c r="G448" s="40">
        <v>1624.5333333333331</v>
      </c>
      <c r="H448" s="40">
        <v>1887.7333333333333</v>
      </c>
      <c r="I448" s="40">
        <v>1939.616666666667</v>
      </c>
      <c r="J448" s="40">
        <v>2019.3333333333335</v>
      </c>
      <c r="K448" s="31">
        <v>1859.9</v>
      </c>
      <c r="L448" s="31">
        <v>1728.3</v>
      </c>
      <c r="M448" s="31">
        <v>3.6959399999999998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13429.65</v>
      </c>
      <c r="D449" s="40">
        <v>13476.216666666667</v>
      </c>
      <c r="E449" s="40">
        <v>13303.433333333334</v>
      </c>
      <c r="F449" s="40">
        <v>13177.216666666667</v>
      </c>
      <c r="G449" s="40">
        <v>13004.433333333334</v>
      </c>
      <c r="H449" s="40">
        <v>13602.433333333334</v>
      </c>
      <c r="I449" s="40">
        <v>13775.216666666667</v>
      </c>
      <c r="J449" s="40">
        <v>13901.433333333334</v>
      </c>
      <c r="K449" s="31">
        <v>13649</v>
      </c>
      <c r="L449" s="31">
        <v>13350</v>
      </c>
      <c r="M449" s="31">
        <v>9.4599999999999997E-3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935.9</v>
      </c>
      <c r="D450" s="40">
        <v>939.63333333333333</v>
      </c>
      <c r="E450" s="40">
        <v>929.36666666666667</v>
      </c>
      <c r="F450" s="40">
        <v>922.83333333333337</v>
      </c>
      <c r="G450" s="40">
        <v>912.56666666666672</v>
      </c>
      <c r="H450" s="40">
        <v>946.16666666666663</v>
      </c>
      <c r="I450" s="40">
        <v>956.43333333333328</v>
      </c>
      <c r="J450" s="40">
        <v>962.96666666666658</v>
      </c>
      <c r="K450" s="31">
        <v>949.9</v>
      </c>
      <c r="L450" s="31">
        <v>933.1</v>
      </c>
      <c r="M450" s="31">
        <v>7.3097000000000003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214.65</v>
      </c>
      <c r="D451" s="40">
        <v>215.33333333333334</v>
      </c>
      <c r="E451" s="40">
        <v>212.41666666666669</v>
      </c>
      <c r="F451" s="40">
        <v>210.18333333333334</v>
      </c>
      <c r="G451" s="40">
        <v>207.26666666666668</v>
      </c>
      <c r="H451" s="40">
        <v>217.56666666666669</v>
      </c>
      <c r="I451" s="40">
        <v>220.48333333333338</v>
      </c>
      <c r="J451" s="40">
        <v>222.7166666666667</v>
      </c>
      <c r="K451" s="31">
        <v>218.25</v>
      </c>
      <c r="L451" s="31">
        <v>213.1</v>
      </c>
      <c r="M451" s="31">
        <v>8.6593800000000005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1457.05</v>
      </c>
      <c r="D452" s="40">
        <v>1435.55</v>
      </c>
      <c r="E452" s="40">
        <v>1404.3999999999999</v>
      </c>
      <c r="F452" s="40">
        <v>1351.75</v>
      </c>
      <c r="G452" s="40">
        <v>1320.6</v>
      </c>
      <c r="H452" s="40">
        <v>1488.1999999999998</v>
      </c>
      <c r="I452" s="40">
        <v>1519.35</v>
      </c>
      <c r="J452" s="40">
        <v>1571.9999999999998</v>
      </c>
      <c r="K452" s="31">
        <v>1466.7</v>
      </c>
      <c r="L452" s="31">
        <v>1382.9</v>
      </c>
      <c r="M452" s="31">
        <v>5.5870199999999999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754.1</v>
      </c>
      <c r="D453" s="40">
        <v>761.11666666666667</v>
      </c>
      <c r="E453" s="40">
        <v>744.98333333333335</v>
      </c>
      <c r="F453" s="40">
        <v>735.86666666666667</v>
      </c>
      <c r="G453" s="40">
        <v>719.73333333333335</v>
      </c>
      <c r="H453" s="40">
        <v>770.23333333333335</v>
      </c>
      <c r="I453" s="40">
        <v>786.36666666666679</v>
      </c>
      <c r="J453" s="40">
        <v>795.48333333333335</v>
      </c>
      <c r="K453" s="31">
        <v>777.25</v>
      </c>
      <c r="L453" s="31">
        <v>752</v>
      </c>
      <c r="M453" s="31">
        <v>19.444099999999999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5873.65</v>
      </c>
      <c r="D454" s="40">
        <v>5917.2166666666672</v>
      </c>
      <c r="E454" s="40">
        <v>5777.4333333333343</v>
      </c>
      <c r="F454" s="40">
        <v>5681.2166666666672</v>
      </c>
      <c r="G454" s="40">
        <v>5541.4333333333343</v>
      </c>
      <c r="H454" s="40">
        <v>6013.4333333333343</v>
      </c>
      <c r="I454" s="40">
        <v>6153.2166666666672</v>
      </c>
      <c r="J454" s="40">
        <v>6249.4333333333343</v>
      </c>
      <c r="K454" s="31">
        <v>6057</v>
      </c>
      <c r="L454" s="31">
        <v>5821</v>
      </c>
      <c r="M454" s="31">
        <v>1.45139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495.35</v>
      </c>
      <c r="D455" s="40">
        <v>498.65000000000003</v>
      </c>
      <c r="E455" s="40">
        <v>490.90000000000009</v>
      </c>
      <c r="F455" s="40">
        <v>486.45000000000005</v>
      </c>
      <c r="G455" s="40">
        <v>478.7000000000001</v>
      </c>
      <c r="H455" s="40">
        <v>503.10000000000008</v>
      </c>
      <c r="I455" s="40">
        <v>510.84999999999997</v>
      </c>
      <c r="J455" s="40">
        <v>515.30000000000007</v>
      </c>
      <c r="K455" s="31">
        <v>506.4</v>
      </c>
      <c r="L455" s="31">
        <v>494.2</v>
      </c>
      <c r="M455" s="31">
        <v>219.21271999999999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263.05</v>
      </c>
      <c r="D456" s="40">
        <v>264.23333333333335</v>
      </c>
      <c r="E456" s="40">
        <v>258.81666666666672</v>
      </c>
      <c r="F456" s="40">
        <v>254.58333333333337</v>
      </c>
      <c r="G456" s="40">
        <v>249.16666666666674</v>
      </c>
      <c r="H456" s="40">
        <v>268.4666666666667</v>
      </c>
      <c r="I456" s="40">
        <v>273.88333333333333</v>
      </c>
      <c r="J456" s="40">
        <v>278.11666666666667</v>
      </c>
      <c r="K456" s="31">
        <v>269.64999999999998</v>
      </c>
      <c r="L456" s="31">
        <v>260</v>
      </c>
      <c r="M456" s="31">
        <v>34.735990000000001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230.25</v>
      </c>
      <c r="D457" s="40">
        <v>231.91666666666666</v>
      </c>
      <c r="E457" s="40">
        <v>227.33333333333331</v>
      </c>
      <c r="F457" s="40">
        <v>224.41666666666666</v>
      </c>
      <c r="G457" s="40">
        <v>219.83333333333331</v>
      </c>
      <c r="H457" s="40">
        <v>234.83333333333331</v>
      </c>
      <c r="I457" s="40">
        <v>239.41666666666663</v>
      </c>
      <c r="J457" s="40">
        <v>242.33333333333331</v>
      </c>
      <c r="K457" s="31">
        <v>236.5</v>
      </c>
      <c r="L457" s="31">
        <v>229</v>
      </c>
      <c r="M457" s="31">
        <v>403.82575000000003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1165.3</v>
      </c>
      <c r="D458" s="40">
        <v>1175.3166666666668</v>
      </c>
      <c r="E458" s="40">
        <v>1151.6333333333337</v>
      </c>
      <c r="F458" s="40">
        <v>1137.9666666666669</v>
      </c>
      <c r="G458" s="40">
        <v>1114.2833333333338</v>
      </c>
      <c r="H458" s="40">
        <v>1188.9833333333336</v>
      </c>
      <c r="I458" s="40">
        <v>1212.6666666666665</v>
      </c>
      <c r="J458" s="40">
        <v>1226.3333333333335</v>
      </c>
      <c r="K458" s="31">
        <v>1199</v>
      </c>
      <c r="L458" s="31">
        <v>1161.6500000000001</v>
      </c>
      <c r="M458" s="31">
        <v>53.537779999999998</v>
      </c>
      <c r="N458" s="1"/>
      <c r="O458" s="1"/>
    </row>
    <row r="459" spans="1:15" ht="12.75" customHeight="1">
      <c r="A459" s="31">
        <v>449</v>
      </c>
      <c r="B459" s="31" t="s">
        <v>862</v>
      </c>
      <c r="C459" s="31">
        <v>779.15</v>
      </c>
      <c r="D459" s="40">
        <v>783.2166666666667</v>
      </c>
      <c r="E459" s="40">
        <v>766.43333333333339</v>
      </c>
      <c r="F459" s="40">
        <v>753.7166666666667</v>
      </c>
      <c r="G459" s="40">
        <v>736.93333333333339</v>
      </c>
      <c r="H459" s="40">
        <v>795.93333333333339</v>
      </c>
      <c r="I459" s="40">
        <v>812.7166666666667</v>
      </c>
      <c r="J459" s="40">
        <v>825.43333333333339</v>
      </c>
      <c r="K459" s="31">
        <v>800</v>
      </c>
      <c r="L459" s="31">
        <v>770.5</v>
      </c>
      <c r="M459" s="31">
        <v>0.75595999999999997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2296.65</v>
      </c>
      <c r="D460" s="40">
        <v>2303.8166666666666</v>
      </c>
      <c r="E460" s="40">
        <v>2265.6333333333332</v>
      </c>
      <c r="F460" s="40">
        <v>2234.6166666666668</v>
      </c>
      <c r="G460" s="40">
        <v>2196.4333333333334</v>
      </c>
      <c r="H460" s="40">
        <v>2334.833333333333</v>
      </c>
      <c r="I460" s="40">
        <v>2373.0166666666664</v>
      </c>
      <c r="J460" s="40">
        <v>2404.0333333333328</v>
      </c>
      <c r="K460" s="31">
        <v>2342</v>
      </c>
      <c r="L460" s="31">
        <v>2272.8000000000002</v>
      </c>
      <c r="M460" s="31">
        <v>0.56677999999999995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802.65</v>
      </c>
      <c r="D461" s="40">
        <v>806.7833333333333</v>
      </c>
      <c r="E461" s="40">
        <v>795.86666666666656</v>
      </c>
      <c r="F461" s="40">
        <v>789.08333333333326</v>
      </c>
      <c r="G461" s="40">
        <v>778.16666666666652</v>
      </c>
      <c r="H461" s="40">
        <v>813.56666666666661</v>
      </c>
      <c r="I461" s="40">
        <v>824.48333333333335</v>
      </c>
      <c r="J461" s="40">
        <v>831.26666666666665</v>
      </c>
      <c r="K461" s="31">
        <v>817.7</v>
      </c>
      <c r="L461" s="31">
        <v>800</v>
      </c>
      <c r="M461" s="31">
        <v>0.14707999999999999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3609.65</v>
      </c>
      <c r="D462" s="40">
        <v>3624.4499999999994</v>
      </c>
      <c r="E462" s="40">
        <v>3586.8999999999987</v>
      </c>
      <c r="F462" s="40">
        <v>3564.1499999999992</v>
      </c>
      <c r="G462" s="40">
        <v>3526.5999999999985</v>
      </c>
      <c r="H462" s="40">
        <v>3647.1999999999989</v>
      </c>
      <c r="I462" s="40">
        <v>3684.7499999999991</v>
      </c>
      <c r="J462" s="40">
        <v>3707.4999999999991</v>
      </c>
      <c r="K462" s="31">
        <v>3662</v>
      </c>
      <c r="L462" s="31">
        <v>3601.7</v>
      </c>
      <c r="M462" s="31">
        <v>18.838640000000002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4184.3500000000004</v>
      </c>
      <c r="D463" s="40">
        <v>4186.666666666667</v>
      </c>
      <c r="E463" s="40">
        <v>4138.5333333333338</v>
      </c>
      <c r="F463" s="40">
        <v>4092.7166666666672</v>
      </c>
      <c r="G463" s="40">
        <v>4044.5833333333339</v>
      </c>
      <c r="H463" s="40">
        <v>4232.4833333333336</v>
      </c>
      <c r="I463" s="40">
        <v>4280.6166666666668</v>
      </c>
      <c r="J463" s="40">
        <v>4326.4333333333334</v>
      </c>
      <c r="K463" s="31">
        <v>4234.8</v>
      </c>
      <c r="L463" s="31">
        <v>4140.8500000000004</v>
      </c>
      <c r="M463" s="31">
        <v>0.83665999999999996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1638.15</v>
      </c>
      <c r="D464" s="40">
        <v>1630.3666666666668</v>
      </c>
      <c r="E464" s="40">
        <v>1605.2333333333336</v>
      </c>
      <c r="F464" s="40">
        <v>1572.3166666666668</v>
      </c>
      <c r="G464" s="40">
        <v>1547.1833333333336</v>
      </c>
      <c r="H464" s="40">
        <v>1663.2833333333335</v>
      </c>
      <c r="I464" s="40">
        <v>1688.4166666666667</v>
      </c>
      <c r="J464" s="40">
        <v>1721.3333333333335</v>
      </c>
      <c r="K464" s="31">
        <v>1655.5</v>
      </c>
      <c r="L464" s="31">
        <v>1597.45</v>
      </c>
      <c r="M464" s="31">
        <v>31.63063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1767.85</v>
      </c>
      <c r="D465" s="40">
        <v>1797.6166666666668</v>
      </c>
      <c r="E465" s="40">
        <v>1730.2333333333336</v>
      </c>
      <c r="F465" s="40">
        <v>1692.6166666666668</v>
      </c>
      <c r="G465" s="40">
        <v>1625.2333333333336</v>
      </c>
      <c r="H465" s="40">
        <v>1835.2333333333336</v>
      </c>
      <c r="I465" s="40">
        <v>1902.6166666666668</v>
      </c>
      <c r="J465" s="40">
        <v>1940.2333333333336</v>
      </c>
      <c r="K465" s="31">
        <v>1865</v>
      </c>
      <c r="L465" s="31">
        <v>1760</v>
      </c>
      <c r="M465" s="31">
        <v>1.8442400000000001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1085.25</v>
      </c>
      <c r="D466" s="40">
        <v>1093.45</v>
      </c>
      <c r="E466" s="40">
        <v>1070.3500000000001</v>
      </c>
      <c r="F466" s="40">
        <v>1055.45</v>
      </c>
      <c r="G466" s="40">
        <v>1032.3500000000001</v>
      </c>
      <c r="H466" s="40">
        <v>1108.3500000000001</v>
      </c>
      <c r="I466" s="40">
        <v>1131.45</v>
      </c>
      <c r="J466" s="40">
        <v>1146.3500000000001</v>
      </c>
      <c r="K466" s="31">
        <v>1116.55</v>
      </c>
      <c r="L466" s="31">
        <v>1078.55</v>
      </c>
      <c r="M466" s="31">
        <v>0.89532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1690</v>
      </c>
      <c r="D467" s="40">
        <v>1698.25</v>
      </c>
      <c r="E467" s="40">
        <v>1665.25</v>
      </c>
      <c r="F467" s="40">
        <v>1640.5</v>
      </c>
      <c r="G467" s="40">
        <v>1607.5</v>
      </c>
      <c r="H467" s="40">
        <v>1723</v>
      </c>
      <c r="I467" s="40">
        <v>1756</v>
      </c>
      <c r="J467" s="40">
        <v>1780.75</v>
      </c>
      <c r="K467" s="31">
        <v>1731.25</v>
      </c>
      <c r="L467" s="31">
        <v>1673.5</v>
      </c>
      <c r="M467" s="31">
        <v>1.2156899999999999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1944.9</v>
      </c>
      <c r="D468" s="40">
        <v>1958.3</v>
      </c>
      <c r="E468" s="40">
        <v>1918.6</v>
      </c>
      <c r="F468" s="40">
        <v>1892.3</v>
      </c>
      <c r="G468" s="40">
        <v>1852.6</v>
      </c>
      <c r="H468" s="40">
        <v>1984.6</v>
      </c>
      <c r="I468" s="40">
        <v>2024.3000000000002</v>
      </c>
      <c r="J468" s="40">
        <v>2050.6</v>
      </c>
      <c r="K468" s="31">
        <v>1998</v>
      </c>
      <c r="L468" s="31">
        <v>1932</v>
      </c>
      <c r="M468" s="31">
        <v>0.18955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2350.5</v>
      </c>
      <c r="D469" s="40">
        <v>2358.8666666666668</v>
      </c>
      <c r="E469" s="40">
        <v>2331.7333333333336</v>
      </c>
      <c r="F469" s="40">
        <v>2312.9666666666667</v>
      </c>
      <c r="G469" s="40">
        <v>2285.8333333333335</v>
      </c>
      <c r="H469" s="40">
        <v>2377.6333333333337</v>
      </c>
      <c r="I469" s="40">
        <v>2404.7666666666669</v>
      </c>
      <c r="J469" s="40">
        <v>2423.5333333333338</v>
      </c>
      <c r="K469" s="31">
        <v>2386</v>
      </c>
      <c r="L469" s="31">
        <v>2340.1</v>
      </c>
      <c r="M469" s="31">
        <v>9.9285200000000007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3075</v>
      </c>
      <c r="D470" s="40">
        <v>3086.5833333333335</v>
      </c>
      <c r="E470" s="40">
        <v>3047.7166666666672</v>
      </c>
      <c r="F470" s="40">
        <v>3020.4333333333338</v>
      </c>
      <c r="G470" s="40">
        <v>2981.5666666666675</v>
      </c>
      <c r="H470" s="40">
        <v>3113.8666666666668</v>
      </c>
      <c r="I470" s="40">
        <v>3152.7333333333327</v>
      </c>
      <c r="J470" s="40">
        <v>3180.0166666666664</v>
      </c>
      <c r="K470" s="31">
        <v>3125.45</v>
      </c>
      <c r="L470" s="31">
        <v>3059.3</v>
      </c>
      <c r="M470" s="31">
        <v>1.1922999999999999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576.54999999999995</v>
      </c>
      <c r="D471" s="40">
        <v>580.80000000000007</v>
      </c>
      <c r="E471" s="40">
        <v>570.75000000000011</v>
      </c>
      <c r="F471" s="40">
        <v>564.95000000000005</v>
      </c>
      <c r="G471" s="40">
        <v>554.90000000000009</v>
      </c>
      <c r="H471" s="40">
        <v>586.60000000000014</v>
      </c>
      <c r="I471" s="40">
        <v>596.65000000000009</v>
      </c>
      <c r="J471" s="40">
        <v>602.45000000000016</v>
      </c>
      <c r="K471" s="31">
        <v>590.85</v>
      </c>
      <c r="L471" s="31">
        <v>575</v>
      </c>
      <c r="M471" s="31">
        <v>4.5974899999999996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1031.25</v>
      </c>
      <c r="D472" s="40">
        <v>1037.3166666666666</v>
      </c>
      <c r="E472" s="40">
        <v>1021.9333333333332</v>
      </c>
      <c r="F472" s="40">
        <v>1012.6166666666666</v>
      </c>
      <c r="G472" s="40">
        <v>997.23333333333312</v>
      </c>
      <c r="H472" s="40">
        <v>1046.6333333333332</v>
      </c>
      <c r="I472" s="40">
        <v>1062.0166666666664</v>
      </c>
      <c r="J472" s="40">
        <v>1071.3333333333333</v>
      </c>
      <c r="K472" s="31">
        <v>1052.7</v>
      </c>
      <c r="L472" s="31">
        <v>1028</v>
      </c>
      <c r="M472" s="31">
        <v>3.3708800000000001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54.55</v>
      </c>
      <c r="D473" s="40">
        <v>55.183333333333337</v>
      </c>
      <c r="E473" s="40">
        <v>53.166666666666671</v>
      </c>
      <c r="F473" s="40">
        <v>51.783333333333331</v>
      </c>
      <c r="G473" s="40">
        <v>49.766666666666666</v>
      </c>
      <c r="H473" s="40">
        <v>56.566666666666677</v>
      </c>
      <c r="I473" s="40">
        <v>58.583333333333343</v>
      </c>
      <c r="J473" s="40">
        <v>59.966666666666683</v>
      </c>
      <c r="K473" s="31">
        <v>57.2</v>
      </c>
      <c r="L473" s="31">
        <v>53.8</v>
      </c>
      <c r="M473" s="31">
        <v>314.48255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184.9</v>
      </c>
      <c r="D474" s="40">
        <v>186.53333333333333</v>
      </c>
      <c r="E474" s="40">
        <v>180.26666666666665</v>
      </c>
      <c r="F474" s="40">
        <v>175.63333333333333</v>
      </c>
      <c r="G474" s="40">
        <v>169.36666666666665</v>
      </c>
      <c r="H474" s="40">
        <v>191.16666666666666</v>
      </c>
      <c r="I474" s="40">
        <v>197.43333333333337</v>
      </c>
      <c r="J474" s="40">
        <v>202.06666666666666</v>
      </c>
      <c r="K474" s="31">
        <v>192.8</v>
      </c>
      <c r="L474" s="31">
        <v>181.9</v>
      </c>
      <c r="M474" s="31">
        <v>7.0948599999999997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11725.9</v>
      </c>
      <c r="D475" s="40">
        <v>11526.966666666667</v>
      </c>
      <c r="E475" s="40">
        <v>11194.933333333334</v>
      </c>
      <c r="F475" s="40">
        <v>10663.966666666667</v>
      </c>
      <c r="G475" s="40">
        <v>10331.933333333334</v>
      </c>
      <c r="H475" s="40">
        <v>12057.933333333334</v>
      </c>
      <c r="I475" s="40">
        <v>12389.966666666667</v>
      </c>
      <c r="J475" s="40">
        <v>12920.933333333334</v>
      </c>
      <c r="K475" s="31">
        <v>11859</v>
      </c>
      <c r="L475" s="31">
        <v>10996</v>
      </c>
      <c r="M475" s="31">
        <v>0.91069</v>
      </c>
      <c r="N475" s="1"/>
      <c r="O475" s="1"/>
    </row>
    <row r="476" spans="1:15" ht="12.75" customHeight="1">
      <c r="A476" s="31">
        <v>466</v>
      </c>
      <c r="B476" s="31" t="s">
        <v>863</v>
      </c>
      <c r="C476" s="31">
        <v>155.65</v>
      </c>
      <c r="D476" s="40">
        <v>155.65</v>
      </c>
      <c r="E476" s="40">
        <v>155.65</v>
      </c>
      <c r="F476" s="40">
        <v>155.65</v>
      </c>
      <c r="G476" s="40">
        <v>155.65</v>
      </c>
      <c r="H476" s="40">
        <v>155.65</v>
      </c>
      <c r="I476" s="40">
        <v>155.65</v>
      </c>
      <c r="J476" s="40">
        <v>155.65</v>
      </c>
      <c r="K476" s="31">
        <v>155.65</v>
      </c>
      <c r="L476" s="31">
        <v>155.65</v>
      </c>
      <c r="M476" s="31">
        <v>7.6673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51.75</v>
      </c>
      <c r="D477" s="40">
        <v>51.65</v>
      </c>
      <c r="E477" s="40">
        <v>49.3</v>
      </c>
      <c r="F477" s="40">
        <v>46.85</v>
      </c>
      <c r="G477" s="40">
        <v>44.5</v>
      </c>
      <c r="H477" s="40">
        <v>54.099999999999994</v>
      </c>
      <c r="I477" s="40">
        <v>56.45</v>
      </c>
      <c r="J477" s="40">
        <v>58.899999999999991</v>
      </c>
      <c r="K477" s="31">
        <v>54</v>
      </c>
      <c r="L477" s="31">
        <v>49.2</v>
      </c>
      <c r="M477" s="31">
        <v>598.52589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675.3</v>
      </c>
      <c r="D478" s="40">
        <v>680.09999999999991</v>
      </c>
      <c r="E478" s="40">
        <v>668.29999999999984</v>
      </c>
      <c r="F478" s="40">
        <v>661.3</v>
      </c>
      <c r="G478" s="40">
        <v>649.49999999999989</v>
      </c>
      <c r="H478" s="40">
        <v>687.0999999999998</v>
      </c>
      <c r="I478" s="40">
        <v>698.9</v>
      </c>
      <c r="J478" s="40">
        <v>705.89999999999975</v>
      </c>
      <c r="K478" s="31">
        <v>691.9</v>
      </c>
      <c r="L478" s="31">
        <v>673.1</v>
      </c>
      <c r="M478" s="31">
        <v>7.8023899999999999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1616.75</v>
      </c>
      <c r="D479" s="40">
        <v>1610.0166666666667</v>
      </c>
      <c r="E479" s="40">
        <v>1592.7333333333333</v>
      </c>
      <c r="F479" s="40">
        <v>1568.7166666666667</v>
      </c>
      <c r="G479" s="40">
        <v>1551.4333333333334</v>
      </c>
      <c r="H479" s="40">
        <v>1634.0333333333333</v>
      </c>
      <c r="I479" s="40">
        <v>1651.3166666666666</v>
      </c>
      <c r="J479" s="40">
        <v>1675.3333333333333</v>
      </c>
      <c r="K479" s="31">
        <v>1627.3</v>
      </c>
      <c r="L479" s="31">
        <v>1586</v>
      </c>
      <c r="M479" s="31">
        <v>2.9545699999999999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13.7</v>
      </c>
      <c r="D480" s="40">
        <v>13.833333333333334</v>
      </c>
      <c r="E480" s="40">
        <v>13.516666666666667</v>
      </c>
      <c r="F480" s="40">
        <v>13.333333333333334</v>
      </c>
      <c r="G480" s="40">
        <v>13.016666666666667</v>
      </c>
      <c r="H480" s="40">
        <v>14.016666666666667</v>
      </c>
      <c r="I480" s="40">
        <v>14.333333333333334</v>
      </c>
      <c r="J480" s="40">
        <v>14.516666666666667</v>
      </c>
      <c r="K480" s="31">
        <v>14.15</v>
      </c>
      <c r="L480" s="31">
        <v>13.65</v>
      </c>
      <c r="M480" s="31">
        <v>36.673090000000002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539.54999999999995</v>
      </c>
      <c r="D481" s="40">
        <v>543.0333333333333</v>
      </c>
      <c r="E481" s="40">
        <v>534.06666666666661</v>
      </c>
      <c r="F481" s="40">
        <v>528.58333333333326</v>
      </c>
      <c r="G481" s="40">
        <v>519.61666666666656</v>
      </c>
      <c r="H481" s="40">
        <v>548.51666666666665</v>
      </c>
      <c r="I481" s="40">
        <v>557.48333333333335</v>
      </c>
      <c r="J481" s="40">
        <v>562.9666666666667</v>
      </c>
      <c r="K481" s="31">
        <v>552</v>
      </c>
      <c r="L481" s="31">
        <v>537.54999999999995</v>
      </c>
      <c r="M481" s="31">
        <v>0.76658000000000004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140</v>
      </c>
      <c r="D482" s="40">
        <v>140.83333333333334</v>
      </c>
      <c r="E482" s="40">
        <v>138.66666666666669</v>
      </c>
      <c r="F482" s="40">
        <v>137.33333333333334</v>
      </c>
      <c r="G482" s="40">
        <v>135.16666666666669</v>
      </c>
      <c r="H482" s="40">
        <v>142.16666666666669</v>
      </c>
      <c r="I482" s="40">
        <v>144.33333333333337</v>
      </c>
      <c r="J482" s="40">
        <v>145.66666666666669</v>
      </c>
      <c r="K482" s="31">
        <v>143</v>
      </c>
      <c r="L482" s="31">
        <v>139.5</v>
      </c>
      <c r="M482" s="31">
        <v>6.5635199999999996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19.649999999999999</v>
      </c>
      <c r="D483" s="40">
        <v>19.650000000000002</v>
      </c>
      <c r="E483" s="40">
        <v>19.500000000000004</v>
      </c>
      <c r="F483" s="40">
        <v>19.350000000000001</v>
      </c>
      <c r="G483" s="40">
        <v>19.200000000000003</v>
      </c>
      <c r="H483" s="40">
        <v>19.800000000000004</v>
      </c>
      <c r="I483" s="40">
        <v>19.950000000000003</v>
      </c>
      <c r="J483" s="40">
        <v>20.100000000000005</v>
      </c>
      <c r="K483" s="31">
        <v>19.8</v>
      </c>
      <c r="L483" s="31">
        <v>19.5</v>
      </c>
      <c r="M483" s="31">
        <v>17.050350000000002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7414.45</v>
      </c>
      <c r="D484" s="40">
        <v>7448.8166666666657</v>
      </c>
      <c r="E484" s="40">
        <v>7357.7333333333318</v>
      </c>
      <c r="F484" s="40">
        <v>7301.0166666666664</v>
      </c>
      <c r="G484" s="40">
        <v>7209.9333333333325</v>
      </c>
      <c r="H484" s="40">
        <v>7505.533333333331</v>
      </c>
      <c r="I484" s="40">
        <v>7596.616666666665</v>
      </c>
      <c r="J484" s="40">
        <v>7653.3333333333303</v>
      </c>
      <c r="K484" s="31">
        <v>7539.9</v>
      </c>
      <c r="L484" s="31">
        <v>7392.1</v>
      </c>
      <c r="M484" s="31">
        <v>2.2008399999999999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47.7</v>
      </c>
      <c r="D485" s="40">
        <v>48.199999999999996</v>
      </c>
      <c r="E485" s="40">
        <v>46.999999999999993</v>
      </c>
      <c r="F485" s="40">
        <v>46.3</v>
      </c>
      <c r="G485" s="40">
        <v>45.099999999999994</v>
      </c>
      <c r="H485" s="40">
        <v>48.899999999999991</v>
      </c>
      <c r="I485" s="40">
        <v>50.099999999999994</v>
      </c>
      <c r="J485" s="40">
        <v>50.79999999999999</v>
      </c>
      <c r="K485" s="31">
        <v>49.4</v>
      </c>
      <c r="L485" s="31">
        <v>47.5</v>
      </c>
      <c r="M485" s="31">
        <v>117.16916000000001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740.4</v>
      </c>
      <c r="D486" s="40">
        <v>742.6</v>
      </c>
      <c r="E486" s="40">
        <v>733.30000000000007</v>
      </c>
      <c r="F486" s="40">
        <v>726.2</v>
      </c>
      <c r="G486" s="40">
        <v>716.90000000000009</v>
      </c>
      <c r="H486" s="40">
        <v>749.7</v>
      </c>
      <c r="I486" s="40">
        <v>759</v>
      </c>
      <c r="J486" s="40">
        <v>766.1</v>
      </c>
      <c r="K486" s="31">
        <v>751.9</v>
      </c>
      <c r="L486" s="31">
        <v>735.5</v>
      </c>
      <c r="M486" s="31">
        <v>22.039480000000001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1022.95</v>
      </c>
      <c r="D487" s="40">
        <v>1022.35</v>
      </c>
      <c r="E487" s="40">
        <v>1005.8500000000001</v>
      </c>
      <c r="F487" s="40">
        <v>988.75000000000011</v>
      </c>
      <c r="G487" s="40">
        <v>972.25000000000023</v>
      </c>
      <c r="H487" s="40">
        <v>1039.45</v>
      </c>
      <c r="I487" s="40">
        <v>1055.9499999999998</v>
      </c>
      <c r="J487" s="40">
        <v>1073.05</v>
      </c>
      <c r="K487" s="31">
        <v>1038.8499999999999</v>
      </c>
      <c r="L487" s="31">
        <v>1005.25</v>
      </c>
      <c r="M487" s="31">
        <v>1.3607800000000001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617.79999999999995</v>
      </c>
      <c r="D488" s="40">
        <v>610.7166666666667</v>
      </c>
      <c r="E488" s="40">
        <v>584.08333333333337</v>
      </c>
      <c r="F488" s="40">
        <v>550.36666666666667</v>
      </c>
      <c r="G488" s="40">
        <v>523.73333333333335</v>
      </c>
      <c r="H488" s="40">
        <v>644.43333333333339</v>
      </c>
      <c r="I488" s="40">
        <v>671.06666666666661</v>
      </c>
      <c r="J488" s="40">
        <v>704.78333333333342</v>
      </c>
      <c r="K488" s="31">
        <v>637.35</v>
      </c>
      <c r="L488" s="31">
        <v>577</v>
      </c>
      <c r="M488" s="31">
        <v>4.4052899999999999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36.75</v>
      </c>
      <c r="D489" s="40">
        <v>36.983333333333334</v>
      </c>
      <c r="E489" s="40">
        <v>36.216666666666669</v>
      </c>
      <c r="F489" s="40">
        <v>35.683333333333337</v>
      </c>
      <c r="G489" s="40">
        <v>34.916666666666671</v>
      </c>
      <c r="H489" s="40">
        <v>37.516666666666666</v>
      </c>
      <c r="I489" s="40">
        <v>38.283333333333331</v>
      </c>
      <c r="J489" s="40">
        <v>38.816666666666663</v>
      </c>
      <c r="K489" s="31">
        <v>37.75</v>
      </c>
      <c r="L489" s="31">
        <v>36.450000000000003</v>
      </c>
      <c r="M489" s="31">
        <v>27.67709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1065.9000000000001</v>
      </c>
      <c r="D490" s="40">
        <v>1076.9333333333334</v>
      </c>
      <c r="E490" s="40">
        <v>1049.9666666666667</v>
      </c>
      <c r="F490" s="40">
        <v>1034.0333333333333</v>
      </c>
      <c r="G490" s="40">
        <v>1007.0666666666666</v>
      </c>
      <c r="H490" s="40">
        <v>1092.8666666666668</v>
      </c>
      <c r="I490" s="40">
        <v>1119.8333333333335</v>
      </c>
      <c r="J490" s="40">
        <v>1135.7666666666669</v>
      </c>
      <c r="K490" s="31">
        <v>1103.9000000000001</v>
      </c>
      <c r="L490" s="31">
        <v>1061</v>
      </c>
      <c r="M490" s="31">
        <v>0.27789000000000003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335.9</v>
      </c>
      <c r="D491" s="40">
        <v>330.79999999999995</v>
      </c>
      <c r="E491" s="40">
        <v>321.89999999999992</v>
      </c>
      <c r="F491" s="40">
        <v>307.89999999999998</v>
      </c>
      <c r="G491" s="40">
        <v>298.99999999999994</v>
      </c>
      <c r="H491" s="40">
        <v>344.7999999999999</v>
      </c>
      <c r="I491" s="40">
        <v>353.7</v>
      </c>
      <c r="J491" s="40">
        <v>367.69999999999987</v>
      </c>
      <c r="K491" s="31">
        <v>339.7</v>
      </c>
      <c r="L491" s="31">
        <v>316.8</v>
      </c>
      <c r="M491" s="31">
        <v>7.5271600000000003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902.2</v>
      </c>
      <c r="D492" s="40">
        <v>902.76666666666677</v>
      </c>
      <c r="E492" s="40">
        <v>888.78333333333353</v>
      </c>
      <c r="F492" s="40">
        <v>875.36666666666679</v>
      </c>
      <c r="G492" s="40">
        <v>861.38333333333355</v>
      </c>
      <c r="H492" s="40">
        <v>916.18333333333351</v>
      </c>
      <c r="I492" s="40">
        <v>930.16666666666686</v>
      </c>
      <c r="J492" s="40">
        <v>943.58333333333348</v>
      </c>
      <c r="K492" s="31">
        <v>916.75</v>
      </c>
      <c r="L492" s="31">
        <v>889.35</v>
      </c>
      <c r="M492" s="31">
        <v>2.55484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356.15</v>
      </c>
      <c r="D493" s="40">
        <v>357.08333333333331</v>
      </c>
      <c r="E493" s="40">
        <v>353.76666666666665</v>
      </c>
      <c r="F493" s="40">
        <v>351.38333333333333</v>
      </c>
      <c r="G493" s="40">
        <v>348.06666666666666</v>
      </c>
      <c r="H493" s="40">
        <v>359.46666666666664</v>
      </c>
      <c r="I493" s="40">
        <v>362.78333333333336</v>
      </c>
      <c r="J493" s="40">
        <v>365.16666666666663</v>
      </c>
      <c r="K493" s="31">
        <v>360.4</v>
      </c>
      <c r="L493" s="31">
        <v>354.7</v>
      </c>
      <c r="M493" s="31">
        <v>168.23625000000001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2693.15</v>
      </c>
      <c r="D494" s="40">
        <v>2689.3166666666666</v>
      </c>
      <c r="E494" s="40">
        <v>2603.6333333333332</v>
      </c>
      <c r="F494" s="40">
        <v>2514.1166666666668</v>
      </c>
      <c r="G494" s="40">
        <v>2428.4333333333334</v>
      </c>
      <c r="H494" s="40">
        <v>2778.833333333333</v>
      </c>
      <c r="I494" s="40">
        <v>2864.5166666666664</v>
      </c>
      <c r="J494" s="40">
        <v>2954.0333333333328</v>
      </c>
      <c r="K494" s="31">
        <v>2775</v>
      </c>
      <c r="L494" s="31">
        <v>2599.8000000000002</v>
      </c>
      <c r="M494" s="31">
        <v>2.15341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236.65</v>
      </c>
      <c r="D495" s="40">
        <v>237.35</v>
      </c>
      <c r="E495" s="40">
        <v>234.95</v>
      </c>
      <c r="F495" s="40">
        <v>233.25</v>
      </c>
      <c r="G495" s="40">
        <v>230.85</v>
      </c>
      <c r="H495" s="40">
        <v>239.04999999999998</v>
      </c>
      <c r="I495" s="40">
        <v>241.45000000000002</v>
      </c>
      <c r="J495" s="40">
        <v>243.14999999999998</v>
      </c>
      <c r="K495" s="31">
        <v>239.75</v>
      </c>
      <c r="L495" s="31">
        <v>235.65</v>
      </c>
      <c r="M495" s="31">
        <v>1.85792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1904.3</v>
      </c>
      <c r="D496" s="40">
        <v>1903</v>
      </c>
      <c r="E496" s="40">
        <v>1891.3</v>
      </c>
      <c r="F496" s="40">
        <v>1878.3</v>
      </c>
      <c r="G496" s="40">
        <v>1866.6</v>
      </c>
      <c r="H496" s="40">
        <v>1916</v>
      </c>
      <c r="I496" s="40">
        <v>1927.6999999999998</v>
      </c>
      <c r="J496" s="40">
        <v>1940.7</v>
      </c>
      <c r="K496" s="31">
        <v>1914.7</v>
      </c>
      <c r="L496" s="31">
        <v>1890</v>
      </c>
      <c r="M496" s="31">
        <v>0.18756999999999999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597.29999999999995</v>
      </c>
      <c r="D497" s="40">
        <v>584.85</v>
      </c>
      <c r="E497" s="40">
        <v>565.1</v>
      </c>
      <c r="F497" s="40">
        <v>532.9</v>
      </c>
      <c r="G497" s="40">
        <v>513.15</v>
      </c>
      <c r="H497" s="40">
        <v>617.05000000000007</v>
      </c>
      <c r="I497" s="40">
        <v>636.80000000000007</v>
      </c>
      <c r="J497" s="40">
        <v>669.00000000000011</v>
      </c>
      <c r="K497" s="31">
        <v>604.6</v>
      </c>
      <c r="L497" s="31">
        <v>552.65</v>
      </c>
      <c r="M497" s="31">
        <v>15.759040000000001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3607.95</v>
      </c>
      <c r="D498" s="40">
        <v>3655.8166666666671</v>
      </c>
      <c r="E498" s="40">
        <v>3541.3333333333339</v>
      </c>
      <c r="F498" s="40">
        <v>3474.7166666666667</v>
      </c>
      <c r="G498" s="40">
        <v>3360.2333333333336</v>
      </c>
      <c r="H498" s="40">
        <v>3722.4333333333343</v>
      </c>
      <c r="I498" s="40">
        <v>3836.916666666667</v>
      </c>
      <c r="J498" s="40">
        <v>3903.5333333333347</v>
      </c>
      <c r="K498" s="31">
        <v>3770.3</v>
      </c>
      <c r="L498" s="31">
        <v>3589.2</v>
      </c>
      <c r="M498" s="31">
        <v>1.0302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1233.45</v>
      </c>
      <c r="D499" s="40">
        <v>1240.3833333333332</v>
      </c>
      <c r="E499" s="40">
        <v>1223.7666666666664</v>
      </c>
      <c r="F499" s="40">
        <v>1214.0833333333333</v>
      </c>
      <c r="G499" s="40">
        <v>1197.4666666666665</v>
      </c>
      <c r="H499" s="40">
        <v>1250.0666666666664</v>
      </c>
      <c r="I499" s="40">
        <v>1266.6833333333332</v>
      </c>
      <c r="J499" s="40">
        <v>1276.3666666666663</v>
      </c>
      <c r="K499" s="31">
        <v>1257</v>
      </c>
      <c r="L499" s="31">
        <v>1230.7</v>
      </c>
      <c r="M499" s="31">
        <v>4.9519500000000001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1982.65</v>
      </c>
      <c r="D500" s="40">
        <v>1989.45</v>
      </c>
      <c r="E500" s="40">
        <v>1963.9</v>
      </c>
      <c r="F500" s="40">
        <v>1945.15</v>
      </c>
      <c r="G500" s="40">
        <v>1919.6000000000001</v>
      </c>
      <c r="H500" s="40">
        <v>2008.2</v>
      </c>
      <c r="I500" s="40">
        <v>2033.7499999999998</v>
      </c>
      <c r="J500" s="40">
        <v>2052.5</v>
      </c>
      <c r="K500" s="31">
        <v>2015</v>
      </c>
      <c r="L500" s="31">
        <v>1970.7</v>
      </c>
      <c r="M500" s="31">
        <v>3.5678399999999999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7996.45</v>
      </c>
      <c r="D501" s="40">
        <v>7983.7833333333328</v>
      </c>
      <c r="E501" s="40">
        <v>7922.6666666666661</v>
      </c>
      <c r="F501" s="40">
        <v>7848.8833333333332</v>
      </c>
      <c r="G501" s="40">
        <v>7787.7666666666664</v>
      </c>
      <c r="H501" s="40">
        <v>8057.5666666666657</v>
      </c>
      <c r="I501" s="40">
        <v>8118.6833333333325</v>
      </c>
      <c r="J501" s="40">
        <v>8192.4666666666653</v>
      </c>
      <c r="K501" s="31">
        <v>8044.9</v>
      </c>
      <c r="L501" s="31">
        <v>7910</v>
      </c>
      <c r="M501" s="31">
        <v>2.257E-2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189.05</v>
      </c>
      <c r="D502" s="40">
        <v>187.85</v>
      </c>
      <c r="E502" s="40">
        <v>181.7</v>
      </c>
      <c r="F502" s="40">
        <v>174.35</v>
      </c>
      <c r="G502" s="40">
        <v>168.2</v>
      </c>
      <c r="H502" s="40">
        <v>195.2</v>
      </c>
      <c r="I502" s="40">
        <v>201.35000000000002</v>
      </c>
      <c r="J502" s="40">
        <v>208.7</v>
      </c>
      <c r="K502" s="31">
        <v>194</v>
      </c>
      <c r="L502" s="31">
        <v>180.5</v>
      </c>
      <c r="M502" s="31">
        <v>61.39676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143.9</v>
      </c>
      <c r="D503" s="40">
        <v>144.36666666666667</v>
      </c>
      <c r="E503" s="40">
        <v>141.03333333333336</v>
      </c>
      <c r="F503" s="40">
        <v>138.16666666666669</v>
      </c>
      <c r="G503" s="40">
        <v>134.83333333333337</v>
      </c>
      <c r="H503" s="40">
        <v>147.23333333333335</v>
      </c>
      <c r="I503" s="40">
        <v>150.56666666666666</v>
      </c>
      <c r="J503" s="40">
        <v>153.43333333333334</v>
      </c>
      <c r="K503" s="31">
        <v>147.69999999999999</v>
      </c>
      <c r="L503" s="31">
        <v>141.5</v>
      </c>
      <c r="M503" s="31">
        <v>13.78093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590.29999999999995</v>
      </c>
      <c r="D504" s="40">
        <v>590.38333333333333</v>
      </c>
      <c r="E504" s="40">
        <v>585.76666666666665</v>
      </c>
      <c r="F504" s="40">
        <v>581.23333333333335</v>
      </c>
      <c r="G504" s="40">
        <v>576.61666666666667</v>
      </c>
      <c r="H504" s="40">
        <v>594.91666666666663</v>
      </c>
      <c r="I504" s="40">
        <v>599.53333333333319</v>
      </c>
      <c r="J504" s="40">
        <v>604.06666666666661</v>
      </c>
      <c r="K504" s="31">
        <v>595</v>
      </c>
      <c r="L504" s="31">
        <v>585.85</v>
      </c>
      <c r="M504" s="31">
        <v>0.68991999999999998</v>
      </c>
      <c r="N504" s="1"/>
      <c r="O504" s="1"/>
    </row>
    <row r="505" spans="1:15" ht="12.75" customHeight="1">
      <c r="A505" s="31">
        <v>495</v>
      </c>
      <c r="B505" s="316" t="s">
        <v>282</v>
      </c>
      <c r="C505" s="316">
        <v>1898.3</v>
      </c>
      <c r="D505" s="317">
        <v>1910.7833333333335</v>
      </c>
      <c r="E505" s="317">
        <v>1877.5666666666671</v>
      </c>
      <c r="F505" s="317">
        <v>1856.8333333333335</v>
      </c>
      <c r="G505" s="317">
        <v>1823.616666666667</v>
      </c>
      <c r="H505" s="317">
        <v>1931.5166666666671</v>
      </c>
      <c r="I505" s="317">
        <v>1964.7333333333338</v>
      </c>
      <c r="J505" s="317">
        <v>1985.4666666666672</v>
      </c>
      <c r="K505" s="316">
        <v>1944</v>
      </c>
      <c r="L505" s="316">
        <v>1890.05</v>
      </c>
      <c r="M505" s="316">
        <v>3.4438200000000001</v>
      </c>
      <c r="N505" s="1"/>
      <c r="O505" s="1"/>
    </row>
    <row r="506" spans="1:15" ht="12.75" customHeight="1">
      <c r="A506" s="31">
        <v>496</v>
      </c>
      <c r="B506" s="318" t="s">
        <v>214</v>
      </c>
      <c r="C506" s="304">
        <v>645.4</v>
      </c>
      <c r="D506" s="319">
        <v>647.38333333333333</v>
      </c>
      <c r="E506" s="319">
        <v>638.2166666666667</v>
      </c>
      <c r="F506" s="319">
        <v>631.03333333333342</v>
      </c>
      <c r="G506" s="319">
        <v>621.86666666666679</v>
      </c>
      <c r="H506" s="319">
        <v>654.56666666666661</v>
      </c>
      <c r="I506" s="319">
        <v>663.73333333333335</v>
      </c>
      <c r="J506" s="319">
        <v>670.91666666666652</v>
      </c>
      <c r="K506" s="304">
        <v>656.55</v>
      </c>
      <c r="L506" s="304">
        <v>640.20000000000005</v>
      </c>
      <c r="M506" s="304">
        <v>65.618399999999994</v>
      </c>
      <c r="N506" s="1"/>
      <c r="O506" s="1"/>
    </row>
    <row r="507" spans="1:15" ht="12.75" customHeight="1">
      <c r="A507" s="31">
        <v>497</v>
      </c>
      <c r="B507" s="318" t="s">
        <v>562</v>
      </c>
      <c r="C507" s="304">
        <v>441</v>
      </c>
      <c r="D507" s="319">
        <v>445.06666666666666</v>
      </c>
      <c r="E507" s="319">
        <v>435.2833333333333</v>
      </c>
      <c r="F507" s="319">
        <v>429.56666666666666</v>
      </c>
      <c r="G507" s="319">
        <v>419.7833333333333</v>
      </c>
      <c r="H507" s="319">
        <v>450.7833333333333</v>
      </c>
      <c r="I507" s="319">
        <v>460.56666666666672</v>
      </c>
      <c r="J507" s="319">
        <v>466.2833333333333</v>
      </c>
      <c r="K507" s="304">
        <v>454.85</v>
      </c>
      <c r="L507" s="304">
        <v>439.35</v>
      </c>
      <c r="M507" s="304">
        <v>10.32246</v>
      </c>
      <c r="N507" s="1"/>
      <c r="O507" s="1"/>
    </row>
    <row r="508" spans="1:15" ht="12.75" customHeight="1">
      <c r="A508" s="31">
        <v>498</v>
      </c>
      <c r="B508" s="318" t="s">
        <v>283</v>
      </c>
      <c r="C508" s="304">
        <v>14</v>
      </c>
      <c r="D508" s="319">
        <v>14.25</v>
      </c>
      <c r="E508" s="319">
        <v>13.55</v>
      </c>
      <c r="F508" s="319">
        <v>13.100000000000001</v>
      </c>
      <c r="G508" s="319">
        <v>12.400000000000002</v>
      </c>
      <c r="H508" s="319">
        <v>14.7</v>
      </c>
      <c r="I508" s="319">
        <v>15.399999999999999</v>
      </c>
      <c r="J508" s="319">
        <v>15.849999999999998</v>
      </c>
      <c r="K508" s="304">
        <v>14.95</v>
      </c>
      <c r="L508" s="304">
        <v>13.8</v>
      </c>
      <c r="M508" s="304">
        <v>2559.5039000000002</v>
      </c>
      <c r="N508" s="1"/>
      <c r="O508" s="1"/>
    </row>
    <row r="509" spans="1:15" ht="12.75" customHeight="1">
      <c r="A509" s="31">
        <v>499</v>
      </c>
      <c r="B509" s="303" t="s">
        <v>215</v>
      </c>
      <c r="C509" s="304">
        <v>358.05</v>
      </c>
      <c r="D509" s="319">
        <v>362.5333333333333</v>
      </c>
      <c r="E509" s="319">
        <v>350.06666666666661</v>
      </c>
      <c r="F509" s="319">
        <v>342.08333333333331</v>
      </c>
      <c r="G509" s="319">
        <v>329.61666666666662</v>
      </c>
      <c r="H509" s="319">
        <v>370.51666666666659</v>
      </c>
      <c r="I509" s="319">
        <v>382.98333333333329</v>
      </c>
      <c r="J509" s="319">
        <v>390.96666666666658</v>
      </c>
      <c r="K509" s="304">
        <v>375</v>
      </c>
      <c r="L509" s="304">
        <v>354.55</v>
      </c>
      <c r="M509" s="304">
        <v>205.06495000000001</v>
      </c>
      <c r="N509" s="1"/>
      <c r="O509" s="1"/>
    </row>
    <row r="510" spans="1:15" ht="12.75" customHeight="1">
      <c r="A510" s="31">
        <v>500</v>
      </c>
      <c r="B510" s="304" t="s">
        <v>563</v>
      </c>
      <c r="C510" s="319">
        <v>449.35</v>
      </c>
      <c r="D510" s="319">
        <v>448.84999999999997</v>
      </c>
      <c r="E510" s="319">
        <v>442.69999999999993</v>
      </c>
      <c r="F510" s="319">
        <v>436.04999999999995</v>
      </c>
      <c r="G510" s="319">
        <v>429.89999999999992</v>
      </c>
      <c r="H510" s="319">
        <v>455.49999999999994</v>
      </c>
      <c r="I510" s="319">
        <v>461.64999999999992</v>
      </c>
      <c r="J510" s="304">
        <v>468.29999999999995</v>
      </c>
      <c r="K510" s="304">
        <v>455</v>
      </c>
      <c r="L510" s="304">
        <v>442.2</v>
      </c>
      <c r="M510" s="303">
        <v>12.82236</v>
      </c>
      <c r="N510" s="1"/>
      <c r="O510" s="1"/>
    </row>
    <row r="511" spans="1:15" ht="12.75" customHeight="1">
      <c r="A511" s="31">
        <v>501</v>
      </c>
      <c r="B511" s="304" t="s">
        <v>564</v>
      </c>
      <c r="C511" s="319">
        <v>1940.6</v>
      </c>
      <c r="D511" s="319">
        <v>1959.3333333333333</v>
      </c>
      <c r="E511" s="319">
        <v>1905.6666666666665</v>
      </c>
      <c r="F511" s="319">
        <v>1870.7333333333333</v>
      </c>
      <c r="G511" s="319">
        <v>1817.0666666666666</v>
      </c>
      <c r="H511" s="319">
        <v>1994.2666666666664</v>
      </c>
      <c r="I511" s="319">
        <v>2047.9333333333329</v>
      </c>
      <c r="J511" s="304">
        <v>2082.8666666666663</v>
      </c>
      <c r="K511" s="304">
        <v>2013</v>
      </c>
      <c r="L511" s="304">
        <v>1924.4</v>
      </c>
      <c r="M511" s="303">
        <v>0.12490999999999999</v>
      </c>
      <c r="N511" s="1"/>
      <c r="O511" s="1"/>
    </row>
    <row r="512" spans="1:15" ht="12.75" customHeight="1">
      <c r="A512" s="370"/>
      <c r="B512" s="370"/>
      <c r="C512" s="371"/>
      <c r="D512" s="371"/>
      <c r="E512" s="371"/>
      <c r="F512" s="371"/>
      <c r="G512" s="371"/>
      <c r="H512" s="371"/>
      <c r="I512" s="371"/>
      <c r="J512" s="370"/>
      <c r="K512" s="370"/>
      <c r="L512" s="370"/>
      <c r="M512" s="372"/>
      <c r="N512" s="1"/>
      <c r="O512" s="1"/>
    </row>
    <row r="513" spans="1:15" ht="12.75" customHeight="1">
      <c r="A513" s="370"/>
      <c r="B513" s="370"/>
      <c r="C513" s="371"/>
      <c r="D513" s="371"/>
      <c r="E513" s="371"/>
      <c r="F513" s="371"/>
      <c r="G513" s="371"/>
      <c r="H513" s="371"/>
      <c r="I513" s="371"/>
      <c r="J513" s="370"/>
      <c r="K513" s="370"/>
      <c r="L513" s="370"/>
      <c r="M513" s="372"/>
      <c r="N513" s="1"/>
      <c r="O513" s="1"/>
    </row>
    <row r="514" spans="1:15" ht="12.75" customHeight="1">
      <c r="A514" s="370"/>
      <c r="B514" s="370"/>
      <c r="C514" s="371"/>
      <c r="D514" s="371"/>
      <c r="E514" s="371"/>
      <c r="F514" s="371"/>
      <c r="G514" s="371"/>
      <c r="H514" s="371"/>
      <c r="I514" s="371"/>
      <c r="J514" s="370"/>
      <c r="K514" s="370"/>
      <c r="L514" s="370"/>
      <c r="M514" s="372"/>
      <c r="N514" s="1"/>
      <c r="O514" s="1"/>
    </row>
    <row r="515" spans="1:15" ht="12.75" customHeight="1">
      <c r="A515" s="370"/>
      <c r="B515" s="370"/>
      <c r="C515" s="371"/>
      <c r="D515" s="371"/>
      <c r="E515" s="371"/>
      <c r="F515" s="371"/>
      <c r="G515" s="371"/>
      <c r="H515" s="371"/>
      <c r="I515" s="371"/>
      <c r="J515" s="370"/>
      <c r="K515" s="370"/>
      <c r="L515" s="370"/>
      <c r="M515" s="372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9"/>
      <c r="B5" s="520"/>
      <c r="C5" s="519"/>
      <c r="D5" s="520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21" t="s">
        <v>567</v>
      </c>
      <c r="C7" s="520"/>
      <c r="D7" s="7">
        <f>Main!B10</f>
        <v>44544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44543</v>
      </c>
      <c r="B10" s="32">
        <v>539661</v>
      </c>
      <c r="C10" s="31" t="s">
        <v>959</v>
      </c>
      <c r="D10" s="31" t="s">
        <v>960</v>
      </c>
      <c r="E10" s="31" t="s">
        <v>577</v>
      </c>
      <c r="F10" s="90">
        <v>63000</v>
      </c>
      <c r="G10" s="32">
        <v>14.45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44543</v>
      </c>
      <c r="B11" s="32">
        <v>514113</v>
      </c>
      <c r="C11" s="31" t="s">
        <v>973</v>
      </c>
      <c r="D11" s="31" t="s">
        <v>865</v>
      </c>
      <c r="E11" s="31" t="s">
        <v>577</v>
      </c>
      <c r="F11" s="90">
        <v>40008</v>
      </c>
      <c r="G11" s="32">
        <v>58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44543</v>
      </c>
      <c r="B12" s="32">
        <v>532166</v>
      </c>
      <c r="C12" s="31" t="s">
        <v>999</v>
      </c>
      <c r="D12" s="31" t="s">
        <v>1000</v>
      </c>
      <c r="E12" s="31" t="s">
        <v>577</v>
      </c>
      <c r="F12" s="90">
        <v>599895</v>
      </c>
      <c r="G12" s="32">
        <v>0.33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44543</v>
      </c>
      <c r="B13" s="32">
        <v>531991</v>
      </c>
      <c r="C13" s="31" t="s">
        <v>974</v>
      </c>
      <c r="D13" s="31" t="s">
        <v>865</v>
      </c>
      <c r="E13" s="31" t="s">
        <v>576</v>
      </c>
      <c r="F13" s="90">
        <v>723265</v>
      </c>
      <c r="G13" s="32">
        <v>0.94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44543</v>
      </c>
      <c r="B14" s="32">
        <v>530109</v>
      </c>
      <c r="C14" s="31" t="s">
        <v>1001</v>
      </c>
      <c r="D14" s="31" t="s">
        <v>1002</v>
      </c>
      <c r="E14" s="31" t="s">
        <v>577</v>
      </c>
      <c r="F14" s="90">
        <v>550000</v>
      </c>
      <c r="G14" s="32">
        <v>3.16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44543</v>
      </c>
      <c r="B15" s="32">
        <v>530109</v>
      </c>
      <c r="C15" s="31" t="s">
        <v>1001</v>
      </c>
      <c r="D15" s="31" t="s">
        <v>1003</v>
      </c>
      <c r="E15" s="31" t="s">
        <v>577</v>
      </c>
      <c r="F15" s="90">
        <v>1600000</v>
      </c>
      <c r="G15" s="32">
        <v>3.16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44543</v>
      </c>
      <c r="B16" s="32">
        <v>511064</v>
      </c>
      <c r="C16" s="31" t="s">
        <v>1004</v>
      </c>
      <c r="D16" s="31" t="s">
        <v>1005</v>
      </c>
      <c r="E16" s="31" t="s">
        <v>577</v>
      </c>
      <c r="F16" s="90">
        <v>721559</v>
      </c>
      <c r="G16" s="32">
        <v>0.28999999999999998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44543</v>
      </c>
      <c r="B17" s="32">
        <v>539288</v>
      </c>
      <c r="C17" s="31" t="s">
        <v>1006</v>
      </c>
      <c r="D17" s="31" t="s">
        <v>1007</v>
      </c>
      <c r="E17" s="31" t="s">
        <v>577</v>
      </c>
      <c r="F17" s="90">
        <v>24150</v>
      </c>
      <c r="G17" s="32">
        <v>44.45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44543</v>
      </c>
      <c r="B18" s="32">
        <v>530249</v>
      </c>
      <c r="C18" s="31" t="s">
        <v>1008</v>
      </c>
      <c r="D18" s="31" t="s">
        <v>865</v>
      </c>
      <c r="E18" s="31" t="s">
        <v>576</v>
      </c>
      <c r="F18" s="90">
        <v>161010</v>
      </c>
      <c r="G18" s="32">
        <v>39.82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44543</v>
      </c>
      <c r="B19" s="32">
        <v>530249</v>
      </c>
      <c r="C19" s="31" t="s">
        <v>1008</v>
      </c>
      <c r="D19" s="31" t="s">
        <v>865</v>
      </c>
      <c r="E19" s="31" t="s">
        <v>577</v>
      </c>
      <c r="F19" s="90">
        <v>10</v>
      </c>
      <c r="G19" s="32">
        <v>43.7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44543</v>
      </c>
      <c r="B20" s="32">
        <v>530249</v>
      </c>
      <c r="C20" s="31" t="s">
        <v>1008</v>
      </c>
      <c r="D20" s="31" t="s">
        <v>1009</v>
      </c>
      <c r="E20" s="31" t="s">
        <v>577</v>
      </c>
      <c r="F20" s="90">
        <v>75000</v>
      </c>
      <c r="G20" s="32">
        <v>43.7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44543</v>
      </c>
      <c r="B21" s="32">
        <v>543232</v>
      </c>
      <c r="C21" s="31" t="s">
        <v>344</v>
      </c>
      <c r="D21" s="31" t="s">
        <v>1010</v>
      </c>
      <c r="E21" s="31" t="s">
        <v>577</v>
      </c>
      <c r="F21" s="90">
        <v>1500000</v>
      </c>
      <c r="G21" s="32">
        <v>2751.79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44543</v>
      </c>
      <c r="B22" s="32">
        <v>543232</v>
      </c>
      <c r="C22" s="31" t="s">
        <v>344</v>
      </c>
      <c r="D22" s="31" t="s">
        <v>1011</v>
      </c>
      <c r="E22" s="31" t="s">
        <v>576</v>
      </c>
      <c r="F22" s="90">
        <v>600000</v>
      </c>
      <c r="G22" s="32">
        <v>2750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44543</v>
      </c>
      <c r="B23" s="32">
        <v>500083</v>
      </c>
      <c r="C23" s="31" t="s">
        <v>1012</v>
      </c>
      <c r="D23" s="31" t="s">
        <v>1013</v>
      </c>
      <c r="E23" s="31" t="s">
        <v>576</v>
      </c>
      <c r="F23" s="90">
        <v>184658</v>
      </c>
      <c r="G23" s="32">
        <v>13.23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44543</v>
      </c>
      <c r="B24" s="32">
        <v>500083</v>
      </c>
      <c r="C24" s="31" t="s">
        <v>1012</v>
      </c>
      <c r="D24" s="31" t="s">
        <v>1013</v>
      </c>
      <c r="E24" s="31" t="s">
        <v>577</v>
      </c>
      <c r="F24" s="90">
        <v>405131</v>
      </c>
      <c r="G24" s="32">
        <v>12.99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44543</v>
      </c>
      <c r="B25" s="32">
        <v>524506</v>
      </c>
      <c r="C25" s="31" t="s">
        <v>1014</v>
      </c>
      <c r="D25" s="31" t="s">
        <v>1015</v>
      </c>
      <c r="E25" s="31" t="s">
        <v>577</v>
      </c>
      <c r="F25" s="90">
        <v>20000</v>
      </c>
      <c r="G25" s="32">
        <v>286.89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44543</v>
      </c>
      <c r="B26" s="32">
        <v>512379</v>
      </c>
      <c r="C26" s="31" t="s">
        <v>911</v>
      </c>
      <c r="D26" s="31" t="s">
        <v>975</v>
      </c>
      <c r="E26" s="31" t="s">
        <v>577</v>
      </c>
      <c r="F26" s="90">
        <v>1872827</v>
      </c>
      <c r="G26" s="32">
        <v>5.97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44543</v>
      </c>
      <c r="B27" s="32">
        <v>539770</v>
      </c>
      <c r="C27" s="31" t="s">
        <v>1016</v>
      </c>
      <c r="D27" s="31" t="s">
        <v>1017</v>
      </c>
      <c r="E27" s="31" t="s">
        <v>577</v>
      </c>
      <c r="F27" s="90">
        <v>25000</v>
      </c>
      <c r="G27" s="32">
        <v>3.37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44543</v>
      </c>
      <c r="B28" s="32">
        <v>524752</v>
      </c>
      <c r="C28" s="31" t="s">
        <v>961</v>
      </c>
      <c r="D28" s="31" t="s">
        <v>1018</v>
      </c>
      <c r="E28" s="31" t="s">
        <v>576</v>
      </c>
      <c r="F28" s="90">
        <v>83035</v>
      </c>
      <c r="G28" s="32">
        <v>75.7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44543</v>
      </c>
      <c r="B29" s="32">
        <v>524752</v>
      </c>
      <c r="C29" s="31" t="s">
        <v>961</v>
      </c>
      <c r="D29" s="31" t="s">
        <v>1019</v>
      </c>
      <c r="E29" s="31" t="s">
        <v>576</v>
      </c>
      <c r="F29" s="90">
        <v>51034</v>
      </c>
      <c r="G29" s="32">
        <v>75.680000000000007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44543</v>
      </c>
      <c r="B30" s="32">
        <v>524752</v>
      </c>
      <c r="C30" s="31" t="s">
        <v>961</v>
      </c>
      <c r="D30" s="31" t="s">
        <v>1019</v>
      </c>
      <c r="E30" s="31" t="s">
        <v>577</v>
      </c>
      <c r="F30" s="90">
        <v>36034</v>
      </c>
      <c r="G30" s="32">
        <v>75.7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44543</v>
      </c>
      <c r="B31" s="32">
        <v>524752</v>
      </c>
      <c r="C31" s="31" t="s">
        <v>961</v>
      </c>
      <c r="D31" s="31" t="s">
        <v>976</v>
      </c>
      <c r="E31" s="31" t="s">
        <v>577</v>
      </c>
      <c r="F31" s="90">
        <v>528433</v>
      </c>
      <c r="G31" s="32">
        <v>75.7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44543</v>
      </c>
      <c r="B32" s="32">
        <v>540811</v>
      </c>
      <c r="C32" s="31" t="s">
        <v>977</v>
      </c>
      <c r="D32" s="31" t="s">
        <v>986</v>
      </c>
      <c r="E32" s="31" t="s">
        <v>576</v>
      </c>
      <c r="F32" s="90">
        <v>60000</v>
      </c>
      <c r="G32" s="32">
        <v>13.33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44543</v>
      </c>
      <c r="B33" s="32">
        <v>543410</v>
      </c>
      <c r="C33" s="31" t="s">
        <v>1020</v>
      </c>
      <c r="D33" s="31" t="s">
        <v>1021</v>
      </c>
      <c r="E33" s="31" t="s">
        <v>576</v>
      </c>
      <c r="F33" s="90">
        <v>24000</v>
      </c>
      <c r="G33" s="32">
        <v>31.8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44543</v>
      </c>
      <c r="B34" s="32">
        <v>526504</v>
      </c>
      <c r="C34" s="31" t="s">
        <v>1022</v>
      </c>
      <c r="D34" s="31" t="s">
        <v>1023</v>
      </c>
      <c r="E34" s="31" t="s">
        <v>577</v>
      </c>
      <c r="F34" s="90">
        <v>90734</v>
      </c>
      <c r="G34" s="32">
        <v>2.66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44543</v>
      </c>
      <c r="B35" s="32">
        <v>542724</v>
      </c>
      <c r="C35" s="31" t="s">
        <v>1024</v>
      </c>
      <c r="D35" s="31" t="s">
        <v>1025</v>
      </c>
      <c r="E35" s="31" t="s">
        <v>577</v>
      </c>
      <c r="F35" s="90">
        <v>80995</v>
      </c>
      <c r="G35" s="32">
        <v>62.01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44543</v>
      </c>
      <c r="B36" s="32">
        <v>542724</v>
      </c>
      <c r="C36" s="31" t="s">
        <v>1024</v>
      </c>
      <c r="D36" s="31" t="s">
        <v>1026</v>
      </c>
      <c r="E36" s="31" t="s">
        <v>576</v>
      </c>
      <c r="F36" s="90">
        <v>163837</v>
      </c>
      <c r="G36" s="32">
        <v>62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44543</v>
      </c>
      <c r="B37" s="32">
        <v>542724</v>
      </c>
      <c r="C37" s="31" t="s">
        <v>1024</v>
      </c>
      <c r="D37" s="31" t="s">
        <v>1026</v>
      </c>
      <c r="E37" s="31" t="s">
        <v>577</v>
      </c>
      <c r="F37" s="90">
        <v>163837</v>
      </c>
      <c r="G37" s="32">
        <v>64.94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44543</v>
      </c>
      <c r="B38" s="32">
        <v>542724</v>
      </c>
      <c r="C38" s="31" t="s">
        <v>1024</v>
      </c>
      <c r="D38" s="31" t="s">
        <v>1027</v>
      </c>
      <c r="E38" s="31" t="s">
        <v>576</v>
      </c>
      <c r="F38" s="90">
        <v>216519</v>
      </c>
      <c r="G38" s="32">
        <v>62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44543</v>
      </c>
      <c r="B39" s="32">
        <v>542724</v>
      </c>
      <c r="C39" s="31" t="s">
        <v>1024</v>
      </c>
      <c r="D39" s="31" t="s">
        <v>1027</v>
      </c>
      <c r="E39" s="31" t="s">
        <v>577</v>
      </c>
      <c r="F39" s="90">
        <v>216519</v>
      </c>
      <c r="G39" s="32">
        <v>67.650000000000006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44543</v>
      </c>
      <c r="B40" s="32">
        <v>542724</v>
      </c>
      <c r="C40" s="31" t="s">
        <v>1024</v>
      </c>
      <c r="D40" s="31" t="s">
        <v>1028</v>
      </c>
      <c r="E40" s="31" t="s">
        <v>577</v>
      </c>
      <c r="F40" s="90">
        <v>240000</v>
      </c>
      <c r="G40" s="32">
        <v>62.01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44543</v>
      </c>
      <c r="B41" s="32">
        <v>541627</v>
      </c>
      <c r="C41" s="31" t="s">
        <v>1029</v>
      </c>
      <c r="D41" s="31" t="s">
        <v>1030</v>
      </c>
      <c r="E41" s="31" t="s">
        <v>576</v>
      </c>
      <c r="F41" s="90">
        <v>27625</v>
      </c>
      <c r="G41" s="32">
        <v>3.45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44543</v>
      </c>
      <c r="B42" s="32">
        <v>540377</v>
      </c>
      <c r="C42" s="31" t="s">
        <v>962</v>
      </c>
      <c r="D42" s="31" t="s">
        <v>1031</v>
      </c>
      <c r="E42" s="31" t="s">
        <v>577</v>
      </c>
      <c r="F42" s="90">
        <v>60000</v>
      </c>
      <c r="G42" s="32">
        <v>19.5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44543</v>
      </c>
      <c r="B43" s="32">
        <v>540377</v>
      </c>
      <c r="C43" s="31" t="s">
        <v>962</v>
      </c>
      <c r="D43" s="31" t="s">
        <v>1032</v>
      </c>
      <c r="E43" s="31" t="s">
        <v>576</v>
      </c>
      <c r="F43" s="90">
        <v>48000</v>
      </c>
      <c r="G43" s="32">
        <v>21.7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44543</v>
      </c>
      <c r="B44" s="32">
        <v>540377</v>
      </c>
      <c r="C44" s="31" t="s">
        <v>962</v>
      </c>
      <c r="D44" s="31" t="s">
        <v>1033</v>
      </c>
      <c r="E44" s="31" t="s">
        <v>576</v>
      </c>
      <c r="F44" s="90">
        <v>24000</v>
      </c>
      <c r="G44" s="32">
        <v>19.7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44543</v>
      </c>
      <c r="B45" s="32">
        <v>540377</v>
      </c>
      <c r="C45" s="31" t="s">
        <v>962</v>
      </c>
      <c r="D45" s="31" t="s">
        <v>1033</v>
      </c>
      <c r="E45" s="31" t="s">
        <v>577</v>
      </c>
      <c r="F45" s="90">
        <v>6000</v>
      </c>
      <c r="G45" s="32">
        <v>21.85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44543</v>
      </c>
      <c r="B46" s="32">
        <v>540377</v>
      </c>
      <c r="C46" s="31" t="s">
        <v>962</v>
      </c>
      <c r="D46" s="31" t="s">
        <v>1034</v>
      </c>
      <c r="E46" s="31" t="s">
        <v>577</v>
      </c>
      <c r="F46" s="90">
        <v>120000</v>
      </c>
      <c r="G46" s="32">
        <v>20.64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44543</v>
      </c>
      <c r="B47" s="32">
        <v>540377</v>
      </c>
      <c r="C47" s="31" t="s">
        <v>962</v>
      </c>
      <c r="D47" s="31" t="s">
        <v>1035</v>
      </c>
      <c r="E47" s="31" t="s">
        <v>576</v>
      </c>
      <c r="F47" s="90">
        <v>30000</v>
      </c>
      <c r="G47" s="32">
        <v>20.37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44543</v>
      </c>
      <c r="B48" s="32">
        <v>540377</v>
      </c>
      <c r="C48" s="31" t="s">
        <v>962</v>
      </c>
      <c r="D48" s="31" t="s">
        <v>978</v>
      </c>
      <c r="E48" s="31" t="s">
        <v>576</v>
      </c>
      <c r="F48" s="90">
        <v>36000</v>
      </c>
      <c r="G48" s="32">
        <v>19.489999999999998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44543</v>
      </c>
      <c r="B49" s="32">
        <v>540377</v>
      </c>
      <c r="C49" s="31" t="s">
        <v>962</v>
      </c>
      <c r="D49" s="31" t="s">
        <v>1036</v>
      </c>
      <c r="E49" s="31" t="s">
        <v>576</v>
      </c>
      <c r="F49" s="90">
        <v>36000</v>
      </c>
      <c r="G49" s="32">
        <v>19.5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44543</v>
      </c>
      <c r="B50" s="32">
        <v>509051</v>
      </c>
      <c r="C50" s="31" t="s">
        <v>1037</v>
      </c>
      <c r="D50" s="31" t="s">
        <v>865</v>
      </c>
      <c r="E50" s="31" t="s">
        <v>576</v>
      </c>
      <c r="F50" s="90">
        <v>9247983</v>
      </c>
      <c r="G50" s="32">
        <v>3.91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44543</v>
      </c>
      <c r="B51" s="32">
        <v>509051</v>
      </c>
      <c r="C51" s="31" t="s">
        <v>1037</v>
      </c>
      <c r="D51" s="31" t="s">
        <v>865</v>
      </c>
      <c r="E51" s="31" t="s">
        <v>577</v>
      </c>
      <c r="F51" s="90">
        <v>11</v>
      </c>
      <c r="G51" s="32">
        <v>4.3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44543</v>
      </c>
      <c r="B52" s="32">
        <v>541983</v>
      </c>
      <c r="C52" s="31" t="s">
        <v>979</v>
      </c>
      <c r="D52" s="31" t="s">
        <v>980</v>
      </c>
      <c r="E52" s="31" t="s">
        <v>577</v>
      </c>
      <c r="F52" s="90">
        <v>100000</v>
      </c>
      <c r="G52" s="32">
        <v>4.8499999999999996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44543</v>
      </c>
      <c r="B53" s="32">
        <v>543286</v>
      </c>
      <c r="C53" s="31" t="s">
        <v>1038</v>
      </c>
      <c r="D53" s="31" t="s">
        <v>1039</v>
      </c>
      <c r="E53" s="31" t="s">
        <v>576</v>
      </c>
      <c r="F53" s="90">
        <v>36000</v>
      </c>
      <c r="G53" s="32">
        <v>19.03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44543</v>
      </c>
      <c r="B54" s="32">
        <v>543286</v>
      </c>
      <c r="C54" s="31" t="s">
        <v>1038</v>
      </c>
      <c r="D54" s="31" t="s">
        <v>1039</v>
      </c>
      <c r="E54" s="31" t="s">
        <v>577</v>
      </c>
      <c r="F54" s="90">
        <v>30000</v>
      </c>
      <c r="G54" s="32">
        <v>17.45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44543</v>
      </c>
      <c r="B55" s="32">
        <v>539679</v>
      </c>
      <c r="C55" s="31" t="s">
        <v>981</v>
      </c>
      <c r="D55" s="31" t="s">
        <v>1040</v>
      </c>
      <c r="E55" s="31" t="s">
        <v>577</v>
      </c>
      <c r="F55" s="90">
        <v>27500</v>
      </c>
      <c r="G55" s="32">
        <v>10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44543</v>
      </c>
      <c r="B56" s="32">
        <v>539679</v>
      </c>
      <c r="C56" s="31" t="s">
        <v>981</v>
      </c>
      <c r="D56" s="31" t="s">
        <v>1041</v>
      </c>
      <c r="E56" s="31" t="s">
        <v>576</v>
      </c>
      <c r="F56" s="90">
        <v>150000</v>
      </c>
      <c r="G56" s="32">
        <v>10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44543</v>
      </c>
      <c r="B57" s="32">
        <v>539679</v>
      </c>
      <c r="C57" s="31" t="s">
        <v>981</v>
      </c>
      <c r="D57" s="31" t="s">
        <v>1042</v>
      </c>
      <c r="E57" s="31" t="s">
        <v>577</v>
      </c>
      <c r="F57" s="90">
        <v>90723</v>
      </c>
      <c r="G57" s="32">
        <v>10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44543</v>
      </c>
      <c r="B58" s="32">
        <v>539910</v>
      </c>
      <c r="C58" s="31" t="s">
        <v>982</v>
      </c>
      <c r="D58" s="31" t="s">
        <v>1043</v>
      </c>
      <c r="E58" s="31" t="s">
        <v>576</v>
      </c>
      <c r="F58" s="90">
        <v>235000</v>
      </c>
      <c r="G58" s="32">
        <v>2.67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44543</v>
      </c>
      <c r="B59" s="32">
        <v>539910</v>
      </c>
      <c r="C59" s="31" t="s">
        <v>982</v>
      </c>
      <c r="D59" s="31" t="s">
        <v>1044</v>
      </c>
      <c r="E59" s="31" t="s">
        <v>577</v>
      </c>
      <c r="F59" s="90">
        <v>260000</v>
      </c>
      <c r="G59" s="32">
        <v>2.67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44543</v>
      </c>
      <c r="B60" s="32">
        <v>540952</v>
      </c>
      <c r="C60" s="31" t="s">
        <v>1045</v>
      </c>
      <c r="D60" s="31" t="s">
        <v>1046</v>
      </c>
      <c r="E60" s="31" t="s">
        <v>576</v>
      </c>
      <c r="F60" s="90">
        <v>120000</v>
      </c>
      <c r="G60" s="32">
        <v>11.4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44543</v>
      </c>
      <c r="B61" s="32">
        <v>540952</v>
      </c>
      <c r="C61" s="31" t="s">
        <v>1045</v>
      </c>
      <c r="D61" s="31" t="s">
        <v>1047</v>
      </c>
      <c r="E61" s="31" t="s">
        <v>577</v>
      </c>
      <c r="F61" s="90">
        <v>60000</v>
      </c>
      <c r="G61" s="32">
        <v>11.4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44543</v>
      </c>
      <c r="B62" s="32">
        <v>505523</v>
      </c>
      <c r="C62" s="20" t="s">
        <v>1048</v>
      </c>
      <c r="D62" s="20" t="s">
        <v>865</v>
      </c>
      <c r="E62" s="31" t="s">
        <v>576</v>
      </c>
      <c r="F62" s="90">
        <v>1200009</v>
      </c>
      <c r="G62" s="32">
        <v>0.73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44543</v>
      </c>
      <c r="B63" s="32">
        <v>505523</v>
      </c>
      <c r="C63" s="31" t="s">
        <v>1048</v>
      </c>
      <c r="D63" s="31" t="s">
        <v>865</v>
      </c>
      <c r="E63" s="31" t="s">
        <v>577</v>
      </c>
      <c r="F63" s="90">
        <v>500009</v>
      </c>
      <c r="G63" s="32">
        <v>0.73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44543</v>
      </c>
      <c r="B64" s="32">
        <v>505523</v>
      </c>
      <c r="C64" s="31" t="s">
        <v>1048</v>
      </c>
      <c r="D64" s="31" t="s">
        <v>1049</v>
      </c>
      <c r="E64" s="31" t="s">
        <v>577</v>
      </c>
      <c r="F64" s="90">
        <v>1498878</v>
      </c>
      <c r="G64" s="32">
        <v>0.73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44543</v>
      </c>
      <c r="B65" s="32">
        <v>541337</v>
      </c>
      <c r="C65" s="31" t="s">
        <v>1050</v>
      </c>
      <c r="D65" s="31" t="s">
        <v>1051</v>
      </c>
      <c r="E65" s="31" t="s">
        <v>577</v>
      </c>
      <c r="F65" s="90">
        <v>282000</v>
      </c>
      <c r="G65" s="32">
        <v>20.2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44543</v>
      </c>
      <c r="B66" s="32">
        <v>530557</v>
      </c>
      <c r="C66" s="31" t="s">
        <v>1052</v>
      </c>
      <c r="D66" s="31" t="s">
        <v>865</v>
      </c>
      <c r="E66" s="31" t="s">
        <v>576</v>
      </c>
      <c r="F66" s="90">
        <v>9789497</v>
      </c>
      <c r="G66" s="32">
        <v>1.54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44543</v>
      </c>
      <c r="B67" s="32">
        <v>530557</v>
      </c>
      <c r="C67" s="31" t="s">
        <v>1052</v>
      </c>
      <c r="D67" s="31" t="s">
        <v>865</v>
      </c>
      <c r="E67" s="31" t="s">
        <v>577</v>
      </c>
      <c r="F67" s="90">
        <v>5</v>
      </c>
      <c r="G67" s="32">
        <v>1.67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44543</v>
      </c>
      <c r="B68" s="32">
        <v>530557</v>
      </c>
      <c r="C68" s="31" t="s">
        <v>1052</v>
      </c>
      <c r="D68" s="31" t="s">
        <v>1053</v>
      </c>
      <c r="E68" s="31" t="s">
        <v>577</v>
      </c>
      <c r="F68" s="90">
        <v>3500000</v>
      </c>
      <c r="G68" s="32">
        <v>1.7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44543</v>
      </c>
      <c r="B69" s="32">
        <v>540198</v>
      </c>
      <c r="C69" s="31" t="s">
        <v>1054</v>
      </c>
      <c r="D69" s="31" t="s">
        <v>1055</v>
      </c>
      <c r="E69" s="31" t="s">
        <v>576</v>
      </c>
      <c r="F69" s="90">
        <v>27638</v>
      </c>
      <c r="G69" s="32">
        <v>43.13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44543</v>
      </c>
      <c r="B70" s="32">
        <v>540198</v>
      </c>
      <c r="C70" s="31" t="s">
        <v>1054</v>
      </c>
      <c r="D70" s="31" t="s">
        <v>1056</v>
      </c>
      <c r="E70" s="31" t="s">
        <v>577</v>
      </c>
      <c r="F70" s="90">
        <v>47638</v>
      </c>
      <c r="G70" s="32">
        <v>43.17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44543</v>
      </c>
      <c r="B71" s="32">
        <v>531280</v>
      </c>
      <c r="C71" s="31" t="s">
        <v>1057</v>
      </c>
      <c r="D71" s="31" t="s">
        <v>1058</v>
      </c>
      <c r="E71" s="31" t="s">
        <v>576</v>
      </c>
      <c r="F71" s="90">
        <v>40199</v>
      </c>
      <c r="G71" s="32">
        <v>5.15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44543</v>
      </c>
      <c r="B72" s="32">
        <v>531280</v>
      </c>
      <c r="C72" s="31" t="s">
        <v>1057</v>
      </c>
      <c r="D72" s="31" t="s">
        <v>1059</v>
      </c>
      <c r="E72" s="31" t="s">
        <v>577</v>
      </c>
      <c r="F72" s="90">
        <v>61053</v>
      </c>
      <c r="G72" s="32">
        <v>5.15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44543</v>
      </c>
      <c r="B73" s="32">
        <v>504335</v>
      </c>
      <c r="C73" s="31" t="s">
        <v>1060</v>
      </c>
      <c r="D73" s="31" t="s">
        <v>1061</v>
      </c>
      <c r="E73" s="31" t="s">
        <v>577</v>
      </c>
      <c r="F73" s="90">
        <v>3717728</v>
      </c>
      <c r="G73" s="32">
        <v>0.36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44543</v>
      </c>
      <c r="B74" s="32">
        <v>543375</v>
      </c>
      <c r="C74" s="31" t="s">
        <v>1062</v>
      </c>
      <c r="D74" s="31" t="s">
        <v>1063</v>
      </c>
      <c r="E74" s="31" t="s">
        <v>577</v>
      </c>
      <c r="F74" s="90">
        <v>40000</v>
      </c>
      <c r="G74" s="32">
        <v>28.3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44543</v>
      </c>
      <c r="B75" s="32">
        <v>519191</v>
      </c>
      <c r="C75" s="31" t="s">
        <v>912</v>
      </c>
      <c r="D75" s="31" t="s">
        <v>1064</v>
      </c>
      <c r="E75" s="31" t="s">
        <v>576</v>
      </c>
      <c r="F75" s="90">
        <v>57527</v>
      </c>
      <c r="G75" s="32">
        <v>21.06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44543</v>
      </c>
      <c r="B76" s="32">
        <v>534076</v>
      </c>
      <c r="C76" s="31" t="s">
        <v>861</v>
      </c>
      <c r="D76" s="31" t="s">
        <v>1065</v>
      </c>
      <c r="E76" s="31" t="s">
        <v>577</v>
      </c>
      <c r="F76" s="90">
        <v>839900</v>
      </c>
      <c r="G76" s="32">
        <v>355.04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44543</v>
      </c>
      <c r="B77" s="32">
        <v>543391</v>
      </c>
      <c r="C77" s="31" t="s">
        <v>963</v>
      </c>
      <c r="D77" s="31" t="s">
        <v>1066</v>
      </c>
      <c r="E77" s="31" t="s">
        <v>577</v>
      </c>
      <c r="F77" s="90">
        <v>126000</v>
      </c>
      <c r="G77" s="32">
        <v>51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44543</v>
      </c>
      <c r="B78" s="32">
        <v>543391</v>
      </c>
      <c r="C78" s="31" t="s">
        <v>963</v>
      </c>
      <c r="D78" s="31" t="s">
        <v>1067</v>
      </c>
      <c r="E78" s="31" t="s">
        <v>576</v>
      </c>
      <c r="F78" s="90">
        <v>138000</v>
      </c>
      <c r="G78" s="32">
        <v>50.99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44543</v>
      </c>
      <c r="B79" s="32">
        <v>512499</v>
      </c>
      <c r="C79" s="31" t="s">
        <v>936</v>
      </c>
      <c r="D79" s="31" t="s">
        <v>865</v>
      </c>
      <c r="E79" s="31" t="s">
        <v>576</v>
      </c>
      <c r="F79" s="90">
        <v>20243163</v>
      </c>
      <c r="G79" s="32">
        <v>0.5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44543</v>
      </c>
      <c r="B80" s="32">
        <v>512499</v>
      </c>
      <c r="C80" s="31" t="s">
        <v>936</v>
      </c>
      <c r="D80" s="31" t="s">
        <v>865</v>
      </c>
      <c r="E80" s="31" t="s">
        <v>577</v>
      </c>
      <c r="F80" s="90">
        <v>6242437</v>
      </c>
      <c r="G80" s="32">
        <v>0.5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44543</v>
      </c>
      <c r="B81" s="32">
        <v>512499</v>
      </c>
      <c r="C81" s="31" t="s">
        <v>936</v>
      </c>
      <c r="D81" s="31" t="s">
        <v>1068</v>
      </c>
      <c r="E81" s="31" t="s">
        <v>577</v>
      </c>
      <c r="F81" s="90">
        <v>5000000</v>
      </c>
      <c r="G81" s="32">
        <v>0.5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44543</v>
      </c>
      <c r="B82" s="32">
        <v>512499</v>
      </c>
      <c r="C82" s="31" t="s">
        <v>936</v>
      </c>
      <c r="D82" s="31" t="s">
        <v>1069</v>
      </c>
      <c r="E82" s="31" t="s">
        <v>577</v>
      </c>
      <c r="F82" s="90">
        <v>5000000</v>
      </c>
      <c r="G82" s="32">
        <v>0.5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44543</v>
      </c>
      <c r="B83" s="32">
        <v>512499</v>
      </c>
      <c r="C83" s="31" t="s">
        <v>936</v>
      </c>
      <c r="D83" s="31" t="s">
        <v>983</v>
      </c>
      <c r="E83" s="31" t="s">
        <v>577</v>
      </c>
      <c r="F83" s="90">
        <v>5000000</v>
      </c>
      <c r="G83" s="32">
        <v>0.5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44543</v>
      </c>
      <c r="B84" s="32">
        <v>539833</v>
      </c>
      <c r="C84" s="31" t="s">
        <v>1070</v>
      </c>
      <c r="D84" s="31" t="s">
        <v>1071</v>
      </c>
      <c r="E84" s="31" t="s">
        <v>577</v>
      </c>
      <c r="F84" s="90">
        <v>436812</v>
      </c>
      <c r="G84" s="32">
        <v>0.5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44543</v>
      </c>
      <c r="B85" s="32">
        <v>539026</v>
      </c>
      <c r="C85" s="31" t="s">
        <v>1072</v>
      </c>
      <c r="D85" s="31" t="s">
        <v>1073</v>
      </c>
      <c r="E85" s="31" t="s">
        <v>576</v>
      </c>
      <c r="F85" s="90">
        <v>64000</v>
      </c>
      <c r="G85" s="32">
        <v>7.73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44543</v>
      </c>
      <c r="B86" s="32">
        <v>539026</v>
      </c>
      <c r="C86" s="31" t="s">
        <v>1072</v>
      </c>
      <c r="D86" s="31" t="s">
        <v>1074</v>
      </c>
      <c r="E86" s="31" t="s">
        <v>577</v>
      </c>
      <c r="F86" s="90">
        <v>32000</v>
      </c>
      <c r="G86" s="32">
        <v>7.75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44543</v>
      </c>
      <c r="B87" s="32">
        <v>539026</v>
      </c>
      <c r="C87" s="31" t="s">
        <v>1072</v>
      </c>
      <c r="D87" s="31" t="s">
        <v>1075</v>
      </c>
      <c r="E87" s="31" t="s">
        <v>577</v>
      </c>
      <c r="F87" s="90">
        <v>32000</v>
      </c>
      <c r="G87" s="32">
        <v>7.7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44543</v>
      </c>
      <c r="B88" s="32">
        <v>542025</v>
      </c>
      <c r="C88" s="31" t="s">
        <v>1076</v>
      </c>
      <c r="D88" s="31" t="s">
        <v>1077</v>
      </c>
      <c r="E88" s="31" t="s">
        <v>577</v>
      </c>
      <c r="F88" s="90">
        <v>864000</v>
      </c>
      <c r="G88" s="32">
        <v>0.54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44543</v>
      </c>
      <c r="B89" s="32">
        <v>530677</v>
      </c>
      <c r="C89" s="31" t="s">
        <v>1078</v>
      </c>
      <c r="D89" s="31" t="s">
        <v>1079</v>
      </c>
      <c r="E89" s="31" t="s">
        <v>577</v>
      </c>
      <c r="F89" s="90">
        <v>231708</v>
      </c>
      <c r="G89" s="32">
        <v>13.53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44543</v>
      </c>
      <c r="B90" s="32">
        <v>538610</v>
      </c>
      <c r="C90" s="31" t="s">
        <v>964</v>
      </c>
      <c r="D90" s="31" t="s">
        <v>1080</v>
      </c>
      <c r="E90" s="31" t="s">
        <v>577</v>
      </c>
      <c r="F90" s="90">
        <v>100632</v>
      </c>
      <c r="G90" s="32">
        <v>67.03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44543</v>
      </c>
      <c r="B91" s="32">
        <v>511012</v>
      </c>
      <c r="C91" s="31" t="s">
        <v>1081</v>
      </c>
      <c r="D91" s="31" t="s">
        <v>1082</v>
      </c>
      <c r="E91" s="31" t="s">
        <v>577</v>
      </c>
      <c r="F91" s="90">
        <v>16935287</v>
      </c>
      <c r="G91" s="32">
        <v>0.97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44543</v>
      </c>
      <c r="B92" s="32">
        <v>531404</v>
      </c>
      <c r="C92" s="31" t="s">
        <v>1083</v>
      </c>
      <c r="D92" s="31" t="s">
        <v>1084</v>
      </c>
      <c r="E92" s="31" t="s">
        <v>576</v>
      </c>
      <c r="F92" s="90">
        <v>500100</v>
      </c>
      <c r="G92" s="32">
        <v>1.77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44543</v>
      </c>
      <c r="B93" s="32">
        <v>531404</v>
      </c>
      <c r="C93" s="31" t="s">
        <v>1083</v>
      </c>
      <c r="D93" s="31" t="s">
        <v>1085</v>
      </c>
      <c r="E93" s="31" t="s">
        <v>577</v>
      </c>
      <c r="F93" s="90">
        <v>500000</v>
      </c>
      <c r="G93" s="32">
        <v>1.77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44543</v>
      </c>
      <c r="B94" s="32" t="s">
        <v>1086</v>
      </c>
      <c r="C94" s="31" t="s">
        <v>1087</v>
      </c>
      <c r="D94" s="31" t="s">
        <v>1088</v>
      </c>
      <c r="E94" s="31" t="s">
        <v>576</v>
      </c>
      <c r="F94" s="90">
        <v>100000</v>
      </c>
      <c r="G94" s="32">
        <v>85.04</v>
      </c>
      <c r="H94" s="32" t="s">
        <v>881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44543</v>
      </c>
      <c r="B95" s="32" t="s">
        <v>1089</v>
      </c>
      <c r="C95" s="31" t="s">
        <v>1090</v>
      </c>
      <c r="D95" s="31" t="s">
        <v>880</v>
      </c>
      <c r="E95" s="31" t="s">
        <v>576</v>
      </c>
      <c r="F95" s="90">
        <v>138043</v>
      </c>
      <c r="G95" s="32">
        <v>126.21</v>
      </c>
      <c r="H95" s="32" t="s">
        <v>881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44543</v>
      </c>
      <c r="B96" s="32" t="s">
        <v>1091</v>
      </c>
      <c r="C96" s="31" t="s">
        <v>1092</v>
      </c>
      <c r="D96" s="31" t="s">
        <v>975</v>
      </c>
      <c r="E96" s="31" t="s">
        <v>576</v>
      </c>
      <c r="F96" s="90">
        <v>352000</v>
      </c>
      <c r="G96" s="32">
        <v>31.55</v>
      </c>
      <c r="H96" s="32" t="s">
        <v>881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44543</v>
      </c>
      <c r="B97" s="32" t="s">
        <v>1091</v>
      </c>
      <c r="C97" s="31" t="s">
        <v>1092</v>
      </c>
      <c r="D97" s="31" t="s">
        <v>1093</v>
      </c>
      <c r="E97" s="31" t="s">
        <v>576</v>
      </c>
      <c r="F97" s="90">
        <v>700000</v>
      </c>
      <c r="G97" s="32">
        <v>31.55</v>
      </c>
      <c r="H97" s="32" t="s">
        <v>881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44543</v>
      </c>
      <c r="B98" s="32" t="s">
        <v>1094</v>
      </c>
      <c r="C98" s="31" t="s">
        <v>1095</v>
      </c>
      <c r="D98" s="31" t="s">
        <v>1096</v>
      </c>
      <c r="E98" s="31" t="s">
        <v>576</v>
      </c>
      <c r="F98" s="90">
        <v>27000</v>
      </c>
      <c r="G98" s="32">
        <v>33.700000000000003</v>
      </c>
      <c r="H98" s="32" t="s">
        <v>881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44543</v>
      </c>
      <c r="B99" s="32" t="s">
        <v>1097</v>
      </c>
      <c r="C99" s="31" t="s">
        <v>1098</v>
      </c>
      <c r="D99" s="31" t="s">
        <v>1099</v>
      </c>
      <c r="E99" s="31" t="s">
        <v>576</v>
      </c>
      <c r="F99" s="90">
        <v>63000</v>
      </c>
      <c r="G99" s="32">
        <v>45.45</v>
      </c>
      <c r="H99" s="32" t="s">
        <v>881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44543</v>
      </c>
      <c r="B100" s="32" t="s">
        <v>948</v>
      </c>
      <c r="C100" s="31" t="s">
        <v>949</v>
      </c>
      <c r="D100" s="31" t="s">
        <v>950</v>
      </c>
      <c r="E100" s="31" t="s">
        <v>576</v>
      </c>
      <c r="F100" s="90">
        <v>25618</v>
      </c>
      <c r="G100" s="32">
        <v>3.8</v>
      </c>
      <c r="H100" s="32" t="s">
        <v>881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44543</v>
      </c>
      <c r="B101" s="32" t="s">
        <v>1100</v>
      </c>
      <c r="C101" s="31" t="s">
        <v>1101</v>
      </c>
      <c r="D101" s="31" t="s">
        <v>1102</v>
      </c>
      <c r="E101" s="31" t="s">
        <v>576</v>
      </c>
      <c r="F101" s="90">
        <v>10800</v>
      </c>
      <c r="G101" s="32">
        <v>138.91</v>
      </c>
      <c r="H101" s="32" t="s">
        <v>881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44543</v>
      </c>
      <c r="B102" s="32" t="s">
        <v>1103</v>
      </c>
      <c r="C102" s="31" t="s">
        <v>1104</v>
      </c>
      <c r="D102" s="31" t="s">
        <v>1105</v>
      </c>
      <c r="E102" s="31" t="s">
        <v>576</v>
      </c>
      <c r="F102" s="90">
        <v>578082</v>
      </c>
      <c r="G102" s="32">
        <v>138.07</v>
      </c>
      <c r="H102" s="32" t="s">
        <v>881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44543</v>
      </c>
      <c r="B103" s="32" t="s">
        <v>1106</v>
      </c>
      <c r="C103" s="31" t="s">
        <v>1107</v>
      </c>
      <c r="D103" s="31" t="s">
        <v>1108</v>
      </c>
      <c r="E103" s="31" t="s">
        <v>576</v>
      </c>
      <c r="F103" s="90">
        <v>53012</v>
      </c>
      <c r="G103" s="32">
        <v>16.579999999999998</v>
      </c>
      <c r="H103" s="32" t="s">
        <v>881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44543</v>
      </c>
      <c r="B104" s="32" t="s">
        <v>1106</v>
      </c>
      <c r="C104" s="31" t="s">
        <v>1107</v>
      </c>
      <c r="D104" s="31" t="s">
        <v>1109</v>
      </c>
      <c r="E104" s="31" t="s">
        <v>576</v>
      </c>
      <c r="F104" s="90">
        <v>58300</v>
      </c>
      <c r="G104" s="32">
        <v>16.579999999999998</v>
      </c>
      <c r="H104" s="32" t="s">
        <v>881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44543</v>
      </c>
      <c r="B105" s="32" t="s">
        <v>1106</v>
      </c>
      <c r="C105" s="31" t="s">
        <v>1107</v>
      </c>
      <c r="D105" s="31" t="s">
        <v>1110</v>
      </c>
      <c r="E105" s="31" t="s">
        <v>576</v>
      </c>
      <c r="F105" s="90">
        <v>93820</v>
      </c>
      <c r="G105" s="32">
        <v>16.420000000000002</v>
      </c>
      <c r="H105" s="32" t="s">
        <v>881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44543</v>
      </c>
      <c r="B106" s="32" t="s">
        <v>1111</v>
      </c>
      <c r="C106" s="31" t="s">
        <v>1112</v>
      </c>
      <c r="D106" s="31" t="s">
        <v>1110</v>
      </c>
      <c r="E106" s="31" t="s">
        <v>576</v>
      </c>
      <c r="F106" s="90">
        <v>36787</v>
      </c>
      <c r="G106" s="32">
        <v>119.68</v>
      </c>
      <c r="H106" s="32" t="s">
        <v>881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44543</v>
      </c>
      <c r="B107" s="32" t="s">
        <v>984</v>
      </c>
      <c r="C107" s="31" t="s">
        <v>985</v>
      </c>
      <c r="D107" s="31" t="s">
        <v>986</v>
      </c>
      <c r="E107" s="31" t="s">
        <v>576</v>
      </c>
      <c r="F107" s="90">
        <v>159387</v>
      </c>
      <c r="G107" s="32">
        <v>32.43</v>
      </c>
      <c r="H107" s="32" t="s">
        <v>881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44543</v>
      </c>
      <c r="B108" s="32" t="s">
        <v>1113</v>
      </c>
      <c r="C108" s="31" t="s">
        <v>1114</v>
      </c>
      <c r="D108" s="31" t="s">
        <v>965</v>
      </c>
      <c r="E108" s="31" t="s">
        <v>576</v>
      </c>
      <c r="F108" s="90">
        <v>14218471</v>
      </c>
      <c r="G108" s="32">
        <v>4.2</v>
      </c>
      <c r="H108" s="32" t="s">
        <v>881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44543</v>
      </c>
      <c r="B109" s="32" t="s">
        <v>1113</v>
      </c>
      <c r="C109" s="31" t="s">
        <v>1114</v>
      </c>
      <c r="D109" s="31" t="s">
        <v>865</v>
      </c>
      <c r="E109" s="31" t="s">
        <v>576</v>
      </c>
      <c r="F109" s="90">
        <v>18646763</v>
      </c>
      <c r="G109" s="32">
        <v>4.1900000000000004</v>
      </c>
      <c r="H109" s="32" t="s">
        <v>881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44543</v>
      </c>
      <c r="B110" s="32" t="s">
        <v>1115</v>
      </c>
      <c r="C110" s="31" t="s">
        <v>1116</v>
      </c>
      <c r="D110" s="31" t="s">
        <v>1117</v>
      </c>
      <c r="E110" s="31" t="s">
        <v>576</v>
      </c>
      <c r="F110" s="90">
        <v>533705</v>
      </c>
      <c r="G110" s="32">
        <v>743.05</v>
      </c>
      <c r="H110" s="32" t="s">
        <v>881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44543</v>
      </c>
      <c r="B111" s="32" t="s">
        <v>1115</v>
      </c>
      <c r="C111" s="31" t="s">
        <v>1116</v>
      </c>
      <c r="D111" s="31" t="s">
        <v>951</v>
      </c>
      <c r="E111" s="31" t="s">
        <v>576</v>
      </c>
      <c r="F111" s="90">
        <v>713334</v>
      </c>
      <c r="G111" s="32">
        <v>741.76</v>
      </c>
      <c r="H111" s="32" t="s">
        <v>881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44543</v>
      </c>
      <c r="B112" s="32" t="s">
        <v>1115</v>
      </c>
      <c r="C112" s="31" t="s">
        <v>1116</v>
      </c>
      <c r="D112" s="31" t="s">
        <v>1118</v>
      </c>
      <c r="E112" s="31" t="s">
        <v>576</v>
      </c>
      <c r="F112" s="90">
        <v>776879</v>
      </c>
      <c r="G112" s="32">
        <v>741.1</v>
      </c>
      <c r="H112" s="32" t="s">
        <v>881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44543</v>
      </c>
      <c r="B113" s="32" t="s">
        <v>1119</v>
      </c>
      <c r="C113" s="31" t="s">
        <v>1120</v>
      </c>
      <c r="D113" s="31" t="s">
        <v>1121</v>
      </c>
      <c r="E113" s="31" t="s">
        <v>576</v>
      </c>
      <c r="F113" s="90">
        <v>69000</v>
      </c>
      <c r="G113" s="32">
        <v>42.2</v>
      </c>
      <c r="H113" s="32" t="s">
        <v>881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44543</v>
      </c>
      <c r="B114" s="32" t="s">
        <v>1122</v>
      </c>
      <c r="C114" s="31" t="s">
        <v>1123</v>
      </c>
      <c r="D114" s="31" t="s">
        <v>1124</v>
      </c>
      <c r="E114" s="31" t="s">
        <v>576</v>
      </c>
      <c r="F114" s="90">
        <v>118000</v>
      </c>
      <c r="G114" s="32">
        <v>73.92</v>
      </c>
      <c r="H114" s="32" t="s">
        <v>881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44543</v>
      </c>
      <c r="B115" s="32" t="s">
        <v>1125</v>
      </c>
      <c r="C115" s="31" t="s">
        <v>1126</v>
      </c>
      <c r="D115" s="31" t="s">
        <v>1127</v>
      </c>
      <c r="E115" s="31" t="s">
        <v>576</v>
      </c>
      <c r="F115" s="90">
        <v>181192</v>
      </c>
      <c r="G115" s="32">
        <v>10.4</v>
      </c>
      <c r="H115" s="32" t="s">
        <v>881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44543</v>
      </c>
      <c r="B116" s="32" t="s">
        <v>1128</v>
      </c>
      <c r="C116" s="31" t="s">
        <v>1129</v>
      </c>
      <c r="D116" s="31" t="s">
        <v>987</v>
      </c>
      <c r="E116" s="31" t="s">
        <v>576</v>
      </c>
      <c r="F116" s="90">
        <v>468403</v>
      </c>
      <c r="G116" s="32">
        <v>232.33</v>
      </c>
      <c r="H116" s="32" t="s">
        <v>881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44543</v>
      </c>
      <c r="B117" s="32" t="s">
        <v>1130</v>
      </c>
      <c r="C117" s="31" t="s">
        <v>1131</v>
      </c>
      <c r="D117" s="31" t="s">
        <v>1132</v>
      </c>
      <c r="E117" s="31" t="s">
        <v>577</v>
      </c>
      <c r="F117" s="90">
        <v>102000</v>
      </c>
      <c r="G117" s="32">
        <v>24.59</v>
      </c>
      <c r="H117" s="32" t="s">
        <v>881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44543</v>
      </c>
      <c r="B118" s="32" t="s">
        <v>1089</v>
      </c>
      <c r="C118" s="31" t="s">
        <v>1090</v>
      </c>
      <c r="D118" s="31" t="s">
        <v>880</v>
      </c>
      <c r="E118" s="31" t="s">
        <v>577</v>
      </c>
      <c r="F118" s="90">
        <v>143572</v>
      </c>
      <c r="G118" s="32">
        <v>126.23</v>
      </c>
      <c r="H118" s="32" t="s">
        <v>881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44543</v>
      </c>
      <c r="B119" s="32" t="s">
        <v>1091</v>
      </c>
      <c r="C119" s="31" t="s">
        <v>1092</v>
      </c>
      <c r="D119" s="31" t="s">
        <v>1133</v>
      </c>
      <c r="E119" s="31" t="s">
        <v>577</v>
      </c>
      <c r="F119" s="90">
        <v>200000</v>
      </c>
      <c r="G119" s="32">
        <v>31.55</v>
      </c>
      <c r="H119" s="32" t="s">
        <v>881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44543</v>
      </c>
      <c r="B120" s="32" t="s">
        <v>1091</v>
      </c>
      <c r="C120" s="31" t="s">
        <v>1092</v>
      </c>
      <c r="D120" s="31" t="s">
        <v>1134</v>
      </c>
      <c r="E120" s="31" t="s">
        <v>577</v>
      </c>
      <c r="F120" s="90">
        <v>200000</v>
      </c>
      <c r="G120" s="32">
        <v>31.55</v>
      </c>
      <c r="H120" s="32" t="s">
        <v>881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44543</v>
      </c>
      <c r="B121" s="32" t="s">
        <v>1091</v>
      </c>
      <c r="C121" s="31" t="s">
        <v>1092</v>
      </c>
      <c r="D121" s="31" t="s">
        <v>1135</v>
      </c>
      <c r="E121" s="31" t="s">
        <v>577</v>
      </c>
      <c r="F121" s="90">
        <v>460000</v>
      </c>
      <c r="G121" s="32">
        <v>31.55</v>
      </c>
      <c r="H121" s="32" t="s">
        <v>881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44543</v>
      </c>
      <c r="B122" s="32" t="s">
        <v>1091</v>
      </c>
      <c r="C122" s="31" t="s">
        <v>1092</v>
      </c>
      <c r="D122" s="31" t="s">
        <v>1136</v>
      </c>
      <c r="E122" s="31" t="s">
        <v>577</v>
      </c>
      <c r="F122" s="90">
        <v>240000</v>
      </c>
      <c r="G122" s="32">
        <v>31.55</v>
      </c>
      <c r="H122" s="32" t="s">
        <v>881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44543</v>
      </c>
      <c r="B123" s="32" t="s">
        <v>1094</v>
      </c>
      <c r="C123" s="31" t="s">
        <v>1095</v>
      </c>
      <c r="D123" s="31" t="s">
        <v>1137</v>
      </c>
      <c r="E123" s="31" t="s">
        <v>577</v>
      </c>
      <c r="F123" s="90">
        <v>27000</v>
      </c>
      <c r="G123" s="32">
        <v>33.700000000000003</v>
      </c>
      <c r="H123" s="32" t="s">
        <v>881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44543</v>
      </c>
      <c r="B124" s="32" t="s">
        <v>948</v>
      </c>
      <c r="C124" s="31" t="s">
        <v>949</v>
      </c>
      <c r="D124" s="31" t="s">
        <v>950</v>
      </c>
      <c r="E124" s="31" t="s">
        <v>577</v>
      </c>
      <c r="F124" s="90">
        <v>432677</v>
      </c>
      <c r="G124" s="32">
        <v>3.85</v>
      </c>
      <c r="H124" s="32" t="s">
        <v>881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44543</v>
      </c>
      <c r="B125" s="32" t="s">
        <v>966</v>
      </c>
      <c r="C125" s="31" t="s">
        <v>967</v>
      </c>
      <c r="D125" s="31" t="s">
        <v>968</v>
      </c>
      <c r="E125" s="31" t="s">
        <v>577</v>
      </c>
      <c r="F125" s="90">
        <v>251760</v>
      </c>
      <c r="G125" s="32">
        <v>13.87</v>
      </c>
      <c r="H125" s="32" t="s">
        <v>881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44543</v>
      </c>
      <c r="B126" s="32" t="s">
        <v>931</v>
      </c>
      <c r="C126" s="31" t="s">
        <v>932</v>
      </c>
      <c r="D126" s="31" t="s">
        <v>933</v>
      </c>
      <c r="E126" s="31" t="s">
        <v>577</v>
      </c>
      <c r="F126" s="90">
        <v>198000</v>
      </c>
      <c r="G126" s="32">
        <v>5.01</v>
      </c>
      <c r="H126" s="32" t="s">
        <v>881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44543</v>
      </c>
      <c r="B127" s="32" t="s">
        <v>344</v>
      </c>
      <c r="C127" s="31" t="s">
        <v>1138</v>
      </c>
      <c r="D127" s="31" t="s">
        <v>1010</v>
      </c>
      <c r="E127" s="31" t="s">
        <v>577</v>
      </c>
      <c r="F127" s="90">
        <v>2000000</v>
      </c>
      <c r="G127" s="32">
        <v>2752.09</v>
      </c>
      <c r="H127" s="32" t="s">
        <v>881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44543</v>
      </c>
      <c r="B128" s="32" t="s">
        <v>1139</v>
      </c>
      <c r="C128" s="31" t="s">
        <v>1140</v>
      </c>
      <c r="D128" s="31" t="s">
        <v>1141</v>
      </c>
      <c r="E128" s="31" t="s">
        <v>577</v>
      </c>
      <c r="F128" s="90">
        <v>42000</v>
      </c>
      <c r="G128" s="32">
        <v>102.9</v>
      </c>
      <c r="H128" s="32" t="s">
        <v>881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44543</v>
      </c>
      <c r="B129" s="32" t="s">
        <v>1103</v>
      </c>
      <c r="C129" s="31" t="s">
        <v>1104</v>
      </c>
      <c r="D129" s="31" t="s">
        <v>1105</v>
      </c>
      <c r="E129" s="31" t="s">
        <v>577</v>
      </c>
      <c r="F129" s="90">
        <v>288121</v>
      </c>
      <c r="G129" s="32">
        <v>138.35</v>
      </c>
      <c r="H129" s="32" t="s">
        <v>881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44543</v>
      </c>
      <c r="B130" s="32" t="s">
        <v>1142</v>
      </c>
      <c r="C130" s="31" t="s">
        <v>1143</v>
      </c>
      <c r="D130" s="31" t="s">
        <v>1144</v>
      </c>
      <c r="E130" s="31" t="s">
        <v>577</v>
      </c>
      <c r="F130" s="90">
        <v>1000000</v>
      </c>
      <c r="G130" s="32">
        <v>2.8</v>
      </c>
      <c r="H130" s="32" t="s">
        <v>881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44543</v>
      </c>
      <c r="B131" s="32" t="s">
        <v>1106</v>
      </c>
      <c r="C131" s="31" t="s">
        <v>1107</v>
      </c>
      <c r="D131" s="31" t="s">
        <v>1110</v>
      </c>
      <c r="E131" s="31" t="s">
        <v>577</v>
      </c>
      <c r="F131" s="90">
        <v>63820</v>
      </c>
      <c r="G131" s="32">
        <v>16.43</v>
      </c>
      <c r="H131" s="32" t="s">
        <v>881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44543</v>
      </c>
      <c r="B132" s="32" t="s">
        <v>1106</v>
      </c>
      <c r="C132" s="31" t="s">
        <v>1107</v>
      </c>
      <c r="D132" s="31" t="s">
        <v>1109</v>
      </c>
      <c r="E132" s="31" t="s">
        <v>577</v>
      </c>
      <c r="F132" s="90">
        <v>33300</v>
      </c>
      <c r="G132" s="32">
        <v>16.54</v>
      </c>
      <c r="H132" s="32" t="s">
        <v>881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44543</v>
      </c>
      <c r="B133" s="32" t="s">
        <v>1106</v>
      </c>
      <c r="C133" s="31" t="s">
        <v>1107</v>
      </c>
      <c r="D133" s="31" t="s">
        <v>1108</v>
      </c>
      <c r="E133" s="31" t="s">
        <v>577</v>
      </c>
      <c r="F133" s="90">
        <v>3012</v>
      </c>
      <c r="G133" s="32">
        <v>16.600000000000001</v>
      </c>
      <c r="H133" s="32" t="s">
        <v>881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44543</v>
      </c>
      <c r="B134" s="32" t="s">
        <v>1145</v>
      </c>
      <c r="C134" s="31" t="s">
        <v>1146</v>
      </c>
      <c r="D134" s="31" t="s">
        <v>1147</v>
      </c>
      <c r="E134" s="31" t="s">
        <v>577</v>
      </c>
      <c r="F134" s="90">
        <v>120000</v>
      </c>
      <c r="G134" s="32">
        <v>82.05</v>
      </c>
      <c r="H134" s="32" t="s">
        <v>881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44543</v>
      </c>
      <c r="B135" s="32" t="s">
        <v>1111</v>
      </c>
      <c r="C135" s="31" t="s">
        <v>1112</v>
      </c>
      <c r="D135" s="31" t="s">
        <v>1110</v>
      </c>
      <c r="E135" s="31" t="s">
        <v>577</v>
      </c>
      <c r="F135" s="90">
        <v>49293</v>
      </c>
      <c r="G135" s="32">
        <v>118.38</v>
      </c>
      <c r="H135" s="32" t="s">
        <v>881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44543</v>
      </c>
      <c r="B136" s="32" t="s">
        <v>984</v>
      </c>
      <c r="C136" s="31" t="s">
        <v>985</v>
      </c>
      <c r="D136" s="31" t="s">
        <v>986</v>
      </c>
      <c r="E136" s="31" t="s">
        <v>577</v>
      </c>
      <c r="F136" s="90">
        <v>159387</v>
      </c>
      <c r="G136" s="32">
        <v>32.299999999999997</v>
      </c>
      <c r="H136" s="32" t="s">
        <v>881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44543</v>
      </c>
      <c r="B137" s="32" t="s">
        <v>988</v>
      </c>
      <c r="C137" s="31" t="s">
        <v>989</v>
      </c>
      <c r="D137" s="31" t="s">
        <v>990</v>
      </c>
      <c r="E137" s="31" t="s">
        <v>577</v>
      </c>
      <c r="F137" s="90">
        <v>495000</v>
      </c>
      <c r="G137" s="32">
        <v>10</v>
      </c>
      <c r="H137" s="32" t="s">
        <v>881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44543</v>
      </c>
      <c r="B138" s="32" t="s">
        <v>1113</v>
      </c>
      <c r="C138" s="31" t="s">
        <v>1114</v>
      </c>
      <c r="D138" s="31" t="s">
        <v>865</v>
      </c>
      <c r="E138" s="31" t="s">
        <v>577</v>
      </c>
      <c r="F138" s="90">
        <v>12058555</v>
      </c>
      <c r="G138" s="32">
        <v>4.63</v>
      </c>
      <c r="H138" s="32" t="s">
        <v>881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44543</v>
      </c>
      <c r="B139" s="32" t="s">
        <v>1113</v>
      </c>
      <c r="C139" s="31" t="s">
        <v>1114</v>
      </c>
      <c r="D139" s="31" t="s">
        <v>965</v>
      </c>
      <c r="E139" s="31" t="s">
        <v>577</v>
      </c>
      <c r="F139" s="90">
        <v>13710146</v>
      </c>
      <c r="G139" s="32">
        <v>4.21</v>
      </c>
      <c r="H139" s="32" t="s">
        <v>881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44543</v>
      </c>
      <c r="B140" s="32" t="s">
        <v>1148</v>
      </c>
      <c r="C140" s="31" t="s">
        <v>1149</v>
      </c>
      <c r="D140" s="31" t="s">
        <v>1150</v>
      </c>
      <c r="E140" s="31" t="s">
        <v>577</v>
      </c>
      <c r="F140" s="90">
        <v>333439</v>
      </c>
      <c r="G140" s="32">
        <v>9.6999999999999993</v>
      </c>
      <c r="H140" s="32" t="s">
        <v>881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44543</v>
      </c>
      <c r="B141" s="32" t="s">
        <v>1115</v>
      </c>
      <c r="C141" s="31" t="s">
        <v>1116</v>
      </c>
      <c r="D141" s="31" t="s">
        <v>951</v>
      </c>
      <c r="E141" s="31" t="s">
        <v>577</v>
      </c>
      <c r="F141" s="90">
        <v>713334</v>
      </c>
      <c r="G141" s="32">
        <v>742.13</v>
      </c>
      <c r="H141" s="32" t="s">
        <v>881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44543</v>
      </c>
      <c r="B142" s="32" t="s">
        <v>1115</v>
      </c>
      <c r="C142" s="31" t="s">
        <v>1116</v>
      </c>
      <c r="D142" s="31" t="s">
        <v>1118</v>
      </c>
      <c r="E142" s="31" t="s">
        <v>577</v>
      </c>
      <c r="F142" s="90">
        <v>776879</v>
      </c>
      <c r="G142" s="32">
        <v>741.36</v>
      </c>
      <c r="H142" s="32" t="s">
        <v>881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44543</v>
      </c>
      <c r="B143" s="32" t="s">
        <v>1115</v>
      </c>
      <c r="C143" s="31" t="s">
        <v>1116</v>
      </c>
      <c r="D143" s="31" t="s">
        <v>1117</v>
      </c>
      <c r="E143" s="31" t="s">
        <v>577</v>
      </c>
      <c r="F143" s="90">
        <v>301705</v>
      </c>
      <c r="G143" s="32">
        <v>738.22</v>
      </c>
      <c r="H143" s="32" t="s">
        <v>881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44543</v>
      </c>
      <c r="B144" s="32" t="s">
        <v>1119</v>
      </c>
      <c r="C144" s="31" t="s">
        <v>1120</v>
      </c>
      <c r="D144" s="31" t="s">
        <v>1151</v>
      </c>
      <c r="E144" s="31" t="s">
        <v>577</v>
      </c>
      <c r="F144" s="90">
        <v>72000</v>
      </c>
      <c r="G144" s="32">
        <v>42.2</v>
      </c>
      <c r="H144" s="32" t="s">
        <v>881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44543</v>
      </c>
      <c r="B145" s="32" t="s">
        <v>1152</v>
      </c>
      <c r="C145" s="31" t="s">
        <v>1153</v>
      </c>
      <c r="D145" s="31" t="s">
        <v>1154</v>
      </c>
      <c r="E145" s="31" t="s">
        <v>577</v>
      </c>
      <c r="F145" s="90">
        <v>25000000</v>
      </c>
      <c r="G145" s="32">
        <v>0.24</v>
      </c>
      <c r="H145" s="32" t="s">
        <v>881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44543</v>
      </c>
      <c r="B146" s="32" t="s">
        <v>1128</v>
      </c>
      <c r="C146" s="31" t="s">
        <v>1129</v>
      </c>
      <c r="D146" s="31" t="s">
        <v>987</v>
      </c>
      <c r="E146" s="31" t="s">
        <v>577</v>
      </c>
      <c r="F146" s="90">
        <v>468403</v>
      </c>
      <c r="G146" s="32">
        <v>232.22</v>
      </c>
      <c r="H146" s="32" t="s">
        <v>881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8"/>
  <sheetViews>
    <sheetView zoomScale="85" zoomScaleNormal="85" workbookViewId="0">
      <selection activeCell="D18" sqref="D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892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44544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96">
        <v>1</v>
      </c>
      <c r="B10" s="446">
        <v>44474</v>
      </c>
      <c r="C10" s="497"/>
      <c r="D10" s="498" t="s">
        <v>118</v>
      </c>
      <c r="E10" s="499" t="s">
        <v>593</v>
      </c>
      <c r="F10" s="353">
        <v>720</v>
      </c>
      <c r="G10" s="353">
        <v>660</v>
      </c>
      <c r="H10" s="499">
        <v>675</v>
      </c>
      <c r="I10" s="500" t="s">
        <v>830</v>
      </c>
      <c r="J10" s="349" t="s">
        <v>884</v>
      </c>
      <c r="K10" s="349">
        <f t="shared" ref="K10" si="0">H10-F10</f>
        <v>-45</v>
      </c>
      <c r="L10" s="350">
        <f>(F10*-0.7)/100</f>
        <v>-5.0399999999999991</v>
      </c>
      <c r="M10" s="351">
        <f t="shared" ref="M10" si="1">(K10+L10)/F10</f>
        <v>-6.9499999999999992E-2</v>
      </c>
      <c r="N10" s="349" t="s">
        <v>604</v>
      </c>
      <c r="O10" s="352">
        <v>44543</v>
      </c>
      <c r="P10" s="353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32" customFormat="1" ht="12.75" customHeight="1">
      <c r="A11" s="320">
        <v>2</v>
      </c>
      <c r="B11" s="321">
        <v>44495</v>
      </c>
      <c r="C11" s="322"/>
      <c r="D11" s="323" t="s">
        <v>126</v>
      </c>
      <c r="E11" s="324" t="s">
        <v>593</v>
      </c>
      <c r="F11" s="325" t="s">
        <v>841</v>
      </c>
      <c r="G11" s="325">
        <v>1395</v>
      </c>
      <c r="H11" s="324"/>
      <c r="I11" s="326" t="s">
        <v>842</v>
      </c>
      <c r="J11" s="327" t="s">
        <v>594</v>
      </c>
      <c r="K11" s="327"/>
      <c r="L11" s="328"/>
      <c r="M11" s="329"/>
      <c r="N11" s="327"/>
      <c r="O11" s="330"/>
      <c r="P11" s="107">
        <f>VLOOKUP(D11,'MidCap Intra'!B29:C522,2,0)</f>
        <v>1420.95</v>
      </c>
      <c r="Q11" s="331"/>
      <c r="R11" s="331" t="s">
        <v>592</v>
      </c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</row>
    <row r="12" spans="1:38" s="262" customFormat="1" ht="12.75" customHeight="1">
      <c r="A12" s="342">
        <v>3</v>
      </c>
      <c r="B12" s="343">
        <v>44525</v>
      </c>
      <c r="C12" s="344"/>
      <c r="D12" s="345" t="s">
        <v>407</v>
      </c>
      <c r="E12" s="346" t="s">
        <v>593</v>
      </c>
      <c r="F12" s="347">
        <v>772.5</v>
      </c>
      <c r="G12" s="347">
        <v>730</v>
      </c>
      <c r="H12" s="346">
        <v>730</v>
      </c>
      <c r="I12" s="348" t="s">
        <v>871</v>
      </c>
      <c r="J12" s="349" t="s">
        <v>884</v>
      </c>
      <c r="K12" s="349">
        <f t="shared" ref="K12" si="2">H12-F12</f>
        <v>-42.5</v>
      </c>
      <c r="L12" s="350">
        <f>(F12*-0.7)/100</f>
        <v>-5.4074999999999998</v>
      </c>
      <c r="M12" s="351">
        <f t="shared" ref="M12" si="3">(K12+L12)/F12</f>
        <v>-6.2016181229773461E-2</v>
      </c>
      <c r="N12" s="349" t="s">
        <v>604</v>
      </c>
      <c r="O12" s="352">
        <v>44531</v>
      </c>
      <c r="P12" s="353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94">
        <v>4</v>
      </c>
      <c r="B13" s="395">
        <v>44525</v>
      </c>
      <c r="C13" s="396"/>
      <c r="D13" s="397" t="s">
        <v>266</v>
      </c>
      <c r="E13" s="398" t="s">
        <v>593</v>
      </c>
      <c r="F13" s="399">
        <v>2065</v>
      </c>
      <c r="G13" s="399">
        <v>1950</v>
      </c>
      <c r="H13" s="398">
        <v>2155</v>
      </c>
      <c r="I13" s="400" t="s">
        <v>872</v>
      </c>
      <c r="J13" s="275" t="s">
        <v>915</v>
      </c>
      <c r="K13" s="275">
        <f t="shared" ref="K13" si="4">H13-F13</f>
        <v>90</v>
      </c>
      <c r="L13" s="276">
        <f>(F13*-0.7)/100</f>
        <v>-14.455</v>
      </c>
      <c r="M13" s="277">
        <f t="shared" ref="M13" si="5">(K13+L13)/F13</f>
        <v>3.6583535108958835E-2</v>
      </c>
      <c r="N13" s="275" t="s">
        <v>591</v>
      </c>
      <c r="O13" s="278">
        <v>44530</v>
      </c>
      <c r="P13" s="274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64">
        <v>5</v>
      </c>
      <c r="B14" s="380">
        <v>44526</v>
      </c>
      <c r="C14" s="365"/>
      <c r="D14" s="366" t="s">
        <v>522</v>
      </c>
      <c r="E14" s="367" t="s">
        <v>593</v>
      </c>
      <c r="F14" s="368">
        <v>2160</v>
      </c>
      <c r="G14" s="368">
        <v>2030</v>
      </c>
      <c r="H14" s="367">
        <v>2290</v>
      </c>
      <c r="I14" s="369" t="s">
        <v>826</v>
      </c>
      <c r="J14" s="103" t="s">
        <v>883</v>
      </c>
      <c r="K14" s="103">
        <f t="shared" ref="K14:K15" si="6">H14-F14</f>
        <v>130</v>
      </c>
      <c r="L14" s="104">
        <f>(F14*-0.7)/100</f>
        <v>-15.12</v>
      </c>
      <c r="M14" s="105">
        <f t="shared" ref="M14:M15" si="7">(K14+L14)/F14</f>
        <v>5.3185185185185183E-2</v>
      </c>
      <c r="N14" s="103" t="s">
        <v>591</v>
      </c>
      <c r="O14" s="106">
        <v>44531</v>
      </c>
      <c r="P14" s="273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64">
        <v>6</v>
      </c>
      <c r="B15" s="380">
        <v>44526</v>
      </c>
      <c r="C15" s="365"/>
      <c r="D15" s="366" t="s">
        <v>71</v>
      </c>
      <c r="E15" s="367" t="s">
        <v>593</v>
      </c>
      <c r="F15" s="368">
        <v>201</v>
      </c>
      <c r="G15" s="368">
        <v>189</v>
      </c>
      <c r="H15" s="367">
        <v>213.5</v>
      </c>
      <c r="I15" s="369" t="s">
        <v>875</v>
      </c>
      <c r="J15" s="103" t="s">
        <v>934</v>
      </c>
      <c r="K15" s="103">
        <f t="shared" si="6"/>
        <v>12.5</v>
      </c>
      <c r="L15" s="104">
        <f>(F15*-0.7)/100</f>
        <v>-1.4069999999999998</v>
      </c>
      <c r="M15" s="105">
        <f t="shared" si="7"/>
        <v>5.5189054726368161E-2</v>
      </c>
      <c r="N15" s="103" t="s">
        <v>591</v>
      </c>
      <c r="O15" s="106">
        <v>44537</v>
      </c>
      <c r="P15" s="273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73">
        <v>7</v>
      </c>
      <c r="B16" s="374">
        <v>44531</v>
      </c>
      <c r="C16" s="375"/>
      <c r="D16" s="376" t="s">
        <v>554</v>
      </c>
      <c r="E16" s="377" t="s">
        <v>593</v>
      </c>
      <c r="F16" s="378" t="s">
        <v>889</v>
      </c>
      <c r="G16" s="378">
        <v>1845</v>
      </c>
      <c r="H16" s="377"/>
      <c r="I16" s="379" t="s">
        <v>890</v>
      </c>
      <c r="J16" s="312" t="s">
        <v>594</v>
      </c>
      <c r="K16" s="312"/>
      <c r="L16" s="313"/>
      <c r="M16" s="314"/>
      <c r="N16" s="312"/>
      <c r="O16" s="315"/>
      <c r="P16" s="107">
        <f>VLOOKUP(D16,'MidCap Intra'!B41:C534,2,0)</f>
        <v>1982.65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73">
        <v>8</v>
      </c>
      <c r="B17" s="263">
        <v>44532</v>
      </c>
      <c r="C17" s="375"/>
      <c r="D17" s="376" t="s">
        <v>251</v>
      </c>
      <c r="E17" s="377" t="s">
        <v>593</v>
      </c>
      <c r="F17" s="378" t="s">
        <v>906</v>
      </c>
      <c r="G17" s="378">
        <v>414</v>
      </c>
      <c r="H17" s="377"/>
      <c r="I17" s="379" t="s">
        <v>907</v>
      </c>
      <c r="J17" s="312" t="s">
        <v>594</v>
      </c>
      <c r="K17" s="312"/>
      <c r="L17" s="313"/>
      <c r="M17" s="314"/>
      <c r="N17" s="312"/>
      <c r="O17" s="315"/>
      <c r="P17" s="107">
        <f>VLOOKUP(D17,'MidCap Intra'!B42:C535,2,0)</f>
        <v>427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73">
        <v>9</v>
      </c>
      <c r="B18" s="263">
        <v>44532</v>
      </c>
      <c r="C18" s="375"/>
      <c r="D18" s="376" t="s">
        <v>136</v>
      </c>
      <c r="E18" s="377" t="s">
        <v>593</v>
      </c>
      <c r="F18" s="378" t="s">
        <v>908</v>
      </c>
      <c r="G18" s="378">
        <v>109</v>
      </c>
      <c r="H18" s="377"/>
      <c r="I18" s="379" t="s">
        <v>909</v>
      </c>
      <c r="J18" s="312" t="s">
        <v>594</v>
      </c>
      <c r="K18" s="312"/>
      <c r="L18" s="313"/>
      <c r="M18" s="314"/>
      <c r="N18" s="312"/>
      <c r="O18" s="315"/>
      <c r="P18" s="107">
        <f>VLOOKUP(D18,'MidCap Intra'!B43:C536,2,0)</f>
        <v>118.3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73">
        <v>10</v>
      </c>
      <c r="B19" s="477">
        <v>44543</v>
      </c>
      <c r="C19" s="375"/>
      <c r="D19" s="376" t="s">
        <v>134</v>
      </c>
      <c r="E19" s="377" t="s">
        <v>593</v>
      </c>
      <c r="F19" s="378" t="s">
        <v>991</v>
      </c>
      <c r="G19" s="378">
        <v>255</v>
      </c>
      <c r="H19" s="377"/>
      <c r="I19" s="379" t="s">
        <v>992</v>
      </c>
      <c r="J19" s="312" t="s">
        <v>594</v>
      </c>
      <c r="K19" s="312"/>
      <c r="L19" s="313"/>
      <c r="M19" s="314"/>
      <c r="N19" s="312"/>
      <c r="O19" s="315"/>
      <c r="P19" s="107">
        <f>VLOOKUP(D19,'MidCap Intra'!B44:C537,2,0)</f>
        <v>269.8</v>
      </c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73"/>
      <c r="B20" s="374"/>
      <c r="C20" s="375"/>
      <c r="D20" s="376"/>
      <c r="E20" s="377"/>
      <c r="F20" s="378"/>
      <c r="G20" s="378"/>
      <c r="H20" s="377"/>
      <c r="I20" s="379"/>
      <c r="J20" s="312"/>
      <c r="K20" s="312"/>
      <c r="L20" s="313"/>
      <c r="M20" s="314"/>
      <c r="N20" s="312"/>
      <c r="O20" s="315"/>
      <c r="P20" s="310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ht="13.9" customHeight="1">
      <c r="A21" s="113"/>
      <c r="B21" s="108"/>
      <c r="C21" s="114"/>
      <c r="D21" s="109"/>
      <c r="E21" s="110"/>
      <c r="F21" s="107"/>
      <c r="G21" s="107"/>
      <c r="H21" s="110"/>
      <c r="I21" s="111"/>
      <c r="J21" s="112"/>
      <c r="K21" s="113"/>
      <c r="L21" s="108"/>
      <c r="M21" s="114"/>
      <c r="N21" s="109"/>
      <c r="O21" s="110"/>
      <c r="P21" s="11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20"/>
      <c r="B22" s="121"/>
      <c r="C22" s="122"/>
      <c r="D22" s="123"/>
      <c r="E22" s="124"/>
      <c r="F22" s="124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4.25" customHeight="1">
      <c r="A23" s="120"/>
      <c r="B23" s="121"/>
      <c r="C23" s="122"/>
      <c r="D23" s="123"/>
      <c r="E23" s="124"/>
      <c r="F23" s="124"/>
      <c r="G23" s="120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2" t="s">
        <v>596</v>
      </c>
      <c r="B24" s="133"/>
      <c r="C24" s="134"/>
      <c r="D24" s="135"/>
      <c r="E24" s="136"/>
      <c r="F24" s="136"/>
      <c r="G24" s="136"/>
      <c r="H24" s="136"/>
      <c r="I24" s="136"/>
      <c r="J24" s="137"/>
      <c r="K24" s="136"/>
      <c r="L24" s="138"/>
      <c r="M24" s="59"/>
      <c r="N24" s="137"/>
      <c r="O24" s="13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9" t="s">
        <v>597</v>
      </c>
      <c r="B25" s="132"/>
      <c r="C25" s="132"/>
      <c r="D25" s="132"/>
      <c r="E25" s="44"/>
      <c r="F25" s="140" t="s">
        <v>598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599</v>
      </c>
      <c r="B26" s="132"/>
      <c r="C26" s="132"/>
      <c r="D26" s="132"/>
      <c r="E26" s="6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/>
      <c r="B27" s="132"/>
      <c r="C27" s="132"/>
      <c r="D27" s="132"/>
      <c r="E27" s="6"/>
      <c r="F27" s="6"/>
      <c r="G27" s="6"/>
      <c r="H27" s="6"/>
      <c r="I27" s="6"/>
      <c r="J27" s="145"/>
      <c r="K27" s="142"/>
      <c r="L27" s="142"/>
      <c r="M27" s="6"/>
      <c r="N27" s="146"/>
      <c r="O27" s="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.75" customHeight="1">
      <c r="A28" s="1"/>
      <c r="B28" s="147" t="s">
        <v>601</v>
      </c>
      <c r="C28" s="147"/>
      <c r="D28" s="147"/>
      <c r="E28" s="147"/>
      <c r="F28" s="148"/>
      <c r="G28" s="6"/>
      <c r="H28" s="6"/>
      <c r="I28" s="149"/>
      <c r="J28" s="150"/>
      <c r="K28" s="151"/>
      <c r="L28" s="150"/>
      <c r="M28" s="6"/>
      <c r="N28" s="1"/>
      <c r="O28" s="1"/>
      <c r="P28" s="1"/>
      <c r="R28" s="59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9" t="s">
        <v>16</v>
      </c>
      <c r="B29" s="100" t="s">
        <v>568</v>
      </c>
      <c r="C29" s="102"/>
      <c r="D29" s="101" t="s">
        <v>579</v>
      </c>
      <c r="E29" s="100" t="s">
        <v>580</v>
      </c>
      <c r="F29" s="100" t="s">
        <v>581</v>
      </c>
      <c r="G29" s="100" t="s">
        <v>602</v>
      </c>
      <c r="H29" s="100" t="s">
        <v>583</v>
      </c>
      <c r="I29" s="100" t="s">
        <v>584</v>
      </c>
      <c r="J29" s="100" t="s">
        <v>585</v>
      </c>
      <c r="K29" s="100" t="s">
        <v>603</v>
      </c>
      <c r="L29" s="153" t="s">
        <v>587</v>
      </c>
      <c r="M29" s="102" t="s">
        <v>588</v>
      </c>
      <c r="N29" s="99" t="s">
        <v>589</v>
      </c>
      <c r="O29" s="424" t="s">
        <v>590</v>
      </c>
      <c r="P29" s="331"/>
      <c r="Q29" s="1"/>
      <c r="R29" s="417"/>
      <c r="S29" s="417"/>
      <c r="T29" s="417"/>
      <c r="U29" s="370"/>
      <c r="V29" s="370"/>
      <c r="W29" s="370"/>
      <c r="X29" s="370"/>
      <c r="Y29" s="370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s="262" customFormat="1" ht="15" customHeight="1">
      <c r="A30" s="342">
        <v>1</v>
      </c>
      <c r="B30" s="343">
        <v>44524</v>
      </c>
      <c r="C30" s="344"/>
      <c r="D30" s="345" t="s">
        <v>868</v>
      </c>
      <c r="E30" s="346" t="s">
        <v>593</v>
      </c>
      <c r="F30" s="347">
        <v>3165</v>
      </c>
      <c r="G30" s="347">
        <v>3080</v>
      </c>
      <c r="H30" s="346">
        <v>3080</v>
      </c>
      <c r="I30" s="348" t="s">
        <v>869</v>
      </c>
      <c r="J30" s="349" t="s">
        <v>922</v>
      </c>
      <c r="K30" s="349">
        <f t="shared" ref="K30" si="8">H30-F30</f>
        <v>-85</v>
      </c>
      <c r="L30" s="350">
        <f>(F30*-0.7)/100</f>
        <v>-22.155000000000001</v>
      </c>
      <c r="M30" s="351">
        <f t="shared" ref="M30" si="9">(K30+L30)/F30</f>
        <v>-3.385624012638231E-2</v>
      </c>
      <c r="N30" s="349" t="s">
        <v>604</v>
      </c>
      <c r="O30" s="352">
        <v>44536</v>
      </c>
      <c r="P30" s="426"/>
      <c r="Q30" s="418"/>
      <c r="R30" s="419" t="s">
        <v>595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</row>
    <row r="31" spans="1:38" s="262" customFormat="1" ht="15" customHeight="1">
      <c r="A31" s="428">
        <v>2</v>
      </c>
      <c r="B31" s="429">
        <v>44529</v>
      </c>
      <c r="C31" s="430"/>
      <c r="D31" s="431" t="s">
        <v>114</v>
      </c>
      <c r="E31" s="432" t="s">
        <v>593</v>
      </c>
      <c r="F31" s="432">
        <v>1134</v>
      </c>
      <c r="G31" s="432">
        <v>1095</v>
      </c>
      <c r="H31" s="432">
        <v>1167.5</v>
      </c>
      <c r="I31" s="432" t="s">
        <v>876</v>
      </c>
      <c r="J31" s="103" t="s">
        <v>893</v>
      </c>
      <c r="K31" s="103">
        <f t="shared" ref="K31" si="10">H31-F31</f>
        <v>33.5</v>
      </c>
      <c r="L31" s="104">
        <f>(F31*-0.7)/100</f>
        <v>-7.9379999999999997</v>
      </c>
      <c r="M31" s="105">
        <f t="shared" ref="M31" si="11">(K31+L31)/F31</f>
        <v>2.2541446208112877E-2</v>
      </c>
      <c r="N31" s="420" t="s">
        <v>591</v>
      </c>
      <c r="O31" s="425">
        <v>44532</v>
      </c>
      <c r="P31" s="427"/>
      <c r="Q31" s="418"/>
      <c r="R31" s="419" t="s">
        <v>592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</row>
    <row r="32" spans="1:38" s="262" customFormat="1" ht="15" customHeight="1">
      <c r="A32" s="463">
        <v>3</v>
      </c>
      <c r="B32" s="464">
        <v>44530</v>
      </c>
      <c r="C32" s="465"/>
      <c r="D32" s="466" t="s">
        <v>350</v>
      </c>
      <c r="E32" s="467" t="s">
        <v>593</v>
      </c>
      <c r="F32" s="467">
        <v>742.5</v>
      </c>
      <c r="G32" s="467">
        <v>720</v>
      </c>
      <c r="H32" s="467">
        <v>749</v>
      </c>
      <c r="I32" s="467" t="s">
        <v>877</v>
      </c>
      <c r="J32" s="468" t="s">
        <v>923</v>
      </c>
      <c r="K32" s="468">
        <f t="shared" ref="K32" si="12">H32-F32</f>
        <v>6.5</v>
      </c>
      <c r="L32" s="469">
        <f>(F32*-0.7)/100</f>
        <v>-5.1974999999999998</v>
      </c>
      <c r="M32" s="470">
        <f t="shared" ref="M32" si="13">(K32+L32)/F32</f>
        <v>1.7542087542087544E-3</v>
      </c>
      <c r="N32" s="471" t="s">
        <v>714</v>
      </c>
      <c r="O32" s="472">
        <v>44536</v>
      </c>
      <c r="P32" s="426"/>
      <c r="Q32" s="418"/>
      <c r="R32" s="419" t="s">
        <v>595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s="262" customFormat="1" ht="15" customHeight="1">
      <c r="A33" s="266">
        <v>4</v>
      </c>
      <c r="B33" s="282">
        <v>44530</v>
      </c>
      <c r="C33" s="267"/>
      <c r="D33" s="268" t="s">
        <v>415</v>
      </c>
      <c r="E33" s="269" t="s">
        <v>593</v>
      </c>
      <c r="F33" s="269" t="s">
        <v>882</v>
      </c>
      <c r="G33" s="269">
        <v>1570</v>
      </c>
      <c r="H33" s="269"/>
      <c r="I33" s="269" t="s">
        <v>878</v>
      </c>
      <c r="J33" s="401" t="s">
        <v>594</v>
      </c>
      <c r="K33" s="401"/>
      <c r="L33" s="402"/>
      <c r="M33" s="403"/>
      <c r="N33" s="421"/>
      <c r="O33" s="410"/>
      <c r="P33" s="418"/>
      <c r="Q33" s="418"/>
      <c r="R33" s="419" t="s">
        <v>592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</row>
    <row r="34" spans="1:38" s="262" customFormat="1" ht="15" customHeight="1">
      <c r="A34" s="342">
        <v>5</v>
      </c>
      <c r="B34" s="343">
        <v>44532</v>
      </c>
      <c r="C34" s="344"/>
      <c r="D34" s="345" t="s">
        <v>85</v>
      </c>
      <c r="E34" s="346" t="s">
        <v>593</v>
      </c>
      <c r="F34" s="347">
        <v>929</v>
      </c>
      <c r="G34" s="347">
        <v>896</v>
      </c>
      <c r="H34" s="346">
        <v>896</v>
      </c>
      <c r="I34" s="348" t="s">
        <v>894</v>
      </c>
      <c r="J34" s="349" t="s">
        <v>943</v>
      </c>
      <c r="K34" s="349">
        <f t="shared" ref="K34:K35" si="14">H34-F34</f>
        <v>-33</v>
      </c>
      <c r="L34" s="350">
        <f>(F34*-0.7)/100</f>
        <v>-6.5029999999999992</v>
      </c>
      <c r="M34" s="351">
        <f t="shared" ref="M34:M35" si="15">(K34+L34)/F34</f>
        <v>-4.252206673842842E-2</v>
      </c>
      <c r="N34" s="349" t="s">
        <v>604</v>
      </c>
      <c r="O34" s="352">
        <v>44537</v>
      </c>
      <c r="P34" s="426"/>
      <c r="Q34" s="418"/>
      <c r="R34" s="419" t="s">
        <v>592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62" customFormat="1" ht="15" customHeight="1">
      <c r="A35" s="428">
        <v>6</v>
      </c>
      <c r="B35" s="429">
        <v>44532</v>
      </c>
      <c r="C35" s="430"/>
      <c r="D35" s="431" t="s">
        <v>77</v>
      </c>
      <c r="E35" s="432" t="s">
        <v>593</v>
      </c>
      <c r="F35" s="432">
        <v>364.5</v>
      </c>
      <c r="G35" s="432">
        <v>355</v>
      </c>
      <c r="H35" s="432">
        <v>375</v>
      </c>
      <c r="I35" s="432" t="s">
        <v>895</v>
      </c>
      <c r="J35" s="103" t="s">
        <v>944</v>
      </c>
      <c r="K35" s="103">
        <f t="shared" si="14"/>
        <v>10.5</v>
      </c>
      <c r="L35" s="104">
        <f>(F35*-0.7)/100</f>
        <v>-2.5514999999999999</v>
      </c>
      <c r="M35" s="105">
        <f t="shared" si="15"/>
        <v>2.1806584362139919E-2</v>
      </c>
      <c r="N35" s="420" t="s">
        <v>591</v>
      </c>
      <c r="O35" s="425">
        <v>44538</v>
      </c>
      <c r="P35" s="427"/>
      <c r="Q35" s="418"/>
      <c r="R35" s="419" t="s">
        <v>595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s="290" customFormat="1" ht="15" customHeight="1">
      <c r="A36" s="442">
        <v>7</v>
      </c>
      <c r="B36" s="260">
        <v>44532</v>
      </c>
      <c r="C36" s="336"/>
      <c r="D36" s="443" t="s">
        <v>407</v>
      </c>
      <c r="E36" s="335" t="s">
        <v>593</v>
      </c>
      <c r="F36" s="335">
        <v>722.5</v>
      </c>
      <c r="G36" s="335">
        <v>698</v>
      </c>
      <c r="H36" s="335">
        <v>732.5</v>
      </c>
      <c r="I36" s="335" t="s">
        <v>896</v>
      </c>
      <c r="J36" s="103" t="s">
        <v>897</v>
      </c>
      <c r="K36" s="103">
        <f t="shared" ref="K36:K37" si="16">H36-F36</f>
        <v>10</v>
      </c>
      <c r="L36" s="104">
        <f>(F36*-0.07)/100</f>
        <v>-0.50575000000000003</v>
      </c>
      <c r="M36" s="105">
        <f t="shared" ref="M36:M37" si="17">(K36+L36)/F36</f>
        <v>1.3140830449826989E-2</v>
      </c>
      <c r="N36" s="420" t="s">
        <v>591</v>
      </c>
      <c r="O36" s="444">
        <v>44532</v>
      </c>
      <c r="P36" s="418"/>
      <c r="Q36" s="418"/>
      <c r="R36" s="419" t="s">
        <v>592</v>
      </c>
      <c r="S36" s="261"/>
      <c r="T36" s="261"/>
      <c r="U36" s="261"/>
      <c r="V36" s="261"/>
      <c r="W36" s="261"/>
      <c r="X36" s="261"/>
      <c r="Y36" s="261"/>
      <c r="Z36" s="416"/>
      <c r="AA36" s="363"/>
      <c r="AB36" s="363"/>
      <c r="AC36" s="363"/>
      <c r="AD36" s="363"/>
      <c r="AE36" s="363"/>
      <c r="AF36" s="363"/>
      <c r="AG36" s="363"/>
      <c r="AH36" s="363"/>
      <c r="AI36" s="363"/>
      <c r="AJ36" s="363"/>
      <c r="AK36" s="363"/>
      <c r="AL36" s="363"/>
    </row>
    <row r="37" spans="1:38" s="290" customFormat="1" ht="15" customHeight="1">
      <c r="A37" s="342">
        <v>8</v>
      </c>
      <c r="B37" s="343">
        <v>44533</v>
      </c>
      <c r="C37" s="344"/>
      <c r="D37" s="345" t="s">
        <v>913</v>
      </c>
      <c r="E37" s="346" t="s">
        <v>593</v>
      </c>
      <c r="F37" s="347">
        <v>5450</v>
      </c>
      <c r="G37" s="347">
        <v>5290</v>
      </c>
      <c r="H37" s="346">
        <v>5290</v>
      </c>
      <c r="I37" s="348" t="s">
        <v>914</v>
      </c>
      <c r="J37" s="349" t="s">
        <v>921</v>
      </c>
      <c r="K37" s="349">
        <f t="shared" si="16"/>
        <v>-160</v>
      </c>
      <c r="L37" s="350">
        <f>(F37*-0.7)/100</f>
        <v>-38.15</v>
      </c>
      <c r="M37" s="351">
        <f t="shared" si="17"/>
        <v>-3.6357798165137616E-2</v>
      </c>
      <c r="N37" s="349" t="s">
        <v>604</v>
      </c>
      <c r="O37" s="352">
        <v>44536</v>
      </c>
      <c r="P37" s="418"/>
      <c r="Q37" s="418"/>
      <c r="R37" s="419" t="s">
        <v>592</v>
      </c>
      <c r="S37" s="261"/>
      <c r="T37" s="261"/>
      <c r="U37" s="261"/>
      <c r="V37" s="261"/>
      <c r="W37" s="261"/>
      <c r="X37" s="261"/>
      <c r="Y37" s="261"/>
      <c r="Z37" s="416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</row>
    <row r="38" spans="1:38" ht="15" customHeight="1">
      <c r="A38" s="411">
        <v>9</v>
      </c>
      <c r="B38" s="270">
        <v>44536</v>
      </c>
      <c r="C38" s="412"/>
      <c r="D38" s="413" t="s">
        <v>918</v>
      </c>
      <c r="E38" s="287" t="s">
        <v>593</v>
      </c>
      <c r="F38" s="287" t="s">
        <v>919</v>
      </c>
      <c r="G38" s="287">
        <v>1135</v>
      </c>
      <c r="H38" s="287"/>
      <c r="I38" s="287" t="s">
        <v>920</v>
      </c>
      <c r="J38" s="288" t="s">
        <v>594</v>
      </c>
      <c r="K38" s="288"/>
      <c r="L38" s="414"/>
      <c r="M38" s="415"/>
      <c r="N38" s="423"/>
      <c r="O38" s="361"/>
      <c r="P38" s="1"/>
      <c r="Q38" s="1"/>
      <c r="R38" s="495" t="s">
        <v>595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s="290" customFormat="1" ht="15" customHeight="1">
      <c r="A39" s="442">
        <v>10</v>
      </c>
      <c r="B39" s="260">
        <v>44537</v>
      </c>
      <c r="C39" s="336"/>
      <c r="D39" s="443" t="s">
        <v>350</v>
      </c>
      <c r="E39" s="335" t="s">
        <v>593</v>
      </c>
      <c r="F39" s="335">
        <v>740</v>
      </c>
      <c r="G39" s="335">
        <v>718</v>
      </c>
      <c r="H39" s="335">
        <v>760</v>
      </c>
      <c r="I39" s="335" t="s">
        <v>877</v>
      </c>
      <c r="J39" s="103" t="s">
        <v>902</v>
      </c>
      <c r="K39" s="103">
        <f t="shared" ref="K39:K40" si="18">H39-F39</f>
        <v>20</v>
      </c>
      <c r="L39" s="104">
        <f>(F39*-0.7)/100</f>
        <v>-5.18</v>
      </c>
      <c r="M39" s="105">
        <f t="shared" ref="M39:M40" si="19">(K39+L39)/F39</f>
        <v>2.0027027027027026E-2</v>
      </c>
      <c r="N39" s="420" t="s">
        <v>591</v>
      </c>
      <c r="O39" s="425">
        <v>44540</v>
      </c>
      <c r="P39" s="418"/>
      <c r="Q39" s="418"/>
      <c r="R39" s="419" t="s">
        <v>595</v>
      </c>
      <c r="S39" s="261"/>
      <c r="T39" s="261"/>
      <c r="U39" s="261"/>
      <c r="V39" s="261"/>
      <c r="W39" s="261"/>
      <c r="X39" s="261"/>
      <c r="Y39" s="261"/>
      <c r="Z39" s="416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363"/>
    </row>
    <row r="40" spans="1:38" ht="15" customHeight="1">
      <c r="A40" s="490">
        <v>11</v>
      </c>
      <c r="B40" s="491">
        <v>44538</v>
      </c>
      <c r="C40" s="492"/>
      <c r="D40" s="493" t="s">
        <v>945</v>
      </c>
      <c r="E40" s="494" t="s">
        <v>593</v>
      </c>
      <c r="F40" s="494">
        <v>369</v>
      </c>
      <c r="G40" s="494">
        <v>356</v>
      </c>
      <c r="H40" s="494">
        <v>382</v>
      </c>
      <c r="I40" s="494" t="s">
        <v>946</v>
      </c>
      <c r="J40" s="103" t="s">
        <v>972</v>
      </c>
      <c r="K40" s="103">
        <f t="shared" si="18"/>
        <v>13</v>
      </c>
      <c r="L40" s="104">
        <f>(F40*-0.7)/100</f>
        <v>-2.5830000000000002</v>
      </c>
      <c r="M40" s="105">
        <f t="shared" si="19"/>
        <v>2.8230352303523033E-2</v>
      </c>
      <c r="N40" s="420" t="s">
        <v>591</v>
      </c>
      <c r="O40" s="425">
        <v>44540</v>
      </c>
      <c r="P40" s="1"/>
      <c r="Q40" s="1"/>
      <c r="R40" s="495" t="s">
        <v>595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s="290" customFormat="1" ht="15" customHeight="1">
      <c r="A41" s="404">
        <v>12</v>
      </c>
      <c r="B41" s="263">
        <v>44539</v>
      </c>
      <c r="C41" s="405"/>
      <c r="D41" s="406" t="s">
        <v>956</v>
      </c>
      <c r="E41" s="271" t="s">
        <v>593</v>
      </c>
      <c r="F41" s="271" t="s">
        <v>957</v>
      </c>
      <c r="G41" s="271">
        <v>1392</v>
      </c>
      <c r="H41" s="271"/>
      <c r="I41" s="271" t="s">
        <v>958</v>
      </c>
      <c r="J41" s="407" t="s">
        <v>594</v>
      </c>
      <c r="K41" s="407"/>
      <c r="L41" s="408"/>
      <c r="M41" s="409"/>
      <c r="N41" s="422"/>
      <c r="O41" s="410"/>
      <c r="P41" s="418"/>
      <c r="Q41" s="418"/>
      <c r="R41" s="419" t="s">
        <v>595</v>
      </c>
      <c r="S41" s="261"/>
      <c r="T41" s="261"/>
      <c r="U41" s="261"/>
      <c r="V41" s="261"/>
      <c r="W41" s="261"/>
      <c r="X41" s="261"/>
      <c r="Y41" s="261"/>
      <c r="Z41" s="416"/>
      <c r="AA41" s="363"/>
      <c r="AB41" s="363"/>
      <c r="AC41" s="363"/>
      <c r="AD41" s="363"/>
      <c r="AE41" s="363"/>
      <c r="AF41" s="363"/>
      <c r="AG41" s="363"/>
      <c r="AH41" s="363"/>
      <c r="AI41" s="363"/>
      <c r="AJ41" s="363"/>
      <c r="AK41" s="363"/>
      <c r="AL41" s="363"/>
    </row>
    <row r="42" spans="1:38" ht="15" customHeight="1">
      <c r="A42" s="411">
        <v>13</v>
      </c>
      <c r="B42" s="270">
        <v>44543</v>
      </c>
      <c r="C42" s="412"/>
      <c r="D42" s="413" t="s">
        <v>129</v>
      </c>
      <c r="E42" s="287" t="s">
        <v>593</v>
      </c>
      <c r="F42" s="287" t="s">
        <v>993</v>
      </c>
      <c r="G42" s="287">
        <v>49.9</v>
      </c>
      <c r="H42" s="287"/>
      <c r="I42" s="287" t="s">
        <v>994</v>
      </c>
      <c r="J42" s="288" t="s">
        <v>594</v>
      </c>
      <c r="K42" s="288"/>
      <c r="L42" s="414"/>
      <c r="M42" s="415"/>
      <c r="N42" s="423"/>
      <c r="O42" s="361"/>
      <c r="P42" s="1"/>
      <c r="Q42" s="1"/>
      <c r="R42" s="495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290" customFormat="1" ht="15" customHeight="1">
      <c r="A43" s="404"/>
      <c r="B43" s="263"/>
      <c r="C43" s="405"/>
      <c r="D43" s="406"/>
      <c r="E43" s="271"/>
      <c r="F43" s="271"/>
      <c r="G43" s="271"/>
      <c r="H43" s="271"/>
      <c r="I43" s="271"/>
      <c r="J43" s="407"/>
      <c r="K43" s="407"/>
      <c r="L43" s="408"/>
      <c r="M43" s="409"/>
      <c r="N43" s="422"/>
      <c r="O43" s="410"/>
      <c r="P43" s="418"/>
      <c r="Q43" s="418"/>
      <c r="R43" s="419"/>
      <c r="S43" s="261"/>
      <c r="T43" s="261"/>
      <c r="U43" s="261"/>
      <c r="V43" s="261"/>
      <c r="W43" s="261"/>
      <c r="X43" s="261"/>
      <c r="Y43" s="261"/>
      <c r="Z43" s="416"/>
      <c r="AA43" s="363"/>
      <c r="AB43" s="363"/>
      <c r="AC43" s="363"/>
      <c r="AD43" s="363"/>
      <c r="AE43" s="363"/>
      <c r="AF43" s="363"/>
      <c r="AG43" s="363"/>
      <c r="AH43" s="363"/>
      <c r="AI43" s="363"/>
      <c r="AJ43" s="363"/>
      <c r="AK43" s="363"/>
      <c r="AL43" s="363"/>
    </row>
    <row r="44" spans="1:38" ht="15" customHeight="1">
      <c r="A44" s="411"/>
      <c r="B44" s="270"/>
      <c r="C44" s="412"/>
      <c r="D44" s="413"/>
      <c r="E44" s="287"/>
      <c r="F44" s="287"/>
      <c r="G44" s="287"/>
      <c r="H44" s="287"/>
      <c r="I44" s="287"/>
      <c r="J44" s="288"/>
      <c r="K44" s="288"/>
      <c r="L44" s="414"/>
      <c r="M44" s="415"/>
      <c r="N44" s="423"/>
      <c r="O44" s="361"/>
      <c r="P44" s="1"/>
      <c r="Q44" s="1"/>
      <c r="R44" s="495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90" customFormat="1" ht="15" customHeight="1">
      <c r="A45" s="404"/>
      <c r="B45" s="263"/>
      <c r="C45" s="405"/>
      <c r="D45" s="406"/>
      <c r="E45" s="271"/>
      <c r="F45" s="271"/>
      <c r="G45" s="271"/>
      <c r="H45" s="271"/>
      <c r="I45" s="271"/>
      <c r="J45" s="407"/>
      <c r="K45" s="407"/>
      <c r="L45" s="408"/>
      <c r="M45" s="409"/>
      <c r="N45" s="422"/>
      <c r="O45" s="410"/>
      <c r="P45" s="418"/>
      <c r="Q45" s="418"/>
      <c r="R45" s="419"/>
      <c r="S45" s="261"/>
      <c r="T45" s="261"/>
      <c r="U45" s="261"/>
      <c r="V45" s="261"/>
      <c r="W45" s="261"/>
      <c r="X45" s="261"/>
      <c r="Y45" s="261"/>
      <c r="Z45" s="416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</row>
    <row r="46" spans="1:38" ht="15" customHeight="1">
      <c r="A46" s="411"/>
      <c r="B46" s="270"/>
      <c r="C46" s="412"/>
      <c r="D46" s="413"/>
      <c r="E46" s="287"/>
      <c r="F46" s="287"/>
      <c r="G46" s="287"/>
      <c r="H46" s="287"/>
      <c r="I46" s="287"/>
      <c r="J46" s="288"/>
      <c r="K46" s="288"/>
      <c r="L46" s="414"/>
      <c r="M46" s="415"/>
      <c r="N46" s="423"/>
      <c r="O46" s="361"/>
      <c r="P46" s="1"/>
      <c r="Q46" s="1"/>
      <c r="R46" s="495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476"/>
      <c r="B47" s="477"/>
      <c r="C47" s="478"/>
      <c r="D47" s="479"/>
      <c r="E47" s="480"/>
      <c r="F47" s="480"/>
      <c r="G47" s="480"/>
      <c r="H47" s="480"/>
      <c r="I47" s="480"/>
      <c r="J47" s="481"/>
      <c r="K47" s="481"/>
      <c r="L47" s="482"/>
      <c r="M47" s="483"/>
      <c r="N47" s="481"/>
      <c r="O47" s="484"/>
      <c r="P47" s="1"/>
      <c r="Q47" s="1"/>
      <c r="R47" s="495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44.25" customHeight="1">
      <c r="A48" s="132" t="s">
        <v>596</v>
      </c>
      <c r="B48" s="155"/>
      <c r="C48" s="155"/>
      <c r="D48" s="1"/>
      <c r="E48" s="6"/>
      <c r="F48" s="6"/>
      <c r="G48" s="6"/>
      <c r="H48" s="6" t="s">
        <v>608</v>
      </c>
      <c r="I48" s="6"/>
      <c r="J48" s="6"/>
      <c r="K48" s="128"/>
      <c r="L48" s="157"/>
      <c r="M48" s="128"/>
      <c r="N48" s="129"/>
      <c r="O48" s="128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38" ht="12.75" customHeight="1">
      <c r="A49" s="139" t="s">
        <v>597</v>
      </c>
      <c r="B49" s="132"/>
      <c r="C49" s="132"/>
      <c r="D49" s="132"/>
      <c r="E49" s="44"/>
      <c r="F49" s="140" t="s">
        <v>598</v>
      </c>
      <c r="G49" s="59"/>
      <c r="H49" s="44"/>
      <c r="I49" s="59"/>
      <c r="J49" s="6"/>
      <c r="K49" s="158"/>
      <c r="L49" s="159"/>
      <c r="M49" s="6"/>
      <c r="N49" s="122"/>
      <c r="O49" s="160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39"/>
      <c r="B50" s="132"/>
      <c r="C50" s="132"/>
      <c r="D50" s="132"/>
      <c r="E50" s="6"/>
      <c r="F50" s="140" t="s">
        <v>600</v>
      </c>
      <c r="G50" s="59"/>
      <c r="H50" s="44"/>
      <c r="I50" s="59"/>
      <c r="J50" s="6"/>
      <c r="K50" s="158"/>
      <c r="L50" s="159"/>
      <c r="M50" s="6"/>
      <c r="N50" s="122"/>
      <c r="O50" s="160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4.25" customHeight="1">
      <c r="A51" s="132"/>
      <c r="B51" s="132"/>
      <c r="C51" s="132"/>
      <c r="D51" s="132"/>
      <c r="E51" s="6"/>
      <c r="F51" s="6"/>
      <c r="G51" s="6"/>
      <c r="H51" s="6"/>
      <c r="I51" s="6"/>
      <c r="J51" s="145"/>
      <c r="K51" s="142"/>
      <c r="L51" s="143"/>
      <c r="M51" s="6"/>
      <c r="N51" s="146"/>
      <c r="O51" s="1"/>
      <c r="P51" s="4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12.75" customHeight="1">
      <c r="A52" s="161" t="s">
        <v>609</v>
      </c>
      <c r="B52" s="161"/>
      <c r="C52" s="161"/>
      <c r="D52" s="161"/>
      <c r="E52" s="6"/>
      <c r="F52" s="6"/>
      <c r="G52" s="6"/>
      <c r="H52" s="6"/>
      <c r="I52" s="6"/>
      <c r="J52" s="6"/>
      <c r="K52" s="6"/>
      <c r="L52" s="6"/>
      <c r="M52" s="6"/>
      <c r="N52" s="6"/>
      <c r="O52" s="2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38.25" customHeight="1">
      <c r="A53" s="100" t="s">
        <v>16</v>
      </c>
      <c r="B53" s="100" t="s">
        <v>568</v>
      </c>
      <c r="C53" s="100"/>
      <c r="D53" s="101" t="s">
        <v>579</v>
      </c>
      <c r="E53" s="100" t="s">
        <v>580</v>
      </c>
      <c r="F53" s="100" t="s">
        <v>581</v>
      </c>
      <c r="G53" s="100" t="s">
        <v>602</v>
      </c>
      <c r="H53" s="100" t="s">
        <v>583</v>
      </c>
      <c r="I53" s="100" t="s">
        <v>584</v>
      </c>
      <c r="J53" s="99" t="s">
        <v>585</v>
      </c>
      <c r="K53" s="162" t="s">
        <v>610</v>
      </c>
      <c r="L53" s="102" t="s">
        <v>587</v>
      </c>
      <c r="M53" s="162" t="s">
        <v>611</v>
      </c>
      <c r="N53" s="100" t="s">
        <v>612</v>
      </c>
      <c r="O53" s="99" t="s">
        <v>589</v>
      </c>
      <c r="P53" s="101" t="s">
        <v>590</v>
      </c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s="262" customFormat="1" ht="13.5" customHeight="1">
      <c r="A54" s="335">
        <v>1</v>
      </c>
      <c r="B54" s="460">
        <v>44531</v>
      </c>
      <c r="C54" s="461"/>
      <c r="D54" s="461" t="s">
        <v>870</v>
      </c>
      <c r="E54" s="335" t="s">
        <v>593</v>
      </c>
      <c r="F54" s="335">
        <v>2140</v>
      </c>
      <c r="G54" s="335">
        <v>2100</v>
      </c>
      <c r="H54" s="338">
        <v>2171.5</v>
      </c>
      <c r="I54" s="338" t="s">
        <v>891</v>
      </c>
      <c r="J54" s="103" t="s">
        <v>910</v>
      </c>
      <c r="K54" s="338">
        <f t="shared" ref="K54" si="20">H54-F54</f>
        <v>31.5</v>
      </c>
      <c r="L54" s="456">
        <f t="shared" ref="L54" si="21">(H54*N54)*0.07%</f>
        <v>418.01375000000007</v>
      </c>
      <c r="M54" s="457">
        <f t="shared" ref="M54" si="22">(K54*N54)-L54</f>
        <v>8244.4862499999999</v>
      </c>
      <c r="N54" s="338">
        <v>275</v>
      </c>
      <c r="O54" s="458" t="s">
        <v>591</v>
      </c>
      <c r="P54" s="459">
        <v>44532</v>
      </c>
      <c r="Q54" s="264"/>
      <c r="R54" s="281" t="s">
        <v>595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80"/>
      <c r="AG54" s="270"/>
      <c r="AH54" s="279"/>
      <c r="AI54" s="279"/>
      <c r="AJ54" s="280"/>
      <c r="AK54" s="280"/>
      <c r="AL54" s="280"/>
    </row>
    <row r="55" spans="1:38" s="262" customFormat="1" ht="13.5" customHeight="1">
      <c r="A55" s="335">
        <v>2</v>
      </c>
      <c r="B55" s="460">
        <v>44531</v>
      </c>
      <c r="C55" s="461"/>
      <c r="D55" s="461" t="s">
        <v>873</v>
      </c>
      <c r="E55" s="335" t="s">
        <v>593</v>
      </c>
      <c r="F55" s="335">
        <v>3143</v>
      </c>
      <c r="G55" s="335">
        <v>3070</v>
      </c>
      <c r="H55" s="338">
        <v>3207.5</v>
      </c>
      <c r="I55" s="338" t="s">
        <v>874</v>
      </c>
      <c r="J55" s="103" t="s">
        <v>742</v>
      </c>
      <c r="K55" s="338">
        <f t="shared" ref="K55" si="23">H55-F55</f>
        <v>64.5</v>
      </c>
      <c r="L55" s="456">
        <f t="shared" ref="L55" si="24">(H55*N55)*0.07%</f>
        <v>336.78750000000002</v>
      </c>
      <c r="M55" s="457">
        <f t="shared" ref="M55" si="25">(K55*N55)-L55</f>
        <v>9338.2124999999996</v>
      </c>
      <c r="N55" s="338">
        <v>150</v>
      </c>
      <c r="O55" s="458" t="s">
        <v>591</v>
      </c>
      <c r="P55" s="459">
        <v>44532</v>
      </c>
      <c r="Q55" s="264"/>
      <c r="R55" s="281" t="s">
        <v>592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80"/>
      <c r="AG55" s="270"/>
      <c r="AH55" s="279"/>
      <c r="AI55" s="279"/>
      <c r="AJ55" s="280"/>
      <c r="AK55" s="280"/>
      <c r="AL55" s="280"/>
    </row>
    <row r="56" spans="1:38" s="262" customFormat="1" ht="13.5" customHeight="1">
      <c r="A56" s="445">
        <v>3</v>
      </c>
      <c r="B56" s="446">
        <v>44538</v>
      </c>
      <c r="C56" s="501"/>
      <c r="D56" s="501" t="s">
        <v>941</v>
      </c>
      <c r="E56" s="502" t="s">
        <v>593</v>
      </c>
      <c r="F56" s="502">
        <v>5760</v>
      </c>
      <c r="G56" s="502">
        <v>5630</v>
      </c>
      <c r="H56" s="503">
        <v>5660</v>
      </c>
      <c r="I56" s="503" t="s">
        <v>942</v>
      </c>
      <c r="J56" s="504" t="s">
        <v>998</v>
      </c>
      <c r="K56" s="449">
        <f t="shared" ref="K56" si="26">H56-F56</f>
        <v>-100</v>
      </c>
      <c r="L56" s="505">
        <f t="shared" ref="L56" si="27">(H56*N56)*0.07%</f>
        <v>475.44000000000005</v>
      </c>
      <c r="M56" s="506">
        <f t="shared" ref="M56" si="28">(K56*N56)-L56</f>
        <v>-12475.44</v>
      </c>
      <c r="N56" s="449">
        <v>120</v>
      </c>
      <c r="O56" s="507" t="s">
        <v>604</v>
      </c>
      <c r="P56" s="508">
        <v>44543</v>
      </c>
      <c r="Q56" s="264"/>
      <c r="R56" s="281" t="s">
        <v>595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80"/>
      <c r="AG56" s="270"/>
      <c r="AH56" s="279"/>
      <c r="AI56" s="279"/>
      <c r="AJ56" s="280"/>
      <c r="AK56" s="280"/>
      <c r="AL56" s="280"/>
    </row>
    <row r="57" spans="1:38" s="262" customFormat="1" ht="13.5" customHeight="1">
      <c r="A57" s="271">
        <v>4</v>
      </c>
      <c r="B57" s="263">
        <v>44543</v>
      </c>
      <c r="C57" s="286"/>
      <c r="D57" s="286" t="s">
        <v>995</v>
      </c>
      <c r="E57" s="287" t="s">
        <v>593</v>
      </c>
      <c r="F57" s="287" t="s">
        <v>996</v>
      </c>
      <c r="G57" s="287">
        <v>1144</v>
      </c>
      <c r="H57" s="288"/>
      <c r="I57" s="288" t="s">
        <v>997</v>
      </c>
      <c r="J57" s="289" t="s">
        <v>594</v>
      </c>
      <c r="K57" s="272"/>
      <c r="L57" s="333"/>
      <c r="M57" s="334"/>
      <c r="N57" s="272"/>
      <c r="O57" s="360"/>
      <c r="P57" s="361"/>
      <c r="Q57" s="264"/>
      <c r="R57" s="28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80"/>
      <c r="AG57" s="263"/>
      <c r="AH57" s="362"/>
      <c r="AI57" s="362"/>
      <c r="AJ57" s="310"/>
      <c r="AK57" s="310"/>
      <c r="AL57" s="310"/>
    </row>
    <row r="58" spans="1:38" s="262" customFormat="1" ht="13.5" customHeight="1">
      <c r="A58" s="271"/>
      <c r="B58" s="263"/>
      <c r="C58" s="286"/>
      <c r="D58" s="286"/>
      <c r="E58" s="287"/>
      <c r="F58" s="287"/>
      <c r="G58" s="287"/>
      <c r="H58" s="288"/>
      <c r="I58" s="288"/>
      <c r="J58" s="289"/>
      <c r="K58" s="272"/>
      <c r="L58" s="333"/>
      <c r="M58" s="334"/>
      <c r="N58" s="272"/>
      <c r="O58" s="360"/>
      <c r="P58" s="361"/>
      <c r="Q58" s="264"/>
      <c r="R58" s="28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80"/>
      <c r="AG58" s="263"/>
      <c r="AH58" s="362"/>
      <c r="AI58" s="362"/>
      <c r="AJ58" s="310"/>
      <c r="AK58" s="310"/>
      <c r="AL58" s="310"/>
    </row>
    <row r="59" spans="1:38" s="262" customFormat="1" ht="13.5" customHeight="1">
      <c r="A59" s="290"/>
      <c r="B59" s="290"/>
      <c r="C59" s="290"/>
      <c r="D59" s="290"/>
      <c r="E59" s="290"/>
      <c r="F59" s="290"/>
      <c r="G59" s="290"/>
      <c r="H59" s="290"/>
      <c r="I59" s="290"/>
      <c r="J59" s="290"/>
      <c r="K59" s="272"/>
      <c r="L59" s="333"/>
      <c r="M59" s="334"/>
      <c r="N59" s="272"/>
      <c r="O59" s="360"/>
      <c r="P59" s="361"/>
      <c r="Q59" s="264"/>
      <c r="R59" s="28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80"/>
      <c r="AG59" s="263"/>
      <c r="AH59" s="362"/>
      <c r="AI59" s="362"/>
      <c r="AJ59" s="310"/>
      <c r="AK59" s="310"/>
      <c r="AL59" s="310"/>
    </row>
    <row r="60" spans="1:38" s="262" customFormat="1" ht="13.5" customHeight="1">
      <c r="A60" s="290"/>
      <c r="B60" s="290"/>
      <c r="C60" s="290"/>
      <c r="D60" s="290"/>
      <c r="E60" s="290"/>
      <c r="F60" s="290"/>
      <c r="G60" s="290"/>
      <c r="H60" s="290"/>
      <c r="I60" s="290"/>
      <c r="J60" s="290"/>
      <c r="K60" s="272"/>
      <c r="L60" s="333"/>
      <c r="M60" s="334"/>
      <c r="N60" s="272"/>
      <c r="O60" s="360"/>
      <c r="P60" s="361"/>
      <c r="Q60" s="264"/>
      <c r="R60" s="28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80"/>
      <c r="AG60" s="263"/>
      <c r="AH60" s="362"/>
      <c r="AI60" s="362"/>
      <c r="AJ60" s="310"/>
      <c r="AK60" s="310"/>
      <c r="AL60" s="310"/>
    </row>
    <row r="61" spans="1:38" s="262" customFormat="1" ht="13.5" customHeight="1">
      <c r="A61" s="290"/>
      <c r="B61" s="290"/>
      <c r="C61" s="290"/>
      <c r="D61" s="290"/>
      <c r="E61" s="290"/>
      <c r="F61" s="290"/>
      <c r="G61" s="290"/>
      <c r="H61" s="290"/>
      <c r="I61" s="290"/>
      <c r="J61" s="290"/>
      <c r="K61" s="272"/>
      <c r="L61" s="333"/>
      <c r="M61" s="334"/>
      <c r="N61" s="272"/>
      <c r="O61" s="360"/>
      <c r="P61" s="361"/>
      <c r="Q61" s="264"/>
      <c r="R61" s="28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80"/>
      <c r="AG61" s="263"/>
      <c r="AH61" s="362"/>
      <c r="AI61" s="362"/>
      <c r="AJ61" s="310"/>
      <c r="AK61" s="310"/>
      <c r="AL61" s="310"/>
    </row>
    <row r="62" spans="1:38" s="262" customFormat="1" ht="13.5" customHeight="1">
      <c r="A62" s="290"/>
      <c r="B62" s="290"/>
      <c r="C62" s="290"/>
      <c r="D62" s="290"/>
      <c r="E62" s="290"/>
      <c r="F62" s="290"/>
      <c r="G62" s="290"/>
      <c r="H62" s="290"/>
      <c r="I62" s="290"/>
      <c r="J62" s="290"/>
      <c r="K62" s="272"/>
      <c r="L62" s="333"/>
      <c r="M62" s="334"/>
      <c r="N62" s="272"/>
      <c r="O62" s="360"/>
      <c r="P62" s="361"/>
      <c r="Q62" s="264"/>
      <c r="R62" s="281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80"/>
      <c r="AG62" s="263"/>
      <c r="AH62" s="362"/>
      <c r="AI62" s="362"/>
      <c r="AJ62" s="310"/>
      <c r="AK62" s="310"/>
      <c r="AL62" s="310"/>
    </row>
    <row r="63" spans="1:38" s="262" customFormat="1" ht="13.5" customHeight="1">
      <c r="A63" s="290"/>
      <c r="B63" s="290"/>
      <c r="C63" s="290"/>
      <c r="D63" s="290"/>
      <c r="E63" s="290"/>
      <c r="F63" s="290"/>
      <c r="G63" s="290"/>
      <c r="H63" s="290"/>
      <c r="I63" s="290"/>
      <c r="J63" s="290"/>
      <c r="K63" s="272"/>
      <c r="L63" s="333"/>
      <c r="M63" s="334"/>
      <c r="N63" s="272"/>
      <c r="O63" s="360"/>
      <c r="P63" s="361"/>
      <c r="Q63" s="264"/>
      <c r="R63" s="28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80"/>
      <c r="AG63" s="263"/>
      <c r="AH63" s="362"/>
      <c r="AI63" s="362"/>
      <c r="AJ63" s="310"/>
      <c r="AK63" s="310"/>
      <c r="AL63" s="310"/>
    </row>
    <row r="64" spans="1:38" s="262" customFormat="1" ht="13.5" customHeight="1">
      <c r="A64" s="290"/>
      <c r="B64" s="290"/>
      <c r="C64" s="290"/>
      <c r="D64" s="290"/>
      <c r="E64" s="290"/>
      <c r="F64" s="290"/>
      <c r="G64" s="290"/>
      <c r="H64" s="290"/>
      <c r="I64" s="290"/>
      <c r="J64" s="290"/>
      <c r="K64" s="272"/>
      <c r="L64" s="333"/>
      <c r="M64" s="334"/>
      <c r="N64" s="272"/>
      <c r="O64" s="360"/>
      <c r="P64" s="361"/>
      <c r="Q64" s="264"/>
      <c r="R64" s="28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80"/>
      <c r="AG64" s="263"/>
      <c r="AH64" s="362"/>
      <c r="AI64" s="362"/>
      <c r="AJ64" s="310"/>
      <c r="AK64" s="310"/>
      <c r="AL64" s="310"/>
    </row>
    <row r="65" spans="1:38" s="262" customFormat="1" ht="13.5" customHeight="1">
      <c r="A65" s="290"/>
      <c r="B65" s="290"/>
      <c r="C65" s="290"/>
      <c r="D65" s="290"/>
      <c r="E65" s="290"/>
      <c r="F65" s="290"/>
      <c r="G65" s="290"/>
      <c r="H65" s="290"/>
      <c r="I65" s="290"/>
      <c r="J65" s="290"/>
      <c r="K65" s="272"/>
      <c r="L65" s="333"/>
      <c r="M65" s="334"/>
      <c r="N65" s="272"/>
      <c r="O65" s="360"/>
      <c r="P65" s="361"/>
      <c r="Q65" s="264"/>
      <c r="R65" s="28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80"/>
      <c r="AG65" s="263"/>
      <c r="AH65" s="362"/>
      <c r="AI65" s="362"/>
      <c r="AJ65" s="310"/>
      <c r="AK65" s="310"/>
      <c r="AL65" s="310"/>
    </row>
    <row r="66" spans="1:38" s="262" customFormat="1" ht="13.5" customHeight="1">
      <c r="A66" s="290"/>
      <c r="B66" s="290"/>
      <c r="C66" s="290"/>
      <c r="D66" s="290"/>
      <c r="E66" s="290"/>
      <c r="F66" s="290"/>
      <c r="G66" s="290"/>
      <c r="H66" s="290"/>
      <c r="I66" s="290"/>
      <c r="J66" s="290"/>
      <c r="K66" s="272"/>
      <c r="L66" s="333"/>
      <c r="M66" s="334"/>
      <c r="N66" s="272"/>
      <c r="O66" s="360"/>
      <c r="P66" s="361"/>
      <c r="Q66" s="264"/>
      <c r="R66" s="281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80"/>
      <c r="AG66" s="263"/>
      <c r="AH66" s="362"/>
      <c r="AI66" s="362"/>
      <c r="AJ66" s="310"/>
      <c r="AK66" s="310"/>
      <c r="AL66" s="310"/>
    </row>
    <row r="67" spans="1:38" ht="13.5" customHeight="1">
      <c r="A67" s="120"/>
      <c r="B67" s="121"/>
      <c r="C67" s="155"/>
      <c r="D67" s="163"/>
      <c r="E67" s="164"/>
      <c r="F67" s="120"/>
      <c r="G67" s="120"/>
      <c r="H67" s="120"/>
      <c r="I67" s="156"/>
      <c r="J67" s="156"/>
      <c r="K67" s="156"/>
      <c r="L67" s="156"/>
      <c r="M67" s="156"/>
      <c r="N67" s="156"/>
      <c r="O67" s="156"/>
      <c r="P67" s="156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165"/>
      <c r="B68" s="121"/>
      <c r="C68" s="122"/>
      <c r="D68" s="166"/>
      <c r="E68" s="125"/>
      <c r="F68" s="125"/>
      <c r="G68" s="125"/>
      <c r="H68" s="125"/>
      <c r="I68" s="125"/>
      <c r="J68" s="6"/>
      <c r="K68" s="125"/>
      <c r="L68" s="125"/>
      <c r="M68" s="6"/>
      <c r="N68" s="1"/>
      <c r="O68" s="122"/>
      <c r="P68" s="44"/>
      <c r="Q68" s="44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44"/>
      <c r="AH68" s="44"/>
      <c r="AI68" s="44"/>
      <c r="AJ68" s="44"/>
      <c r="AK68" s="44"/>
      <c r="AL68" s="44"/>
    </row>
    <row r="69" spans="1:38" ht="12.75" customHeight="1">
      <c r="A69" s="167" t="s">
        <v>614</v>
      </c>
      <c r="B69" s="167"/>
      <c r="C69" s="167"/>
      <c r="D69" s="167"/>
      <c r="E69" s="168"/>
      <c r="F69" s="125"/>
      <c r="G69" s="125"/>
      <c r="H69" s="125"/>
      <c r="I69" s="125"/>
      <c r="J69" s="1"/>
      <c r="K69" s="6"/>
      <c r="L69" s="6"/>
      <c r="M69" s="6"/>
      <c r="N69" s="1"/>
      <c r="O69" s="1"/>
      <c r="P69" s="44"/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ht="38.25" customHeight="1">
      <c r="A70" s="100" t="s">
        <v>16</v>
      </c>
      <c r="B70" s="100" t="s">
        <v>568</v>
      </c>
      <c r="C70" s="100"/>
      <c r="D70" s="101" t="s">
        <v>579</v>
      </c>
      <c r="E70" s="100" t="s">
        <v>580</v>
      </c>
      <c r="F70" s="100" t="s">
        <v>581</v>
      </c>
      <c r="G70" s="100" t="s">
        <v>602</v>
      </c>
      <c r="H70" s="100" t="s">
        <v>583</v>
      </c>
      <c r="I70" s="100" t="s">
        <v>584</v>
      </c>
      <c r="J70" s="99" t="s">
        <v>585</v>
      </c>
      <c r="K70" s="99" t="s">
        <v>615</v>
      </c>
      <c r="L70" s="102" t="s">
        <v>587</v>
      </c>
      <c r="M70" s="162" t="s">
        <v>611</v>
      </c>
      <c r="N70" s="100" t="s">
        <v>612</v>
      </c>
      <c r="O70" s="100" t="s">
        <v>589</v>
      </c>
      <c r="P70" s="101" t="s">
        <v>590</v>
      </c>
      <c r="Q70" s="44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44"/>
      <c r="AH70" s="44"/>
      <c r="AI70" s="44"/>
      <c r="AJ70" s="44"/>
      <c r="AK70" s="44"/>
      <c r="AL70" s="44"/>
    </row>
    <row r="71" spans="1:38" s="262" customFormat="1" ht="12.75" customHeight="1">
      <c r="A71" s="335">
        <v>1</v>
      </c>
      <c r="B71" s="260">
        <v>44531</v>
      </c>
      <c r="C71" s="336"/>
      <c r="D71" s="337" t="s">
        <v>885</v>
      </c>
      <c r="E71" s="335" t="s">
        <v>593</v>
      </c>
      <c r="F71" s="335">
        <v>72</v>
      </c>
      <c r="G71" s="335">
        <v>30</v>
      </c>
      <c r="H71" s="335">
        <v>92.5</v>
      </c>
      <c r="I71" s="338" t="s">
        <v>879</v>
      </c>
      <c r="J71" s="339" t="s">
        <v>886</v>
      </c>
      <c r="K71" s="340">
        <f>H71-F71</f>
        <v>20.5</v>
      </c>
      <c r="L71" s="340">
        <v>100</v>
      </c>
      <c r="M71" s="339">
        <f>(K71*N71)-100</f>
        <v>925</v>
      </c>
      <c r="N71" s="339">
        <v>50</v>
      </c>
      <c r="O71" s="341" t="s">
        <v>591</v>
      </c>
      <c r="P71" s="453">
        <v>44531</v>
      </c>
      <c r="Q71" s="264"/>
      <c r="R71" s="265" t="s">
        <v>595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433">
        <v>2</v>
      </c>
      <c r="B72" s="429">
        <v>44531</v>
      </c>
      <c r="C72" s="434"/>
      <c r="D72" s="435" t="s">
        <v>887</v>
      </c>
      <c r="E72" s="436" t="s">
        <v>593</v>
      </c>
      <c r="F72" s="437">
        <v>72</v>
      </c>
      <c r="G72" s="437">
        <v>30</v>
      </c>
      <c r="H72" s="437">
        <v>93</v>
      </c>
      <c r="I72" s="438" t="s">
        <v>888</v>
      </c>
      <c r="J72" s="439" t="s">
        <v>605</v>
      </c>
      <c r="K72" s="440">
        <f t="shared" ref="K72" si="29">H72-F72</f>
        <v>21</v>
      </c>
      <c r="L72" s="440">
        <v>100</v>
      </c>
      <c r="M72" s="439">
        <f t="shared" ref="M72" si="30">(K72*N72)-100</f>
        <v>950</v>
      </c>
      <c r="N72" s="439">
        <v>50</v>
      </c>
      <c r="O72" s="441" t="s">
        <v>591</v>
      </c>
      <c r="P72" s="454">
        <v>44531</v>
      </c>
      <c r="Q72" s="264"/>
      <c r="R72" s="265" t="s">
        <v>595</v>
      </c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445">
        <v>3</v>
      </c>
      <c r="B73" s="446">
        <v>44532</v>
      </c>
      <c r="C73" s="447"/>
      <c r="D73" s="448" t="s">
        <v>898</v>
      </c>
      <c r="E73" s="445" t="s">
        <v>593</v>
      </c>
      <c r="F73" s="445">
        <v>56</v>
      </c>
      <c r="G73" s="445">
        <v>20</v>
      </c>
      <c r="H73" s="445">
        <v>20</v>
      </c>
      <c r="I73" s="449" t="s">
        <v>899</v>
      </c>
      <c r="J73" s="450" t="s">
        <v>903</v>
      </c>
      <c r="K73" s="451">
        <f t="shared" ref="K73" si="31">H73-F73</f>
        <v>-36</v>
      </c>
      <c r="L73" s="451">
        <v>100</v>
      </c>
      <c r="M73" s="450">
        <f t="shared" ref="M73" si="32">(K73*N73)-100</f>
        <v>-1900</v>
      </c>
      <c r="N73" s="450">
        <v>50</v>
      </c>
      <c r="O73" s="452" t="s">
        <v>604</v>
      </c>
      <c r="P73" s="455">
        <v>44532</v>
      </c>
      <c r="Q73" s="264"/>
      <c r="R73" s="265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433">
        <v>4</v>
      </c>
      <c r="B74" s="429">
        <v>44532</v>
      </c>
      <c r="C74" s="434"/>
      <c r="D74" s="435" t="s">
        <v>900</v>
      </c>
      <c r="E74" s="436" t="s">
        <v>901</v>
      </c>
      <c r="F74" s="437">
        <v>83</v>
      </c>
      <c r="G74" s="437">
        <v>127</v>
      </c>
      <c r="H74" s="437">
        <v>63</v>
      </c>
      <c r="I74" s="438">
        <v>1</v>
      </c>
      <c r="J74" s="439" t="s">
        <v>902</v>
      </c>
      <c r="K74" s="440">
        <f>F74-H74</f>
        <v>20</v>
      </c>
      <c r="L74" s="440">
        <v>100</v>
      </c>
      <c r="M74" s="439">
        <f t="shared" ref="M74:M75" si="33">(K74*N74)-100</f>
        <v>900</v>
      </c>
      <c r="N74" s="439">
        <v>50</v>
      </c>
      <c r="O74" s="441" t="s">
        <v>591</v>
      </c>
      <c r="P74" s="454">
        <v>44532</v>
      </c>
      <c r="Q74" s="264"/>
      <c r="R74" s="265" t="s">
        <v>592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262" customFormat="1" ht="12.75" customHeight="1">
      <c r="A75" s="445">
        <v>5</v>
      </c>
      <c r="B75" s="446">
        <v>44532</v>
      </c>
      <c r="C75" s="447"/>
      <c r="D75" s="448" t="s">
        <v>904</v>
      </c>
      <c r="E75" s="445" t="s">
        <v>593</v>
      </c>
      <c r="F75" s="445">
        <v>11.5</v>
      </c>
      <c r="G75" s="445">
        <v>0</v>
      </c>
      <c r="H75" s="445">
        <v>0</v>
      </c>
      <c r="I75" s="449" t="s">
        <v>905</v>
      </c>
      <c r="J75" s="450" t="s">
        <v>917</v>
      </c>
      <c r="K75" s="451">
        <f t="shared" ref="K75" si="34">H75-F75</f>
        <v>-11.5</v>
      </c>
      <c r="L75" s="451">
        <v>100</v>
      </c>
      <c r="M75" s="450">
        <f t="shared" si="33"/>
        <v>-675</v>
      </c>
      <c r="N75" s="450">
        <v>50</v>
      </c>
      <c r="O75" s="452" t="s">
        <v>604</v>
      </c>
      <c r="P75" s="455">
        <v>44532</v>
      </c>
      <c r="Q75" s="264"/>
      <c r="R75" s="265" t="s">
        <v>595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445">
        <v>6</v>
      </c>
      <c r="B76" s="446">
        <v>44532</v>
      </c>
      <c r="C76" s="447"/>
      <c r="D76" s="448" t="s">
        <v>900</v>
      </c>
      <c r="E76" s="445" t="s">
        <v>901</v>
      </c>
      <c r="F76" s="445">
        <v>88</v>
      </c>
      <c r="G76" s="445">
        <v>135</v>
      </c>
      <c r="H76" s="445">
        <v>135</v>
      </c>
      <c r="I76" s="449">
        <v>1</v>
      </c>
      <c r="J76" s="450" t="s">
        <v>916</v>
      </c>
      <c r="K76" s="451">
        <f>F76-H76</f>
        <v>-47</v>
      </c>
      <c r="L76" s="451">
        <v>100</v>
      </c>
      <c r="M76" s="450">
        <f t="shared" ref="M76:M77" si="35">(K76*N76)-100</f>
        <v>-2450</v>
      </c>
      <c r="N76" s="450">
        <v>50</v>
      </c>
      <c r="O76" s="452" t="s">
        <v>604</v>
      </c>
      <c r="P76" s="462">
        <v>44533</v>
      </c>
      <c r="Q76" s="264"/>
      <c r="R76" s="265" t="s">
        <v>592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335">
        <v>7</v>
      </c>
      <c r="B77" s="260">
        <v>44536</v>
      </c>
      <c r="C77" s="336"/>
      <c r="D77" s="337" t="s">
        <v>924</v>
      </c>
      <c r="E77" s="335" t="s">
        <v>593</v>
      </c>
      <c r="F77" s="335">
        <v>72.5</v>
      </c>
      <c r="G77" s="335">
        <v>40</v>
      </c>
      <c r="H77" s="335">
        <v>94.5</v>
      </c>
      <c r="I77" s="338" t="s">
        <v>926</v>
      </c>
      <c r="J77" s="339" t="s">
        <v>927</v>
      </c>
      <c r="K77" s="440">
        <f t="shared" ref="K77:K78" si="36">H77-F77</f>
        <v>22</v>
      </c>
      <c r="L77" s="340">
        <v>100</v>
      </c>
      <c r="M77" s="339">
        <f t="shared" si="35"/>
        <v>1000</v>
      </c>
      <c r="N77" s="339">
        <v>50</v>
      </c>
      <c r="O77" s="341" t="s">
        <v>591</v>
      </c>
      <c r="P77" s="453">
        <v>44536</v>
      </c>
      <c r="Q77" s="264"/>
      <c r="R77" s="265" t="s">
        <v>595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335">
        <v>8</v>
      </c>
      <c r="B78" s="260">
        <v>44536</v>
      </c>
      <c r="C78" s="336"/>
      <c r="D78" s="337" t="s">
        <v>925</v>
      </c>
      <c r="E78" s="335" t="s">
        <v>593</v>
      </c>
      <c r="F78" s="335">
        <v>295</v>
      </c>
      <c r="G78" s="335">
        <v>190</v>
      </c>
      <c r="H78" s="335">
        <v>355</v>
      </c>
      <c r="I78" s="338" t="s">
        <v>928</v>
      </c>
      <c r="J78" s="339" t="s">
        <v>929</v>
      </c>
      <c r="K78" s="440">
        <f t="shared" si="36"/>
        <v>60</v>
      </c>
      <c r="L78" s="340">
        <v>100</v>
      </c>
      <c r="M78" s="339">
        <f t="shared" ref="M78" si="37">(K78*N78)-100</f>
        <v>1400</v>
      </c>
      <c r="N78" s="339">
        <v>25</v>
      </c>
      <c r="O78" s="341" t="s">
        <v>591</v>
      </c>
      <c r="P78" s="453">
        <v>44536</v>
      </c>
      <c r="Q78" s="264"/>
      <c r="R78" s="265" t="s">
        <v>595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335">
        <v>9</v>
      </c>
      <c r="B79" s="260">
        <v>44536</v>
      </c>
      <c r="C79" s="336"/>
      <c r="D79" s="337" t="s">
        <v>925</v>
      </c>
      <c r="E79" s="335" t="s">
        <v>593</v>
      </c>
      <c r="F79" s="335">
        <v>245</v>
      </c>
      <c r="G79" s="335">
        <v>120</v>
      </c>
      <c r="H79" s="335">
        <v>295</v>
      </c>
      <c r="I79" s="338" t="s">
        <v>930</v>
      </c>
      <c r="J79" s="339" t="s">
        <v>935</v>
      </c>
      <c r="K79" s="440">
        <f t="shared" ref="K79" si="38">H79-F79</f>
        <v>50</v>
      </c>
      <c r="L79" s="340">
        <v>100</v>
      </c>
      <c r="M79" s="339">
        <f t="shared" ref="M79" si="39">(K79*N79)-100</f>
        <v>1150</v>
      </c>
      <c r="N79" s="339">
        <v>25</v>
      </c>
      <c r="O79" s="341" t="s">
        <v>591</v>
      </c>
      <c r="P79" s="260">
        <v>44537</v>
      </c>
      <c r="Q79" s="264"/>
      <c r="R79" s="265" t="s">
        <v>595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335">
        <v>10</v>
      </c>
      <c r="B80" s="260">
        <v>44537</v>
      </c>
      <c r="C80" s="336"/>
      <c r="D80" s="337" t="s">
        <v>937</v>
      </c>
      <c r="E80" s="335" t="s">
        <v>593</v>
      </c>
      <c r="F80" s="335">
        <v>31</v>
      </c>
      <c r="G80" s="335">
        <v>48</v>
      </c>
      <c r="H80" s="335">
        <v>37.5</v>
      </c>
      <c r="I80" s="338" t="s">
        <v>938</v>
      </c>
      <c r="J80" s="339" t="s">
        <v>939</v>
      </c>
      <c r="K80" s="440">
        <f t="shared" ref="K80" si="40">H80-F80</f>
        <v>6.5</v>
      </c>
      <c r="L80" s="340">
        <v>100</v>
      </c>
      <c r="M80" s="339">
        <f t="shared" ref="M80" si="41">(K80*N80)-100</f>
        <v>1850</v>
      </c>
      <c r="N80" s="339">
        <v>300</v>
      </c>
      <c r="O80" s="341" t="s">
        <v>591</v>
      </c>
      <c r="P80" s="453">
        <v>44537</v>
      </c>
      <c r="Q80" s="264"/>
      <c r="R80" s="265" t="s">
        <v>595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445">
        <v>11</v>
      </c>
      <c r="B81" s="446">
        <v>44537</v>
      </c>
      <c r="C81" s="447"/>
      <c r="D81" s="448" t="s">
        <v>924</v>
      </c>
      <c r="E81" s="445" t="s">
        <v>593</v>
      </c>
      <c r="F81" s="445">
        <v>72.5</v>
      </c>
      <c r="G81" s="445">
        <v>40</v>
      </c>
      <c r="H81" s="445">
        <v>40</v>
      </c>
      <c r="I81" s="449" t="s">
        <v>926</v>
      </c>
      <c r="J81" s="450" t="s">
        <v>940</v>
      </c>
      <c r="K81" s="451">
        <f>F81-H81</f>
        <v>32.5</v>
      </c>
      <c r="L81" s="451">
        <v>100</v>
      </c>
      <c r="M81" s="450">
        <f>(K81*N81)-100</f>
        <v>1525</v>
      </c>
      <c r="N81" s="450">
        <v>50</v>
      </c>
      <c r="O81" s="452" t="s">
        <v>604</v>
      </c>
      <c r="P81" s="455">
        <v>44537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445">
        <v>12</v>
      </c>
      <c r="B82" s="446">
        <v>44538</v>
      </c>
      <c r="C82" s="447"/>
      <c r="D82" s="448" t="s">
        <v>952</v>
      </c>
      <c r="E82" s="445" t="s">
        <v>901</v>
      </c>
      <c r="F82" s="445">
        <v>84</v>
      </c>
      <c r="G82" s="445">
        <v>120</v>
      </c>
      <c r="H82" s="445">
        <v>112.5</v>
      </c>
      <c r="I82" s="449" t="s">
        <v>947</v>
      </c>
      <c r="J82" s="450" t="s">
        <v>953</v>
      </c>
      <c r="K82" s="451">
        <f>F82-H82</f>
        <v>-28.5</v>
      </c>
      <c r="L82" s="451">
        <v>100</v>
      </c>
      <c r="M82" s="450">
        <f>(K82*N82)-100</f>
        <v>-1525</v>
      </c>
      <c r="N82" s="450">
        <v>50</v>
      </c>
      <c r="O82" s="452" t="s">
        <v>604</v>
      </c>
      <c r="P82" s="455">
        <v>44539</v>
      </c>
      <c r="Q82" s="264"/>
      <c r="R82" s="265" t="s">
        <v>595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271">
        <v>13</v>
      </c>
      <c r="B83" s="263">
        <v>44539</v>
      </c>
      <c r="C83" s="405"/>
      <c r="D83" s="473" t="s">
        <v>954</v>
      </c>
      <c r="E83" s="271" t="s">
        <v>593</v>
      </c>
      <c r="F83" s="271" t="s">
        <v>955</v>
      </c>
      <c r="G83" s="271">
        <v>17</v>
      </c>
      <c r="H83" s="271"/>
      <c r="I83" s="272" t="s">
        <v>938</v>
      </c>
      <c r="J83" s="407" t="s">
        <v>594</v>
      </c>
      <c r="K83" s="474"/>
      <c r="L83" s="408"/>
      <c r="M83" s="407"/>
      <c r="N83" s="407"/>
      <c r="O83" s="475"/>
      <c r="P83" s="263"/>
      <c r="Q83" s="264"/>
      <c r="R83" s="265" t="s">
        <v>595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335">
        <v>14</v>
      </c>
      <c r="B84" s="260">
        <v>44540</v>
      </c>
      <c r="C84" s="336"/>
      <c r="D84" s="337" t="s">
        <v>952</v>
      </c>
      <c r="E84" s="335" t="s">
        <v>593</v>
      </c>
      <c r="F84" s="335">
        <v>49.5</v>
      </c>
      <c r="G84" s="335">
        <v>17</v>
      </c>
      <c r="H84" s="335">
        <v>69</v>
      </c>
      <c r="I84" s="338" t="s">
        <v>970</v>
      </c>
      <c r="J84" s="339" t="s">
        <v>971</v>
      </c>
      <c r="K84" s="440">
        <f t="shared" ref="K84" si="42">H84-F84</f>
        <v>19.5</v>
      </c>
      <c r="L84" s="340">
        <v>100</v>
      </c>
      <c r="M84" s="339">
        <f t="shared" ref="M84" si="43">(K84*N84)-100</f>
        <v>875</v>
      </c>
      <c r="N84" s="339">
        <v>50</v>
      </c>
      <c r="O84" s="341" t="s">
        <v>591</v>
      </c>
      <c r="P84" s="453">
        <v>44540</v>
      </c>
      <c r="Q84" s="264"/>
      <c r="R84" s="265" t="s">
        <v>592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271"/>
      <c r="B85" s="263"/>
      <c r="C85" s="405"/>
      <c r="D85" s="473"/>
      <c r="E85" s="271"/>
      <c r="F85" s="271"/>
      <c r="G85" s="271"/>
      <c r="H85" s="271"/>
      <c r="I85" s="272"/>
      <c r="J85" s="407"/>
      <c r="K85" s="474"/>
      <c r="L85" s="408"/>
      <c r="M85" s="407"/>
      <c r="N85" s="407"/>
      <c r="O85" s="475"/>
      <c r="P85" s="263"/>
      <c r="Q85" s="264"/>
      <c r="R85" s="265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271"/>
      <c r="B86" s="263"/>
      <c r="C86" s="405"/>
      <c r="D86" s="473"/>
      <c r="E86" s="271"/>
      <c r="F86" s="271"/>
      <c r="G86" s="271"/>
      <c r="H86" s="271"/>
      <c r="I86" s="272"/>
      <c r="J86" s="407"/>
      <c r="K86" s="474"/>
      <c r="L86" s="408"/>
      <c r="M86" s="407"/>
      <c r="N86" s="407"/>
      <c r="O86" s="475"/>
      <c r="P86" s="263"/>
      <c r="Q86" s="264"/>
      <c r="R86" s="265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271"/>
      <c r="B87" s="263"/>
      <c r="C87" s="405"/>
      <c r="D87" s="473"/>
      <c r="E87" s="271"/>
      <c r="F87" s="271"/>
      <c r="G87" s="271"/>
      <c r="H87" s="271"/>
      <c r="I87" s="272"/>
      <c r="J87" s="407"/>
      <c r="K87" s="474"/>
      <c r="L87" s="408"/>
      <c r="M87" s="407"/>
      <c r="N87" s="407"/>
      <c r="O87" s="475"/>
      <c r="P87" s="263"/>
      <c r="Q87" s="264"/>
      <c r="R87" s="265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271"/>
      <c r="B88" s="263"/>
      <c r="C88" s="405"/>
      <c r="D88" s="473"/>
      <c r="E88" s="271"/>
      <c r="F88" s="271"/>
      <c r="G88" s="271"/>
      <c r="H88" s="271"/>
      <c r="I88" s="272"/>
      <c r="J88" s="407"/>
      <c r="K88" s="474"/>
      <c r="L88" s="408"/>
      <c r="M88" s="407"/>
      <c r="N88" s="407"/>
      <c r="O88" s="475"/>
      <c r="P88" s="263"/>
      <c r="Q88" s="264"/>
      <c r="R88" s="265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271"/>
      <c r="B89" s="263"/>
      <c r="C89" s="405"/>
      <c r="D89" s="473"/>
      <c r="E89" s="271"/>
      <c r="F89" s="271"/>
      <c r="G89" s="271"/>
      <c r="H89" s="271"/>
      <c r="I89" s="272"/>
      <c r="J89" s="407"/>
      <c r="K89" s="474"/>
      <c r="L89" s="408"/>
      <c r="M89" s="407"/>
      <c r="N89" s="407"/>
      <c r="O89" s="475"/>
      <c r="P89" s="263"/>
      <c r="Q89" s="264"/>
      <c r="R89" s="265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271"/>
      <c r="B90" s="263"/>
      <c r="C90" s="405"/>
      <c r="D90" s="473"/>
      <c r="E90" s="271"/>
      <c r="F90" s="271"/>
      <c r="G90" s="271"/>
      <c r="H90" s="271"/>
      <c r="I90" s="272"/>
      <c r="J90" s="407"/>
      <c r="K90" s="474"/>
      <c r="L90" s="408"/>
      <c r="M90" s="407"/>
      <c r="N90" s="407"/>
      <c r="O90" s="475"/>
      <c r="P90" s="263"/>
      <c r="Q90" s="264"/>
      <c r="R90" s="265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271"/>
      <c r="B91" s="263"/>
      <c r="C91" s="405"/>
      <c r="D91" s="473"/>
      <c r="E91" s="271"/>
      <c r="F91" s="271"/>
      <c r="G91" s="271"/>
      <c r="H91" s="271"/>
      <c r="I91" s="272"/>
      <c r="J91" s="407"/>
      <c r="K91" s="474"/>
      <c r="L91" s="408"/>
      <c r="M91" s="407"/>
      <c r="N91" s="407"/>
      <c r="O91" s="475"/>
      <c r="P91" s="263"/>
      <c r="Q91" s="264"/>
      <c r="R91" s="265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393" customFormat="1" ht="12.75" customHeight="1">
      <c r="A92" s="381"/>
      <c r="B92" s="382"/>
      <c r="C92" s="383"/>
      <c r="D92" s="384"/>
      <c r="E92" s="381"/>
      <c r="F92" s="381"/>
      <c r="G92" s="381"/>
      <c r="H92" s="381"/>
      <c r="I92" s="385"/>
      <c r="J92" s="386"/>
      <c r="K92" s="387"/>
      <c r="L92" s="387"/>
      <c r="M92" s="386"/>
      <c r="N92" s="386"/>
      <c r="O92" s="388"/>
      <c r="P92" s="389"/>
      <c r="Q92" s="390"/>
      <c r="R92" s="391"/>
      <c r="S92" s="390"/>
      <c r="T92" s="390"/>
      <c r="U92" s="390"/>
      <c r="V92" s="390"/>
      <c r="W92" s="390"/>
      <c r="X92" s="390"/>
      <c r="Y92" s="390"/>
      <c r="Z92" s="390"/>
      <c r="AA92" s="390"/>
      <c r="AB92" s="390"/>
      <c r="AC92" s="390"/>
      <c r="AD92" s="390"/>
      <c r="AE92" s="390"/>
      <c r="AF92" s="392"/>
      <c r="AG92" s="392"/>
      <c r="AH92" s="392"/>
      <c r="AI92" s="392"/>
      <c r="AJ92" s="392"/>
      <c r="AK92" s="392"/>
      <c r="AL92" s="392"/>
    </row>
    <row r="93" spans="1:38" ht="14.25" customHeight="1">
      <c r="A93" s="164"/>
      <c r="B93" s="169"/>
      <c r="C93" s="169"/>
      <c r="D93" s="170"/>
      <c r="E93" s="164"/>
      <c r="F93" s="171"/>
      <c r="G93" s="164"/>
      <c r="H93" s="164"/>
      <c r="I93" s="164"/>
      <c r="J93" s="169"/>
      <c r="K93" s="172"/>
      <c r="L93" s="164"/>
      <c r="M93" s="164"/>
      <c r="N93" s="164"/>
      <c r="O93" s="173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98" t="s">
        <v>616</v>
      </c>
      <c r="B94" s="174"/>
      <c r="C94" s="174"/>
      <c r="D94" s="175"/>
      <c r="E94" s="148"/>
      <c r="F94" s="6"/>
      <c r="G94" s="6"/>
      <c r="H94" s="149"/>
      <c r="I94" s="17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9" t="s">
        <v>16</v>
      </c>
      <c r="B95" s="100" t="s">
        <v>568</v>
      </c>
      <c r="C95" s="100"/>
      <c r="D95" s="101" t="s">
        <v>579</v>
      </c>
      <c r="E95" s="100" t="s">
        <v>580</v>
      </c>
      <c r="F95" s="100" t="s">
        <v>581</v>
      </c>
      <c r="G95" s="100" t="s">
        <v>582</v>
      </c>
      <c r="H95" s="100" t="s">
        <v>583</v>
      </c>
      <c r="I95" s="100" t="s">
        <v>584</v>
      </c>
      <c r="J95" s="99" t="s">
        <v>585</v>
      </c>
      <c r="K95" s="152" t="s">
        <v>603</v>
      </c>
      <c r="L95" s="153" t="s">
        <v>587</v>
      </c>
      <c r="M95" s="102" t="s">
        <v>588</v>
      </c>
      <c r="N95" s="100" t="s">
        <v>589</v>
      </c>
      <c r="O95" s="101" t="s">
        <v>590</v>
      </c>
      <c r="P95" s="100" t="s">
        <v>829</v>
      </c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4.25" customHeight="1">
      <c r="A96" s="273">
        <v>1</v>
      </c>
      <c r="B96" s="485">
        <v>44420</v>
      </c>
      <c r="C96" s="486"/>
      <c r="D96" s="487" t="s">
        <v>500</v>
      </c>
      <c r="E96" s="488" t="s">
        <v>593</v>
      </c>
      <c r="F96" s="273">
        <v>314</v>
      </c>
      <c r="G96" s="273">
        <v>284</v>
      </c>
      <c r="H96" s="488">
        <v>341.25</v>
      </c>
      <c r="I96" s="489" t="s">
        <v>823</v>
      </c>
      <c r="J96" s="103" t="s">
        <v>969</v>
      </c>
      <c r="K96" s="103">
        <f t="shared" ref="K96" si="44">H96-F96</f>
        <v>27.25</v>
      </c>
      <c r="L96" s="104">
        <f t="shared" ref="L96" si="45">(F96*-0.7)/100</f>
        <v>-2.198</v>
      </c>
      <c r="M96" s="105">
        <f t="shared" ref="M96" si="46">(K96+L96)/F96</f>
        <v>7.9783439490445862E-2</v>
      </c>
      <c r="N96" s="103" t="s">
        <v>591</v>
      </c>
      <c r="O96" s="106">
        <v>44540</v>
      </c>
      <c r="P96" s="103"/>
      <c r="Q96" s="1"/>
      <c r="R96" s="1" t="s">
        <v>592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s="262" customFormat="1" ht="14.25" customHeight="1">
      <c r="A97" s="305">
        <v>2</v>
      </c>
      <c r="B97" s="306">
        <v>44488</v>
      </c>
      <c r="C97" s="307"/>
      <c r="D97" s="308" t="s">
        <v>138</v>
      </c>
      <c r="E97" s="309" t="s">
        <v>593</v>
      </c>
      <c r="F97" s="310" t="s">
        <v>839</v>
      </c>
      <c r="G97" s="310">
        <v>198</v>
      </c>
      <c r="H97" s="309"/>
      <c r="I97" s="311" t="s">
        <v>835</v>
      </c>
      <c r="J97" s="312" t="s">
        <v>594</v>
      </c>
      <c r="K97" s="312"/>
      <c r="L97" s="313"/>
      <c r="M97" s="314"/>
      <c r="N97" s="312"/>
      <c r="O97" s="315"/>
      <c r="P97" s="312"/>
      <c r="Q97" s="261"/>
      <c r="R97" s="1" t="s">
        <v>592</v>
      </c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s="262" customFormat="1" ht="14.25" customHeight="1">
      <c r="A98" s="305">
        <v>3</v>
      </c>
      <c r="B98" s="306">
        <v>44490</v>
      </c>
      <c r="C98" s="307"/>
      <c r="D98" s="308" t="s">
        <v>468</v>
      </c>
      <c r="E98" s="309" t="s">
        <v>593</v>
      </c>
      <c r="F98" s="310" t="s">
        <v>840</v>
      </c>
      <c r="G98" s="310">
        <v>3700</v>
      </c>
      <c r="H98" s="309"/>
      <c r="I98" s="311" t="s">
        <v>837</v>
      </c>
      <c r="J98" s="312" t="s">
        <v>594</v>
      </c>
      <c r="K98" s="312"/>
      <c r="L98" s="313"/>
      <c r="M98" s="314"/>
      <c r="N98" s="312"/>
      <c r="O98" s="315"/>
      <c r="P98" s="312"/>
      <c r="Q98" s="261"/>
      <c r="R98" s="1" t="s">
        <v>592</v>
      </c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</row>
    <row r="99" spans="1:38" ht="14.25" customHeight="1">
      <c r="A99" s="177"/>
      <c r="B99" s="154"/>
      <c r="C99" s="178"/>
      <c r="D99" s="109"/>
      <c r="E99" s="179"/>
      <c r="F99" s="179"/>
      <c r="G99" s="179"/>
      <c r="H99" s="179"/>
      <c r="I99" s="179"/>
      <c r="J99" s="179"/>
      <c r="K99" s="180"/>
      <c r="L99" s="181"/>
      <c r="M99" s="179"/>
      <c r="N99" s="182"/>
      <c r="O99" s="183"/>
      <c r="P99" s="183"/>
      <c r="R99" s="6"/>
      <c r="S99" s="44"/>
      <c r="T99" s="1"/>
      <c r="U99" s="1"/>
      <c r="V99" s="1"/>
      <c r="W99" s="1"/>
      <c r="X99" s="1"/>
      <c r="Y99" s="1"/>
      <c r="Z99" s="1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</row>
    <row r="100" spans="1:38" ht="12.75" customHeight="1">
      <c r="A100" s="132" t="s">
        <v>596</v>
      </c>
      <c r="B100" s="132"/>
      <c r="C100" s="132"/>
      <c r="D100" s="132"/>
      <c r="E100" s="44"/>
      <c r="F100" s="140" t="s">
        <v>598</v>
      </c>
      <c r="G100" s="59"/>
      <c r="H100" s="59"/>
      <c r="I100" s="59"/>
      <c r="J100" s="6"/>
      <c r="K100" s="158"/>
      <c r="L100" s="159"/>
      <c r="M100" s="6"/>
      <c r="N100" s="122"/>
      <c r="O100" s="184"/>
      <c r="P100" s="1"/>
      <c r="Q100" s="1"/>
      <c r="R100" s="6"/>
      <c r="S100" s="1"/>
      <c r="T100" s="1"/>
      <c r="U100" s="1"/>
      <c r="V100" s="1"/>
      <c r="W100" s="1"/>
      <c r="X100" s="1"/>
      <c r="Y100" s="1"/>
    </row>
    <row r="101" spans="1:38" ht="12.75" customHeight="1">
      <c r="A101" s="139" t="s">
        <v>597</v>
      </c>
      <c r="B101" s="132"/>
      <c r="C101" s="132"/>
      <c r="D101" s="132"/>
      <c r="E101" s="6"/>
      <c r="F101" s="140" t="s">
        <v>600</v>
      </c>
      <c r="G101" s="6"/>
      <c r="H101" s="6" t="s">
        <v>821</v>
      </c>
      <c r="I101" s="6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39"/>
      <c r="B102" s="132"/>
      <c r="C102" s="132"/>
      <c r="D102" s="132"/>
      <c r="E102" s="6"/>
      <c r="F102" s="140"/>
      <c r="G102" s="6"/>
      <c r="H102" s="6"/>
      <c r="I102" s="6"/>
      <c r="J102" s="1"/>
      <c r="K102" s="6"/>
      <c r="L102" s="6"/>
      <c r="M102" s="6"/>
      <c r="N102" s="1"/>
      <c r="O102" s="1"/>
      <c r="Q102" s="1"/>
      <c r="R102" s="59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"/>
      <c r="B103" s="147" t="s">
        <v>617</v>
      </c>
      <c r="C103" s="147"/>
      <c r="D103" s="147"/>
      <c r="E103" s="147"/>
      <c r="F103" s="148"/>
      <c r="G103" s="6"/>
      <c r="H103" s="6"/>
      <c r="I103" s="149"/>
      <c r="J103" s="150"/>
      <c r="K103" s="151"/>
      <c r="L103" s="150"/>
      <c r="M103" s="6"/>
      <c r="N103" s="1"/>
      <c r="O103" s="1"/>
      <c r="Q103" s="1"/>
      <c r="R103" s="59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99" t="s">
        <v>16</v>
      </c>
      <c r="B104" s="100" t="s">
        <v>568</v>
      </c>
      <c r="C104" s="100"/>
      <c r="D104" s="101" t="s">
        <v>579</v>
      </c>
      <c r="E104" s="100" t="s">
        <v>580</v>
      </c>
      <c r="F104" s="100" t="s">
        <v>581</v>
      </c>
      <c r="G104" s="100" t="s">
        <v>602</v>
      </c>
      <c r="H104" s="100" t="s">
        <v>583</v>
      </c>
      <c r="I104" s="100" t="s">
        <v>584</v>
      </c>
      <c r="J104" s="185" t="s">
        <v>585</v>
      </c>
      <c r="K104" s="152" t="s">
        <v>603</v>
      </c>
      <c r="L104" s="162" t="s">
        <v>611</v>
      </c>
      <c r="M104" s="100" t="s">
        <v>612</v>
      </c>
      <c r="N104" s="153" t="s">
        <v>587</v>
      </c>
      <c r="O104" s="102" t="s">
        <v>588</v>
      </c>
      <c r="P104" s="100" t="s">
        <v>589</v>
      </c>
      <c r="Q104" s="101" t="s">
        <v>590</v>
      </c>
      <c r="R104" s="59"/>
      <c r="S104" s="1"/>
      <c r="T104" s="1"/>
      <c r="U104" s="1"/>
      <c r="V104" s="1"/>
      <c r="W104" s="1"/>
      <c r="X104" s="1"/>
      <c r="Y104" s="1"/>
      <c r="Z104" s="1"/>
    </row>
    <row r="105" spans="1:38" ht="14.25" customHeight="1">
      <c r="A105" s="113"/>
      <c r="B105" s="115"/>
      <c r="C105" s="186"/>
      <c r="D105" s="116"/>
      <c r="E105" s="117"/>
      <c r="F105" s="187"/>
      <c r="G105" s="113"/>
      <c r="H105" s="117"/>
      <c r="I105" s="118"/>
      <c r="J105" s="188"/>
      <c r="K105" s="188"/>
      <c r="L105" s="189"/>
      <c r="M105" s="107"/>
      <c r="N105" s="189"/>
      <c r="O105" s="190"/>
      <c r="P105" s="191"/>
      <c r="Q105" s="192"/>
      <c r="R105" s="157"/>
      <c r="S105" s="126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8" ht="14.25" customHeight="1">
      <c r="A106" s="113"/>
      <c r="B106" s="115"/>
      <c r="C106" s="186"/>
      <c r="D106" s="116"/>
      <c r="E106" s="117"/>
      <c r="F106" s="187"/>
      <c r="G106" s="113"/>
      <c r="H106" s="117"/>
      <c r="I106" s="118"/>
      <c r="J106" s="188"/>
      <c r="K106" s="188"/>
      <c r="L106" s="189"/>
      <c r="M106" s="107"/>
      <c r="N106" s="189"/>
      <c r="O106" s="190"/>
      <c r="P106" s="191"/>
      <c r="Q106" s="192"/>
      <c r="R106" s="157"/>
      <c r="S106" s="126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38" ht="14.25" customHeight="1">
      <c r="A107" s="113"/>
      <c r="B107" s="115"/>
      <c r="C107" s="186"/>
      <c r="D107" s="116"/>
      <c r="E107" s="117"/>
      <c r="F107" s="187"/>
      <c r="G107" s="113"/>
      <c r="H107" s="117"/>
      <c r="I107" s="118"/>
      <c r="J107" s="188"/>
      <c r="K107" s="188"/>
      <c r="L107" s="189"/>
      <c r="M107" s="107"/>
      <c r="N107" s="189"/>
      <c r="O107" s="190"/>
      <c r="P107" s="191"/>
      <c r="Q107" s="192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13"/>
      <c r="B108" s="115"/>
      <c r="C108" s="186"/>
      <c r="D108" s="116"/>
      <c r="E108" s="117"/>
      <c r="F108" s="188"/>
      <c r="G108" s="113"/>
      <c r="H108" s="117"/>
      <c r="I108" s="118"/>
      <c r="J108" s="188"/>
      <c r="K108" s="188"/>
      <c r="L108" s="189"/>
      <c r="M108" s="107"/>
      <c r="N108" s="189"/>
      <c r="O108" s="190"/>
      <c r="P108" s="191"/>
      <c r="Q108" s="192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3"/>
      <c r="B109" s="115"/>
      <c r="C109" s="186"/>
      <c r="D109" s="116"/>
      <c r="E109" s="117"/>
      <c r="F109" s="188"/>
      <c r="G109" s="113"/>
      <c r="H109" s="117"/>
      <c r="I109" s="118"/>
      <c r="J109" s="188"/>
      <c r="K109" s="188"/>
      <c r="L109" s="189"/>
      <c r="M109" s="107"/>
      <c r="N109" s="189"/>
      <c r="O109" s="190"/>
      <c r="P109" s="191"/>
      <c r="Q109" s="192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86"/>
      <c r="D110" s="116"/>
      <c r="E110" s="117"/>
      <c r="F110" s="187"/>
      <c r="G110" s="113"/>
      <c r="H110" s="117"/>
      <c r="I110" s="118"/>
      <c r="J110" s="188"/>
      <c r="K110" s="188"/>
      <c r="L110" s="189"/>
      <c r="M110" s="107"/>
      <c r="N110" s="189"/>
      <c r="O110" s="190"/>
      <c r="P110" s="191"/>
      <c r="Q110" s="192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3"/>
      <c r="B111" s="115"/>
      <c r="C111" s="186"/>
      <c r="D111" s="116"/>
      <c r="E111" s="117"/>
      <c r="F111" s="187"/>
      <c r="G111" s="113"/>
      <c r="H111" s="117"/>
      <c r="I111" s="118"/>
      <c r="J111" s="188"/>
      <c r="K111" s="188"/>
      <c r="L111" s="188"/>
      <c r="M111" s="188"/>
      <c r="N111" s="189"/>
      <c r="O111" s="193"/>
      <c r="P111" s="191"/>
      <c r="Q111" s="192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3"/>
      <c r="B112" s="115"/>
      <c r="C112" s="186"/>
      <c r="D112" s="116"/>
      <c r="E112" s="117"/>
      <c r="F112" s="188"/>
      <c r="G112" s="113"/>
      <c r="H112" s="117"/>
      <c r="I112" s="118"/>
      <c r="J112" s="188"/>
      <c r="K112" s="188"/>
      <c r="L112" s="189"/>
      <c r="M112" s="107"/>
      <c r="N112" s="189"/>
      <c r="O112" s="190"/>
      <c r="P112" s="191"/>
      <c r="Q112" s="192"/>
      <c r="R112" s="157"/>
      <c r="S112" s="126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13"/>
      <c r="B113" s="115"/>
      <c r="C113" s="186"/>
      <c r="D113" s="116"/>
      <c r="E113" s="117"/>
      <c r="F113" s="187"/>
      <c r="G113" s="113"/>
      <c r="H113" s="117"/>
      <c r="I113" s="118"/>
      <c r="J113" s="194"/>
      <c r="K113" s="194"/>
      <c r="L113" s="194"/>
      <c r="M113" s="194"/>
      <c r="N113" s="195"/>
      <c r="O113" s="190"/>
      <c r="P113" s="119"/>
      <c r="Q113" s="192"/>
      <c r="R113" s="157"/>
      <c r="S113" s="126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139"/>
      <c r="B114" s="132"/>
      <c r="C114" s="132"/>
      <c r="D114" s="132"/>
      <c r="E114" s="6"/>
      <c r="F114" s="140"/>
      <c r="G114" s="6"/>
      <c r="H114" s="6"/>
      <c r="I114" s="6"/>
      <c r="J114" s="1"/>
      <c r="K114" s="6"/>
      <c r="L114" s="6"/>
      <c r="M114" s="6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12.75" customHeight="1">
      <c r="A115" s="139"/>
      <c r="B115" s="132"/>
      <c r="C115" s="132"/>
      <c r="D115" s="132"/>
      <c r="E115" s="6"/>
      <c r="F115" s="140"/>
      <c r="G115" s="59"/>
      <c r="H115" s="44"/>
      <c r="I115" s="59"/>
      <c r="J115" s="6"/>
      <c r="K115" s="158"/>
      <c r="L115" s="159"/>
      <c r="M115" s="6"/>
      <c r="N115" s="122"/>
      <c r="O115" s="160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59"/>
      <c r="B116" s="121"/>
      <c r="C116" s="121"/>
      <c r="D116" s="44"/>
      <c r="E116" s="59"/>
      <c r="F116" s="59"/>
      <c r="G116" s="59"/>
      <c r="H116" s="44"/>
      <c r="I116" s="59"/>
      <c r="J116" s="6"/>
      <c r="K116" s="158"/>
      <c r="L116" s="159"/>
      <c r="M116" s="6"/>
      <c r="N116" s="122"/>
      <c r="O116" s="160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44"/>
      <c r="B117" s="196" t="s">
        <v>618</v>
      </c>
      <c r="C117" s="196"/>
      <c r="D117" s="196"/>
      <c r="E117" s="196"/>
      <c r="F117" s="6"/>
      <c r="G117" s="6"/>
      <c r="H117" s="150"/>
      <c r="I117" s="6"/>
      <c r="J117" s="150"/>
      <c r="K117" s="151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38.25" customHeight="1">
      <c r="A118" s="99" t="s">
        <v>16</v>
      </c>
      <c r="B118" s="100" t="s">
        <v>568</v>
      </c>
      <c r="C118" s="100"/>
      <c r="D118" s="101" t="s">
        <v>579</v>
      </c>
      <c r="E118" s="100" t="s">
        <v>580</v>
      </c>
      <c r="F118" s="100" t="s">
        <v>581</v>
      </c>
      <c r="G118" s="100" t="s">
        <v>619</v>
      </c>
      <c r="H118" s="100" t="s">
        <v>620</v>
      </c>
      <c r="I118" s="100" t="s">
        <v>584</v>
      </c>
      <c r="J118" s="197" t="s">
        <v>585</v>
      </c>
      <c r="K118" s="100" t="s">
        <v>586</v>
      </c>
      <c r="L118" s="100" t="s">
        <v>621</v>
      </c>
      <c r="M118" s="100" t="s">
        <v>589</v>
      </c>
      <c r="N118" s="101" t="s">
        <v>590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98">
        <v>1</v>
      </c>
      <c r="B119" s="199">
        <v>41579</v>
      </c>
      <c r="C119" s="199"/>
      <c r="D119" s="200" t="s">
        <v>622</v>
      </c>
      <c r="E119" s="201" t="s">
        <v>623</v>
      </c>
      <c r="F119" s="202">
        <v>82</v>
      </c>
      <c r="G119" s="201" t="s">
        <v>624</v>
      </c>
      <c r="H119" s="201">
        <v>100</v>
      </c>
      <c r="I119" s="203">
        <v>100</v>
      </c>
      <c r="J119" s="204" t="s">
        <v>625</v>
      </c>
      <c r="K119" s="205">
        <f t="shared" ref="K119:K171" si="47">H119-F119</f>
        <v>18</v>
      </c>
      <c r="L119" s="206">
        <f t="shared" ref="L119:L171" si="48">K119/F119</f>
        <v>0.21951219512195122</v>
      </c>
      <c r="M119" s="201" t="s">
        <v>591</v>
      </c>
      <c r="N119" s="207">
        <v>42657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98">
        <v>2</v>
      </c>
      <c r="B120" s="199">
        <v>41794</v>
      </c>
      <c r="C120" s="199"/>
      <c r="D120" s="200" t="s">
        <v>626</v>
      </c>
      <c r="E120" s="201" t="s">
        <v>593</v>
      </c>
      <c r="F120" s="202">
        <v>257</v>
      </c>
      <c r="G120" s="201" t="s">
        <v>624</v>
      </c>
      <c r="H120" s="201">
        <v>300</v>
      </c>
      <c r="I120" s="203">
        <v>300</v>
      </c>
      <c r="J120" s="204" t="s">
        <v>625</v>
      </c>
      <c r="K120" s="205">
        <f t="shared" si="47"/>
        <v>43</v>
      </c>
      <c r="L120" s="206">
        <f t="shared" si="48"/>
        <v>0.16731517509727625</v>
      </c>
      <c r="M120" s="201" t="s">
        <v>591</v>
      </c>
      <c r="N120" s="207">
        <v>41822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98">
        <v>3</v>
      </c>
      <c r="B121" s="199">
        <v>41828</v>
      </c>
      <c r="C121" s="199"/>
      <c r="D121" s="200" t="s">
        <v>627</v>
      </c>
      <c r="E121" s="201" t="s">
        <v>593</v>
      </c>
      <c r="F121" s="202">
        <v>393</v>
      </c>
      <c r="G121" s="201" t="s">
        <v>624</v>
      </c>
      <c r="H121" s="201">
        <v>468</v>
      </c>
      <c r="I121" s="203">
        <v>468</v>
      </c>
      <c r="J121" s="204" t="s">
        <v>625</v>
      </c>
      <c r="K121" s="205">
        <f t="shared" si="47"/>
        <v>75</v>
      </c>
      <c r="L121" s="206">
        <f t="shared" si="48"/>
        <v>0.19083969465648856</v>
      </c>
      <c r="M121" s="201" t="s">
        <v>591</v>
      </c>
      <c r="N121" s="207">
        <v>41863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98">
        <v>4</v>
      </c>
      <c r="B122" s="199">
        <v>41857</v>
      </c>
      <c r="C122" s="199"/>
      <c r="D122" s="200" t="s">
        <v>628</v>
      </c>
      <c r="E122" s="201" t="s">
        <v>593</v>
      </c>
      <c r="F122" s="202">
        <v>205</v>
      </c>
      <c r="G122" s="201" t="s">
        <v>624</v>
      </c>
      <c r="H122" s="201">
        <v>275</v>
      </c>
      <c r="I122" s="203">
        <v>250</v>
      </c>
      <c r="J122" s="204" t="s">
        <v>625</v>
      </c>
      <c r="K122" s="205">
        <f t="shared" si="47"/>
        <v>70</v>
      </c>
      <c r="L122" s="206">
        <f t="shared" si="48"/>
        <v>0.34146341463414637</v>
      </c>
      <c r="M122" s="201" t="s">
        <v>591</v>
      </c>
      <c r="N122" s="207">
        <v>41962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98">
        <v>5</v>
      </c>
      <c r="B123" s="199">
        <v>41886</v>
      </c>
      <c r="C123" s="199"/>
      <c r="D123" s="200" t="s">
        <v>629</v>
      </c>
      <c r="E123" s="201" t="s">
        <v>593</v>
      </c>
      <c r="F123" s="202">
        <v>162</v>
      </c>
      <c r="G123" s="201" t="s">
        <v>624</v>
      </c>
      <c r="H123" s="201">
        <v>190</v>
      </c>
      <c r="I123" s="203">
        <v>190</v>
      </c>
      <c r="J123" s="204" t="s">
        <v>625</v>
      </c>
      <c r="K123" s="205">
        <f t="shared" si="47"/>
        <v>28</v>
      </c>
      <c r="L123" s="206">
        <f t="shared" si="48"/>
        <v>0.1728395061728395</v>
      </c>
      <c r="M123" s="201" t="s">
        <v>591</v>
      </c>
      <c r="N123" s="207">
        <v>42006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98">
        <v>6</v>
      </c>
      <c r="B124" s="199">
        <v>41886</v>
      </c>
      <c r="C124" s="199"/>
      <c r="D124" s="200" t="s">
        <v>630</v>
      </c>
      <c r="E124" s="201" t="s">
        <v>593</v>
      </c>
      <c r="F124" s="202">
        <v>75</v>
      </c>
      <c r="G124" s="201" t="s">
        <v>624</v>
      </c>
      <c r="H124" s="201">
        <v>91.5</v>
      </c>
      <c r="I124" s="203" t="s">
        <v>631</v>
      </c>
      <c r="J124" s="204" t="s">
        <v>632</v>
      </c>
      <c r="K124" s="205">
        <f t="shared" si="47"/>
        <v>16.5</v>
      </c>
      <c r="L124" s="206">
        <f t="shared" si="48"/>
        <v>0.22</v>
      </c>
      <c r="M124" s="201" t="s">
        <v>591</v>
      </c>
      <c r="N124" s="207">
        <v>41954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98">
        <v>7</v>
      </c>
      <c r="B125" s="199">
        <v>41913</v>
      </c>
      <c r="C125" s="199"/>
      <c r="D125" s="200" t="s">
        <v>633</v>
      </c>
      <c r="E125" s="201" t="s">
        <v>593</v>
      </c>
      <c r="F125" s="202">
        <v>850</v>
      </c>
      <c r="G125" s="201" t="s">
        <v>624</v>
      </c>
      <c r="H125" s="201">
        <v>982.5</v>
      </c>
      <c r="I125" s="203">
        <v>1050</v>
      </c>
      <c r="J125" s="204" t="s">
        <v>634</v>
      </c>
      <c r="K125" s="205">
        <f t="shared" si="47"/>
        <v>132.5</v>
      </c>
      <c r="L125" s="206">
        <f t="shared" si="48"/>
        <v>0.15588235294117647</v>
      </c>
      <c r="M125" s="201" t="s">
        <v>591</v>
      </c>
      <c r="N125" s="207">
        <v>42039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98">
        <v>8</v>
      </c>
      <c r="B126" s="199">
        <v>41913</v>
      </c>
      <c r="C126" s="199"/>
      <c r="D126" s="200" t="s">
        <v>635</v>
      </c>
      <c r="E126" s="201" t="s">
        <v>593</v>
      </c>
      <c r="F126" s="202">
        <v>475</v>
      </c>
      <c r="G126" s="201" t="s">
        <v>624</v>
      </c>
      <c r="H126" s="201">
        <v>515</v>
      </c>
      <c r="I126" s="203">
        <v>600</v>
      </c>
      <c r="J126" s="204" t="s">
        <v>636</v>
      </c>
      <c r="K126" s="205">
        <f t="shared" si="47"/>
        <v>40</v>
      </c>
      <c r="L126" s="206">
        <f t="shared" si="48"/>
        <v>8.4210526315789472E-2</v>
      </c>
      <c r="M126" s="201" t="s">
        <v>591</v>
      </c>
      <c r="N126" s="207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98">
        <v>9</v>
      </c>
      <c r="B127" s="199">
        <v>41913</v>
      </c>
      <c r="C127" s="199"/>
      <c r="D127" s="200" t="s">
        <v>637</v>
      </c>
      <c r="E127" s="201" t="s">
        <v>593</v>
      </c>
      <c r="F127" s="202">
        <v>86</v>
      </c>
      <c r="G127" s="201" t="s">
        <v>624</v>
      </c>
      <c r="H127" s="201">
        <v>99</v>
      </c>
      <c r="I127" s="203">
        <v>140</v>
      </c>
      <c r="J127" s="204" t="s">
        <v>638</v>
      </c>
      <c r="K127" s="205">
        <f t="shared" si="47"/>
        <v>13</v>
      </c>
      <c r="L127" s="206">
        <f t="shared" si="48"/>
        <v>0.15116279069767441</v>
      </c>
      <c r="M127" s="201" t="s">
        <v>591</v>
      </c>
      <c r="N127" s="207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98">
        <v>10</v>
      </c>
      <c r="B128" s="199">
        <v>41926</v>
      </c>
      <c r="C128" s="199"/>
      <c r="D128" s="200" t="s">
        <v>639</v>
      </c>
      <c r="E128" s="201" t="s">
        <v>593</v>
      </c>
      <c r="F128" s="202">
        <v>496.6</v>
      </c>
      <c r="G128" s="201" t="s">
        <v>624</v>
      </c>
      <c r="H128" s="201">
        <v>621</v>
      </c>
      <c r="I128" s="203">
        <v>580</v>
      </c>
      <c r="J128" s="204" t="s">
        <v>625</v>
      </c>
      <c r="K128" s="205">
        <f t="shared" si="47"/>
        <v>124.39999999999998</v>
      </c>
      <c r="L128" s="206">
        <f t="shared" si="48"/>
        <v>0.25050342327829234</v>
      </c>
      <c r="M128" s="201" t="s">
        <v>591</v>
      </c>
      <c r="N128" s="207">
        <v>42605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11</v>
      </c>
      <c r="B129" s="199">
        <v>41926</v>
      </c>
      <c r="C129" s="199"/>
      <c r="D129" s="200" t="s">
        <v>640</v>
      </c>
      <c r="E129" s="201" t="s">
        <v>593</v>
      </c>
      <c r="F129" s="202">
        <v>2481.9</v>
      </c>
      <c r="G129" s="201" t="s">
        <v>624</v>
      </c>
      <c r="H129" s="201">
        <v>2840</v>
      </c>
      <c r="I129" s="203">
        <v>2870</v>
      </c>
      <c r="J129" s="204" t="s">
        <v>641</v>
      </c>
      <c r="K129" s="205">
        <f t="shared" si="47"/>
        <v>358.09999999999991</v>
      </c>
      <c r="L129" s="206">
        <f t="shared" si="48"/>
        <v>0.14428462065353154</v>
      </c>
      <c r="M129" s="201" t="s">
        <v>591</v>
      </c>
      <c r="N129" s="207">
        <v>42017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12</v>
      </c>
      <c r="B130" s="199">
        <v>41928</v>
      </c>
      <c r="C130" s="199"/>
      <c r="D130" s="200" t="s">
        <v>642</v>
      </c>
      <c r="E130" s="201" t="s">
        <v>593</v>
      </c>
      <c r="F130" s="202">
        <v>84.5</v>
      </c>
      <c r="G130" s="201" t="s">
        <v>624</v>
      </c>
      <c r="H130" s="201">
        <v>93</v>
      </c>
      <c r="I130" s="203">
        <v>110</v>
      </c>
      <c r="J130" s="204" t="s">
        <v>643</v>
      </c>
      <c r="K130" s="205">
        <f t="shared" si="47"/>
        <v>8.5</v>
      </c>
      <c r="L130" s="206">
        <f t="shared" si="48"/>
        <v>0.10059171597633136</v>
      </c>
      <c r="M130" s="201" t="s">
        <v>591</v>
      </c>
      <c r="N130" s="207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13</v>
      </c>
      <c r="B131" s="199">
        <v>41928</v>
      </c>
      <c r="C131" s="199"/>
      <c r="D131" s="200" t="s">
        <v>644</v>
      </c>
      <c r="E131" s="201" t="s">
        <v>593</v>
      </c>
      <c r="F131" s="202">
        <v>401</v>
      </c>
      <c r="G131" s="201" t="s">
        <v>624</v>
      </c>
      <c r="H131" s="201">
        <v>428</v>
      </c>
      <c r="I131" s="203">
        <v>450</v>
      </c>
      <c r="J131" s="204" t="s">
        <v>645</v>
      </c>
      <c r="K131" s="205">
        <f t="shared" si="47"/>
        <v>27</v>
      </c>
      <c r="L131" s="206">
        <f t="shared" si="48"/>
        <v>6.7331670822942641E-2</v>
      </c>
      <c r="M131" s="201" t="s">
        <v>591</v>
      </c>
      <c r="N131" s="207">
        <v>42020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14</v>
      </c>
      <c r="B132" s="199">
        <v>41928</v>
      </c>
      <c r="C132" s="199"/>
      <c r="D132" s="200" t="s">
        <v>646</v>
      </c>
      <c r="E132" s="201" t="s">
        <v>593</v>
      </c>
      <c r="F132" s="202">
        <v>101</v>
      </c>
      <c r="G132" s="201" t="s">
        <v>624</v>
      </c>
      <c r="H132" s="201">
        <v>112</v>
      </c>
      <c r="I132" s="203">
        <v>120</v>
      </c>
      <c r="J132" s="204" t="s">
        <v>647</v>
      </c>
      <c r="K132" s="205">
        <f t="shared" si="47"/>
        <v>11</v>
      </c>
      <c r="L132" s="206">
        <f t="shared" si="48"/>
        <v>0.10891089108910891</v>
      </c>
      <c r="M132" s="201" t="s">
        <v>591</v>
      </c>
      <c r="N132" s="207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15</v>
      </c>
      <c r="B133" s="199">
        <v>41954</v>
      </c>
      <c r="C133" s="199"/>
      <c r="D133" s="200" t="s">
        <v>648</v>
      </c>
      <c r="E133" s="201" t="s">
        <v>593</v>
      </c>
      <c r="F133" s="202">
        <v>59</v>
      </c>
      <c r="G133" s="201" t="s">
        <v>624</v>
      </c>
      <c r="H133" s="201">
        <v>76</v>
      </c>
      <c r="I133" s="203">
        <v>76</v>
      </c>
      <c r="J133" s="204" t="s">
        <v>625</v>
      </c>
      <c r="K133" s="205">
        <f t="shared" si="47"/>
        <v>17</v>
      </c>
      <c r="L133" s="206">
        <f t="shared" si="48"/>
        <v>0.28813559322033899</v>
      </c>
      <c r="M133" s="201" t="s">
        <v>591</v>
      </c>
      <c r="N133" s="207">
        <v>43032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16</v>
      </c>
      <c r="B134" s="199">
        <v>41954</v>
      </c>
      <c r="C134" s="199"/>
      <c r="D134" s="200" t="s">
        <v>637</v>
      </c>
      <c r="E134" s="201" t="s">
        <v>593</v>
      </c>
      <c r="F134" s="202">
        <v>99</v>
      </c>
      <c r="G134" s="201" t="s">
        <v>624</v>
      </c>
      <c r="H134" s="201">
        <v>120</v>
      </c>
      <c r="I134" s="203">
        <v>120</v>
      </c>
      <c r="J134" s="204" t="s">
        <v>605</v>
      </c>
      <c r="K134" s="205">
        <f t="shared" si="47"/>
        <v>21</v>
      </c>
      <c r="L134" s="206">
        <f t="shared" si="48"/>
        <v>0.21212121212121213</v>
      </c>
      <c r="M134" s="201" t="s">
        <v>591</v>
      </c>
      <c r="N134" s="207">
        <v>41960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17</v>
      </c>
      <c r="B135" s="199">
        <v>41956</v>
      </c>
      <c r="C135" s="199"/>
      <c r="D135" s="200" t="s">
        <v>649</v>
      </c>
      <c r="E135" s="201" t="s">
        <v>593</v>
      </c>
      <c r="F135" s="202">
        <v>22</v>
      </c>
      <c r="G135" s="201" t="s">
        <v>624</v>
      </c>
      <c r="H135" s="201">
        <v>33.549999999999997</v>
      </c>
      <c r="I135" s="203">
        <v>32</v>
      </c>
      <c r="J135" s="204" t="s">
        <v>650</v>
      </c>
      <c r="K135" s="205">
        <f t="shared" si="47"/>
        <v>11.549999999999997</v>
      </c>
      <c r="L135" s="206">
        <f t="shared" si="48"/>
        <v>0.52499999999999991</v>
      </c>
      <c r="M135" s="201" t="s">
        <v>591</v>
      </c>
      <c r="N135" s="207">
        <v>42188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18</v>
      </c>
      <c r="B136" s="199">
        <v>41976</v>
      </c>
      <c r="C136" s="199"/>
      <c r="D136" s="200" t="s">
        <v>651</v>
      </c>
      <c r="E136" s="201" t="s">
        <v>593</v>
      </c>
      <c r="F136" s="202">
        <v>440</v>
      </c>
      <c r="G136" s="201" t="s">
        <v>624</v>
      </c>
      <c r="H136" s="201">
        <v>520</v>
      </c>
      <c r="I136" s="203">
        <v>520</v>
      </c>
      <c r="J136" s="204" t="s">
        <v>652</v>
      </c>
      <c r="K136" s="205">
        <f t="shared" si="47"/>
        <v>80</v>
      </c>
      <c r="L136" s="206">
        <f t="shared" si="48"/>
        <v>0.18181818181818182</v>
      </c>
      <c r="M136" s="201" t="s">
        <v>591</v>
      </c>
      <c r="N136" s="207">
        <v>42208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19</v>
      </c>
      <c r="B137" s="199">
        <v>41976</v>
      </c>
      <c r="C137" s="199"/>
      <c r="D137" s="200" t="s">
        <v>653</v>
      </c>
      <c r="E137" s="201" t="s">
        <v>593</v>
      </c>
      <c r="F137" s="202">
        <v>360</v>
      </c>
      <c r="G137" s="201" t="s">
        <v>624</v>
      </c>
      <c r="H137" s="201">
        <v>427</v>
      </c>
      <c r="I137" s="203">
        <v>425</v>
      </c>
      <c r="J137" s="204" t="s">
        <v>654</v>
      </c>
      <c r="K137" s="205">
        <f t="shared" si="47"/>
        <v>67</v>
      </c>
      <c r="L137" s="206">
        <f t="shared" si="48"/>
        <v>0.18611111111111112</v>
      </c>
      <c r="M137" s="201" t="s">
        <v>591</v>
      </c>
      <c r="N137" s="207">
        <v>42058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20</v>
      </c>
      <c r="B138" s="199">
        <v>42012</v>
      </c>
      <c r="C138" s="199"/>
      <c r="D138" s="200" t="s">
        <v>655</v>
      </c>
      <c r="E138" s="201" t="s">
        <v>593</v>
      </c>
      <c r="F138" s="202">
        <v>360</v>
      </c>
      <c r="G138" s="201" t="s">
        <v>624</v>
      </c>
      <c r="H138" s="201">
        <v>455</v>
      </c>
      <c r="I138" s="203">
        <v>420</v>
      </c>
      <c r="J138" s="204" t="s">
        <v>656</v>
      </c>
      <c r="K138" s="205">
        <f t="shared" si="47"/>
        <v>95</v>
      </c>
      <c r="L138" s="206">
        <f t="shared" si="48"/>
        <v>0.2638888888888889</v>
      </c>
      <c r="M138" s="201" t="s">
        <v>591</v>
      </c>
      <c r="N138" s="207">
        <v>42024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21</v>
      </c>
      <c r="B139" s="199">
        <v>42012</v>
      </c>
      <c r="C139" s="199"/>
      <c r="D139" s="200" t="s">
        <v>657</v>
      </c>
      <c r="E139" s="201" t="s">
        <v>593</v>
      </c>
      <c r="F139" s="202">
        <v>130</v>
      </c>
      <c r="G139" s="201"/>
      <c r="H139" s="201">
        <v>175.5</v>
      </c>
      <c r="I139" s="203">
        <v>165</v>
      </c>
      <c r="J139" s="204" t="s">
        <v>658</v>
      </c>
      <c r="K139" s="205">
        <f t="shared" si="47"/>
        <v>45.5</v>
      </c>
      <c r="L139" s="206">
        <f t="shared" si="48"/>
        <v>0.35</v>
      </c>
      <c r="M139" s="201" t="s">
        <v>591</v>
      </c>
      <c r="N139" s="207">
        <v>43088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22</v>
      </c>
      <c r="B140" s="199">
        <v>42040</v>
      </c>
      <c r="C140" s="199"/>
      <c r="D140" s="200" t="s">
        <v>383</v>
      </c>
      <c r="E140" s="201" t="s">
        <v>623</v>
      </c>
      <c r="F140" s="202">
        <v>98</v>
      </c>
      <c r="G140" s="201"/>
      <c r="H140" s="201">
        <v>120</v>
      </c>
      <c r="I140" s="203">
        <v>120</v>
      </c>
      <c r="J140" s="204" t="s">
        <v>625</v>
      </c>
      <c r="K140" s="205">
        <f t="shared" si="47"/>
        <v>22</v>
      </c>
      <c r="L140" s="206">
        <f t="shared" si="48"/>
        <v>0.22448979591836735</v>
      </c>
      <c r="M140" s="201" t="s">
        <v>591</v>
      </c>
      <c r="N140" s="207">
        <v>42753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23</v>
      </c>
      <c r="B141" s="199">
        <v>42040</v>
      </c>
      <c r="C141" s="199"/>
      <c r="D141" s="200" t="s">
        <v>659</v>
      </c>
      <c r="E141" s="201" t="s">
        <v>623</v>
      </c>
      <c r="F141" s="202">
        <v>196</v>
      </c>
      <c r="G141" s="201"/>
      <c r="H141" s="201">
        <v>262</v>
      </c>
      <c r="I141" s="203">
        <v>255</v>
      </c>
      <c r="J141" s="204" t="s">
        <v>625</v>
      </c>
      <c r="K141" s="205">
        <f t="shared" si="47"/>
        <v>66</v>
      </c>
      <c r="L141" s="206">
        <f t="shared" si="48"/>
        <v>0.33673469387755101</v>
      </c>
      <c r="M141" s="201" t="s">
        <v>591</v>
      </c>
      <c r="N141" s="207">
        <v>42599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8">
        <v>24</v>
      </c>
      <c r="B142" s="209">
        <v>42067</v>
      </c>
      <c r="C142" s="209"/>
      <c r="D142" s="210" t="s">
        <v>382</v>
      </c>
      <c r="E142" s="211" t="s">
        <v>623</v>
      </c>
      <c r="F142" s="212">
        <v>235</v>
      </c>
      <c r="G142" s="212"/>
      <c r="H142" s="213">
        <v>77</v>
      </c>
      <c r="I142" s="213" t="s">
        <v>660</v>
      </c>
      <c r="J142" s="214" t="s">
        <v>661</v>
      </c>
      <c r="K142" s="215">
        <f t="shared" si="47"/>
        <v>-158</v>
      </c>
      <c r="L142" s="216">
        <f t="shared" si="48"/>
        <v>-0.67234042553191486</v>
      </c>
      <c r="M142" s="212" t="s">
        <v>604</v>
      </c>
      <c r="N142" s="209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25</v>
      </c>
      <c r="B143" s="199">
        <v>42067</v>
      </c>
      <c r="C143" s="199"/>
      <c r="D143" s="200" t="s">
        <v>662</v>
      </c>
      <c r="E143" s="201" t="s">
        <v>623</v>
      </c>
      <c r="F143" s="202">
        <v>185</v>
      </c>
      <c r="G143" s="201"/>
      <c r="H143" s="201">
        <v>224</v>
      </c>
      <c r="I143" s="203" t="s">
        <v>663</v>
      </c>
      <c r="J143" s="204" t="s">
        <v>625</v>
      </c>
      <c r="K143" s="205">
        <f t="shared" si="47"/>
        <v>39</v>
      </c>
      <c r="L143" s="206">
        <f t="shared" si="48"/>
        <v>0.21081081081081082</v>
      </c>
      <c r="M143" s="201" t="s">
        <v>591</v>
      </c>
      <c r="N143" s="207">
        <v>42647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8">
        <v>26</v>
      </c>
      <c r="B144" s="209">
        <v>42090</v>
      </c>
      <c r="C144" s="209"/>
      <c r="D144" s="217" t="s">
        <v>664</v>
      </c>
      <c r="E144" s="212" t="s">
        <v>623</v>
      </c>
      <c r="F144" s="212">
        <v>49.5</v>
      </c>
      <c r="G144" s="213"/>
      <c r="H144" s="213">
        <v>15.85</v>
      </c>
      <c r="I144" s="213">
        <v>67</v>
      </c>
      <c r="J144" s="214" t="s">
        <v>665</v>
      </c>
      <c r="K144" s="213">
        <f t="shared" si="47"/>
        <v>-33.65</v>
      </c>
      <c r="L144" s="218">
        <f t="shared" si="48"/>
        <v>-0.67979797979797973</v>
      </c>
      <c r="M144" s="212" t="s">
        <v>604</v>
      </c>
      <c r="N144" s="219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27</v>
      </c>
      <c r="B145" s="199">
        <v>42093</v>
      </c>
      <c r="C145" s="199"/>
      <c r="D145" s="200" t="s">
        <v>666</v>
      </c>
      <c r="E145" s="201" t="s">
        <v>623</v>
      </c>
      <c r="F145" s="202">
        <v>183.5</v>
      </c>
      <c r="G145" s="201"/>
      <c r="H145" s="201">
        <v>219</v>
      </c>
      <c r="I145" s="203">
        <v>218</v>
      </c>
      <c r="J145" s="204" t="s">
        <v>667</v>
      </c>
      <c r="K145" s="205">
        <f t="shared" si="47"/>
        <v>35.5</v>
      </c>
      <c r="L145" s="206">
        <f t="shared" si="48"/>
        <v>0.19346049046321526</v>
      </c>
      <c r="M145" s="201" t="s">
        <v>591</v>
      </c>
      <c r="N145" s="207">
        <v>42103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28</v>
      </c>
      <c r="B146" s="199">
        <v>42114</v>
      </c>
      <c r="C146" s="199"/>
      <c r="D146" s="200" t="s">
        <v>668</v>
      </c>
      <c r="E146" s="201" t="s">
        <v>623</v>
      </c>
      <c r="F146" s="202">
        <f>(227+237)/2</f>
        <v>232</v>
      </c>
      <c r="G146" s="201"/>
      <c r="H146" s="201">
        <v>298</v>
      </c>
      <c r="I146" s="203">
        <v>298</v>
      </c>
      <c r="J146" s="204" t="s">
        <v>625</v>
      </c>
      <c r="K146" s="205">
        <f t="shared" si="47"/>
        <v>66</v>
      </c>
      <c r="L146" s="206">
        <f t="shared" si="48"/>
        <v>0.28448275862068967</v>
      </c>
      <c r="M146" s="201" t="s">
        <v>591</v>
      </c>
      <c r="N146" s="207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29</v>
      </c>
      <c r="B147" s="199">
        <v>42128</v>
      </c>
      <c r="C147" s="199"/>
      <c r="D147" s="200" t="s">
        <v>669</v>
      </c>
      <c r="E147" s="201" t="s">
        <v>593</v>
      </c>
      <c r="F147" s="202">
        <v>385</v>
      </c>
      <c r="G147" s="201"/>
      <c r="H147" s="201">
        <f>212.5+331</f>
        <v>543.5</v>
      </c>
      <c r="I147" s="203">
        <v>510</v>
      </c>
      <c r="J147" s="204" t="s">
        <v>670</v>
      </c>
      <c r="K147" s="205">
        <f t="shared" si="47"/>
        <v>158.5</v>
      </c>
      <c r="L147" s="206">
        <f t="shared" si="48"/>
        <v>0.41168831168831171</v>
      </c>
      <c r="M147" s="201" t="s">
        <v>591</v>
      </c>
      <c r="N147" s="207">
        <v>42235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30</v>
      </c>
      <c r="B148" s="199">
        <v>42128</v>
      </c>
      <c r="C148" s="199"/>
      <c r="D148" s="200" t="s">
        <v>671</v>
      </c>
      <c r="E148" s="201" t="s">
        <v>593</v>
      </c>
      <c r="F148" s="202">
        <v>115.5</v>
      </c>
      <c r="G148" s="201"/>
      <c r="H148" s="201">
        <v>146</v>
      </c>
      <c r="I148" s="203">
        <v>142</v>
      </c>
      <c r="J148" s="204" t="s">
        <v>672</v>
      </c>
      <c r="K148" s="205">
        <f t="shared" si="47"/>
        <v>30.5</v>
      </c>
      <c r="L148" s="206">
        <f t="shared" si="48"/>
        <v>0.26406926406926406</v>
      </c>
      <c r="M148" s="201" t="s">
        <v>591</v>
      </c>
      <c r="N148" s="207">
        <v>42202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31</v>
      </c>
      <c r="B149" s="199">
        <v>42151</v>
      </c>
      <c r="C149" s="199"/>
      <c r="D149" s="200" t="s">
        <v>673</v>
      </c>
      <c r="E149" s="201" t="s">
        <v>593</v>
      </c>
      <c r="F149" s="202">
        <v>237.5</v>
      </c>
      <c r="G149" s="201"/>
      <c r="H149" s="201">
        <v>279.5</v>
      </c>
      <c r="I149" s="203">
        <v>278</v>
      </c>
      <c r="J149" s="204" t="s">
        <v>625</v>
      </c>
      <c r="K149" s="205">
        <f t="shared" si="47"/>
        <v>42</v>
      </c>
      <c r="L149" s="206">
        <f t="shared" si="48"/>
        <v>0.17684210526315788</v>
      </c>
      <c r="M149" s="201" t="s">
        <v>591</v>
      </c>
      <c r="N149" s="207">
        <v>42222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32</v>
      </c>
      <c r="B150" s="199">
        <v>42174</v>
      </c>
      <c r="C150" s="199"/>
      <c r="D150" s="200" t="s">
        <v>644</v>
      </c>
      <c r="E150" s="201" t="s">
        <v>623</v>
      </c>
      <c r="F150" s="202">
        <v>340</v>
      </c>
      <c r="G150" s="201"/>
      <c r="H150" s="201">
        <v>448</v>
      </c>
      <c r="I150" s="203">
        <v>448</v>
      </c>
      <c r="J150" s="204" t="s">
        <v>625</v>
      </c>
      <c r="K150" s="205">
        <f t="shared" si="47"/>
        <v>108</v>
      </c>
      <c r="L150" s="206">
        <f t="shared" si="48"/>
        <v>0.31764705882352939</v>
      </c>
      <c r="M150" s="201" t="s">
        <v>591</v>
      </c>
      <c r="N150" s="207">
        <v>43018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33</v>
      </c>
      <c r="B151" s="199">
        <v>42191</v>
      </c>
      <c r="C151" s="199"/>
      <c r="D151" s="200" t="s">
        <v>674</v>
      </c>
      <c r="E151" s="201" t="s">
        <v>623</v>
      </c>
      <c r="F151" s="202">
        <v>390</v>
      </c>
      <c r="G151" s="201"/>
      <c r="H151" s="201">
        <v>460</v>
      </c>
      <c r="I151" s="203">
        <v>460</v>
      </c>
      <c r="J151" s="204" t="s">
        <v>625</v>
      </c>
      <c r="K151" s="205">
        <f t="shared" si="47"/>
        <v>70</v>
      </c>
      <c r="L151" s="206">
        <f t="shared" si="48"/>
        <v>0.17948717948717949</v>
      </c>
      <c r="M151" s="201" t="s">
        <v>591</v>
      </c>
      <c r="N151" s="207">
        <v>42478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8">
        <v>34</v>
      </c>
      <c r="B152" s="209">
        <v>42195</v>
      </c>
      <c r="C152" s="209"/>
      <c r="D152" s="210" t="s">
        <v>675</v>
      </c>
      <c r="E152" s="211" t="s">
        <v>623</v>
      </c>
      <c r="F152" s="212">
        <v>122.5</v>
      </c>
      <c r="G152" s="212"/>
      <c r="H152" s="213">
        <v>61</v>
      </c>
      <c r="I152" s="213">
        <v>172</v>
      </c>
      <c r="J152" s="214" t="s">
        <v>676</v>
      </c>
      <c r="K152" s="215">
        <f t="shared" si="47"/>
        <v>-61.5</v>
      </c>
      <c r="L152" s="216">
        <f t="shared" si="48"/>
        <v>-0.50204081632653064</v>
      </c>
      <c r="M152" s="212" t="s">
        <v>604</v>
      </c>
      <c r="N152" s="209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35</v>
      </c>
      <c r="B153" s="199">
        <v>42219</v>
      </c>
      <c r="C153" s="199"/>
      <c r="D153" s="200" t="s">
        <v>677</v>
      </c>
      <c r="E153" s="201" t="s">
        <v>623</v>
      </c>
      <c r="F153" s="202">
        <v>297.5</v>
      </c>
      <c r="G153" s="201"/>
      <c r="H153" s="201">
        <v>350</v>
      </c>
      <c r="I153" s="203">
        <v>360</v>
      </c>
      <c r="J153" s="204" t="s">
        <v>678</v>
      </c>
      <c r="K153" s="205">
        <f t="shared" si="47"/>
        <v>52.5</v>
      </c>
      <c r="L153" s="206">
        <f t="shared" si="48"/>
        <v>0.17647058823529413</v>
      </c>
      <c r="M153" s="201" t="s">
        <v>591</v>
      </c>
      <c r="N153" s="207">
        <v>42232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36</v>
      </c>
      <c r="B154" s="199">
        <v>42219</v>
      </c>
      <c r="C154" s="199"/>
      <c r="D154" s="200" t="s">
        <v>679</v>
      </c>
      <c r="E154" s="201" t="s">
        <v>623</v>
      </c>
      <c r="F154" s="202">
        <v>115.5</v>
      </c>
      <c r="G154" s="201"/>
      <c r="H154" s="201">
        <v>149</v>
      </c>
      <c r="I154" s="203">
        <v>140</v>
      </c>
      <c r="J154" s="204" t="s">
        <v>680</v>
      </c>
      <c r="K154" s="205">
        <f t="shared" si="47"/>
        <v>33.5</v>
      </c>
      <c r="L154" s="206">
        <f t="shared" si="48"/>
        <v>0.29004329004329005</v>
      </c>
      <c r="M154" s="201" t="s">
        <v>591</v>
      </c>
      <c r="N154" s="207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37</v>
      </c>
      <c r="B155" s="199">
        <v>42251</v>
      </c>
      <c r="C155" s="199"/>
      <c r="D155" s="200" t="s">
        <v>673</v>
      </c>
      <c r="E155" s="201" t="s">
        <v>623</v>
      </c>
      <c r="F155" s="202">
        <v>226</v>
      </c>
      <c r="G155" s="201"/>
      <c r="H155" s="201">
        <v>292</v>
      </c>
      <c r="I155" s="203">
        <v>292</v>
      </c>
      <c r="J155" s="204" t="s">
        <v>681</v>
      </c>
      <c r="K155" s="205">
        <f t="shared" si="47"/>
        <v>66</v>
      </c>
      <c r="L155" s="206">
        <f t="shared" si="48"/>
        <v>0.29203539823008851</v>
      </c>
      <c r="M155" s="201" t="s">
        <v>591</v>
      </c>
      <c r="N155" s="207">
        <v>42286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38</v>
      </c>
      <c r="B156" s="199">
        <v>42254</v>
      </c>
      <c r="C156" s="199"/>
      <c r="D156" s="200" t="s">
        <v>668</v>
      </c>
      <c r="E156" s="201" t="s">
        <v>623</v>
      </c>
      <c r="F156" s="202">
        <v>232.5</v>
      </c>
      <c r="G156" s="201"/>
      <c r="H156" s="201">
        <v>312.5</v>
      </c>
      <c r="I156" s="203">
        <v>310</v>
      </c>
      <c r="J156" s="204" t="s">
        <v>625</v>
      </c>
      <c r="K156" s="205">
        <f t="shared" si="47"/>
        <v>80</v>
      </c>
      <c r="L156" s="206">
        <f t="shared" si="48"/>
        <v>0.34408602150537637</v>
      </c>
      <c r="M156" s="201" t="s">
        <v>591</v>
      </c>
      <c r="N156" s="207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39</v>
      </c>
      <c r="B157" s="199">
        <v>42268</v>
      </c>
      <c r="C157" s="199"/>
      <c r="D157" s="200" t="s">
        <v>682</v>
      </c>
      <c r="E157" s="201" t="s">
        <v>623</v>
      </c>
      <c r="F157" s="202">
        <v>196.5</v>
      </c>
      <c r="G157" s="201"/>
      <c r="H157" s="201">
        <v>238</v>
      </c>
      <c r="I157" s="203">
        <v>238</v>
      </c>
      <c r="J157" s="204" t="s">
        <v>681</v>
      </c>
      <c r="K157" s="205">
        <f t="shared" si="47"/>
        <v>41.5</v>
      </c>
      <c r="L157" s="206">
        <f t="shared" si="48"/>
        <v>0.21119592875318066</v>
      </c>
      <c r="M157" s="201" t="s">
        <v>591</v>
      </c>
      <c r="N157" s="207">
        <v>42291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40</v>
      </c>
      <c r="B158" s="199">
        <v>42271</v>
      </c>
      <c r="C158" s="199"/>
      <c r="D158" s="200" t="s">
        <v>622</v>
      </c>
      <c r="E158" s="201" t="s">
        <v>623</v>
      </c>
      <c r="F158" s="202">
        <v>65</v>
      </c>
      <c r="G158" s="201"/>
      <c r="H158" s="201">
        <v>82</v>
      </c>
      <c r="I158" s="203">
        <v>82</v>
      </c>
      <c r="J158" s="204" t="s">
        <v>681</v>
      </c>
      <c r="K158" s="205">
        <f t="shared" si="47"/>
        <v>17</v>
      </c>
      <c r="L158" s="206">
        <f t="shared" si="48"/>
        <v>0.26153846153846155</v>
      </c>
      <c r="M158" s="201" t="s">
        <v>591</v>
      </c>
      <c r="N158" s="207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41</v>
      </c>
      <c r="B159" s="199">
        <v>42291</v>
      </c>
      <c r="C159" s="199"/>
      <c r="D159" s="200" t="s">
        <v>683</v>
      </c>
      <c r="E159" s="201" t="s">
        <v>623</v>
      </c>
      <c r="F159" s="202">
        <v>144</v>
      </c>
      <c r="G159" s="201"/>
      <c r="H159" s="201">
        <v>182.5</v>
      </c>
      <c r="I159" s="203">
        <v>181</v>
      </c>
      <c r="J159" s="204" t="s">
        <v>681</v>
      </c>
      <c r="K159" s="205">
        <f t="shared" si="47"/>
        <v>38.5</v>
      </c>
      <c r="L159" s="206">
        <f t="shared" si="48"/>
        <v>0.2673611111111111</v>
      </c>
      <c r="M159" s="201" t="s">
        <v>591</v>
      </c>
      <c r="N159" s="207">
        <v>42817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42</v>
      </c>
      <c r="B160" s="199">
        <v>42291</v>
      </c>
      <c r="C160" s="199"/>
      <c r="D160" s="200" t="s">
        <v>684</v>
      </c>
      <c r="E160" s="201" t="s">
        <v>623</v>
      </c>
      <c r="F160" s="202">
        <v>264</v>
      </c>
      <c r="G160" s="201"/>
      <c r="H160" s="201">
        <v>311</v>
      </c>
      <c r="I160" s="203">
        <v>311</v>
      </c>
      <c r="J160" s="204" t="s">
        <v>681</v>
      </c>
      <c r="K160" s="205">
        <f t="shared" si="47"/>
        <v>47</v>
      </c>
      <c r="L160" s="206">
        <f t="shared" si="48"/>
        <v>0.17803030303030304</v>
      </c>
      <c r="M160" s="201" t="s">
        <v>591</v>
      </c>
      <c r="N160" s="207">
        <v>42604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43</v>
      </c>
      <c r="B161" s="199">
        <v>42318</v>
      </c>
      <c r="C161" s="199"/>
      <c r="D161" s="200" t="s">
        <v>685</v>
      </c>
      <c r="E161" s="201" t="s">
        <v>593</v>
      </c>
      <c r="F161" s="202">
        <v>549.5</v>
      </c>
      <c r="G161" s="201"/>
      <c r="H161" s="201">
        <v>630</v>
      </c>
      <c r="I161" s="203">
        <v>630</v>
      </c>
      <c r="J161" s="204" t="s">
        <v>681</v>
      </c>
      <c r="K161" s="205">
        <f t="shared" si="47"/>
        <v>80.5</v>
      </c>
      <c r="L161" s="206">
        <f t="shared" si="48"/>
        <v>0.1464968152866242</v>
      </c>
      <c r="M161" s="201" t="s">
        <v>591</v>
      </c>
      <c r="N161" s="207">
        <v>42419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44</v>
      </c>
      <c r="B162" s="199">
        <v>42342</v>
      </c>
      <c r="C162" s="199"/>
      <c r="D162" s="200" t="s">
        <v>686</v>
      </c>
      <c r="E162" s="201" t="s">
        <v>623</v>
      </c>
      <c r="F162" s="202">
        <v>1027.5</v>
      </c>
      <c r="G162" s="201"/>
      <c r="H162" s="201">
        <v>1315</v>
      </c>
      <c r="I162" s="203">
        <v>1250</v>
      </c>
      <c r="J162" s="204" t="s">
        <v>681</v>
      </c>
      <c r="K162" s="205">
        <f t="shared" si="47"/>
        <v>287.5</v>
      </c>
      <c r="L162" s="206">
        <f t="shared" si="48"/>
        <v>0.27980535279805352</v>
      </c>
      <c r="M162" s="201" t="s">
        <v>591</v>
      </c>
      <c r="N162" s="207">
        <v>43244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45</v>
      </c>
      <c r="B163" s="199">
        <v>42367</v>
      </c>
      <c r="C163" s="199"/>
      <c r="D163" s="200" t="s">
        <v>687</v>
      </c>
      <c r="E163" s="201" t="s">
        <v>623</v>
      </c>
      <c r="F163" s="202">
        <v>465</v>
      </c>
      <c r="G163" s="201"/>
      <c r="H163" s="201">
        <v>540</v>
      </c>
      <c r="I163" s="203">
        <v>540</v>
      </c>
      <c r="J163" s="204" t="s">
        <v>681</v>
      </c>
      <c r="K163" s="205">
        <f t="shared" si="47"/>
        <v>75</v>
      </c>
      <c r="L163" s="206">
        <f t="shared" si="48"/>
        <v>0.16129032258064516</v>
      </c>
      <c r="M163" s="201" t="s">
        <v>591</v>
      </c>
      <c r="N163" s="207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46</v>
      </c>
      <c r="B164" s="199">
        <v>42380</v>
      </c>
      <c r="C164" s="199"/>
      <c r="D164" s="200" t="s">
        <v>383</v>
      </c>
      <c r="E164" s="201" t="s">
        <v>593</v>
      </c>
      <c r="F164" s="202">
        <v>81</v>
      </c>
      <c r="G164" s="201"/>
      <c r="H164" s="201">
        <v>110</v>
      </c>
      <c r="I164" s="203">
        <v>110</v>
      </c>
      <c r="J164" s="204" t="s">
        <v>681</v>
      </c>
      <c r="K164" s="205">
        <f t="shared" si="47"/>
        <v>29</v>
      </c>
      <c r="L164" s="206">
        <f t="shared" si="48"/>
        <v>0.35802469135802467</v>
      </c>
      <c r="M164" s="201" t="s">
        <v>591</v>
      </c>
      <c r="N164" s="207">
        <v>42745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47</v>
      </c>
      <c r="B165" s="199">
        <v>42382</v>
      </c>
      <c r="C165" s="199"/>
      <c r="D165" s="200" t="s">
        <v>688</v>
      </c>
      <c r="E165" s="201" t="s">
        <v>593</v>
      </c>
      <c r="F165" s="202">
        <v>417.5</v>
      </c>
      <c r="G165" s="201"/>
      <c r="H165" s="201">
        <v>547</v>
      </c>
      <c r="I165" s="203">
        <v>535</v>
      </c>
      <c r="J165" s="204" t="s">
        <v>681</v>
      </c>
      <c r="K165" s="205">
        <f t="shared" si="47"/>
        <v>129.5</v>
      </c>
      <c r="L165" s="206">
        <f t="shared" si="48"/>
        <v>0.31017964071856285</v>
      </c>
      <c r="M165" s="201" t="s">
        <v>591</v>
      </c>
      <c r="N165" s="207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48</v>
      </c>
      <c r="B166" s="199">
        <v>42408</v>
      </c>
      <c r="C166" s="199"/>
      <c r="D166" s="200" t="s">
        <v>689</v>
      </c>
      <c r="E166" s="201" t="s">
        <v>623</v>
      </c>
      <c r="F166" s="202">
        <v>650</v>
      </c>
      <c r="G166" s="201"/>
      <c r="H166" s="201">
        <v>800</v>
      </c>
      <c r="I166" s="203">
        <v>800</v>
      </c>
      <c r="J166" s="204" t="s">
        <v>681</v>
      </c>
      <c r="K166" s="205">
        <f t="shared" si="47"/>
        <v>150</v>
      </c>
      <c r="L166" s="206">
        <f t="shared" si="48"/>
        <v>0.23076923076923078</v>
      </c>
      <c r="M166" s="201" t="s">
        <v>591</v>
      </c>
      <c r="N166" s="207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49</v>
      </c>
      <c r="B167" s="199">
        <v>42433</v>
      </c>
      <c r="C167" s="199"/>
      <c r="D167" s="200" t="s">
        <v>211</v>
      </c>
      <c r="E167" s="201" t="s">
        <v>623</v>
      </c>
      <c r="F167" s="202">
        <v>437.5</v>
      </c>
      <c r="G167" s="201"/>
      <c r="H167" s="201">
        <v>504.5</v>
      </c>
      <c r="I167" s="203">
        <v>522</v>
      </c>
      <c r="J167" s="204" t="s">
        <v>690</v>
      </c>
      <c r="K167" s="205">
        <f t="shared" si="47"/>
        <v>67</v>
      </c>
      <c r="L167" s="206">
        <f t="shared" si="48"/>
        <v>0.15314285714285714</v>
      </c>
      <c r="M167" s="201" t="s">
        <v>591</v>
      </c>
      <c r="N167" s="207">
        <v>42480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50</v>
      </c>
      <c r="B168" s="199">
        <v>42438</v>
      </c>
      <c r="C168" s="199"/>
      <c r="D168" s="200" t="s">
        <v>691</v>
      </c>
      <c r="E168" s="201" t="s">
        <v>623</v>
      </c>
      <c r="F168" s="202">
        <v>189.5</v>
      </c>
      <c r="G168" s="201"/>
      <c r="H168" s="201">
        <v>218</v>
      </c>
      <c r="I168" s="203">
        <v>218</v>
      </c>
      <c r="J168" s="204" t="s">
        <v>681</v>
      </c>
      <c r="K168" s="205">
        <f t="shared" si="47"/>
        <v>28.5</v>
      </c>
      <c r="L168" s="206">
        <f t="shared" si="48"/>
        <v>0.15039577836411611</v>
      </c>
      <c r="M168" s="201" t="s">
        <v>591</v>
      </c>
      <c r="N168" s="207">
        <v>43034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8">
        <v>51</v>
      </c>
      <c r="B169" s="209">
        <v>42471</v>
      </c>
      <c r="C169" s="209"/>
      <c r="D169" s="217" t="s">
        <v>692</v>
      </c>
      <c r="E169" s="212" t="s">
        <v>623</v>
      </c>
      <c r="F169" s="212">
        <v>36.5</v>
      </c>
      <c r="G169" s="213"/>
      <c r="H169" s="213">
        <v>15.85</v>
      </c>
      <c r="I169" s="213">
        <v>60</v>
      </c>
      <c r="J169" s="214" t="s">
        <v>693</v>
      </c>
      <c r="K169" s="215">
        <f t="shared" si="47"/>
        <v>-20.65</v>
      </c>
      <c r="L169" s="216">
        <f t="shared" si="48"/>
        <v>-0.5657534246575342</v>
      </c>
      <c r="M169" s="212" t="s">
        <v>604</v>
      </c>
      <c r="N169" s="220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52</v>
      </c>
      <c r="B170" s="199">
        <v>42472</v>
      </c>
      <c r="C170" s="199"/>
      <c r="D170" s="200" t="s">
        <v>694</v>
      </c>
      <c r="E170" s="201" t="s">
        <v>623</v>
      </c>
      <c r="F170" s="202">
        <v>93</v>
      </c>
      <c r="G170" s="201"/>
      <c r="H170" s="201">
        <v>149</v>
      </c>
      <c r="I170" s="203">
        <v>140</v>
      </c>
      <c r="J170" s="204" t="s">
        <v>695</v>
      </c>
      <c r="K170" s="205">
        <f t="shared" si="47"/>
        <v>56</v>
      </c>
      <c r="L170" s="206">
        <f t="shared" si="48"/>
        <v>0.60215053763440862</v>
      </c>
      <c r="M170" s="201" t="s">
        <v>591</v>
      </c>
      <c r="N170" s="207">
        <v>42740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53</v>
      </c>
      <c r="B171" s="199">
        <v>42472</v>
      </c>
      <c r="C171" s="199"/>
      <c r="D171" s="200" t="s">
        <v>696</v>
      </c>
      <c r="E171" s="201" t="s">
        <v>623</v>
      </c>
      <c r="F171" s="202">
        <v>130</v>
      </c>
      <c r="G171" s="201"/>
      <c r="H171" s="201">
        <v>150</v>
      </c>
      <c r="I171" s="203" t="s">
        <v>697</v>
      </c>
      <c r="J171" s="204" t="s">
        <v>681</v>
      </c>
      <c r="K171" s="205">
        <f t="shared" si="47"/>
        <v>20</v>
      </c>
      <c r="L171" s="206">
        <f t="shared" si="48"/>
        <v>0.15384615384615385</v>
      </c>
      <c r="M171" s="201" t="s">
        <v>591</v>
      </c>
      <c r="N171" s="207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54</v>
      </c>
      <c r="B172" s="199">
        <v>42473</v>
      </c>
      <c r="C172" s="199"/>
      <c r="D172" s="200" t="s">
        <v>698</v>
      </c>
      <c r="E172" s="201" t="s">
        <v>623</v>
      </c>
      <c r="F172" s="202">
        <v>196</v>
      </c>
      <c r="G172" s="201"/>
      <c r="H172" s="201">
        <v>299</v>
      </c>
      <c r="I172" s="203">
        <v>299</v>
      </c>
      <c r="J172" s="204" t="s">
        <v>681</v>
      </c>
      <c r="K172" s="205">
        <v>103</v>
      </c>
      <c r="L172" s="206">
        <v>0.52551020408163296</v>
      </c>
      <c r="M172" s="201" t="s">
        <v>591</v>
      </c>
      <c r="N172" s="207">
        <v>42620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55</v>
      </c>
      <c r="B173" s="199">
        <v>42473</v>
      </c>
      <c r="C173" s="199"/>
      <c r="D173" s="200" t="s">
        <v>699</v>
      </c>
      <c r="E173" s="201" t="s">
        <v>623</v>
      </c>
      <c r="F173" s="202">
        <v>88</v>
      </c>
      <c r="G173" s="201"/>
      <c r="H173" s="201">
        <v>103</v>
      </c>
      <c r="I173" s="203">
        <v>103</v>
      </c>
      <c r="J173" s="204" t="s">
        <v>681</v>
      </c>
      <c r="K173" s="205">
        <v>15</v>
      </c>
      <c r="L173" s="206">
        <v>0.170454545454545</v>
      </c>
      <c r="M173" s="201" t="s">
        <v>591</v>
      </c>
      <c r="N173" s="207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56</v>
      </c>
      <c r="B174" s="199">
        <v>42492</v>
      </c>
      <c r="C174" s="199"/>
      <c r="D174" s="200" t="s">
        <v>700</v>
      </c>
      <c r="E174" s="201" t="s">
        <v>623</v>
      </c>
      <c r="F174" s="202">
        <v>127.5</v>
      </c>
      <c r="G174" s="201"/>
      <c r="H174" s="201">
        <v>148</v>
      </c>
      <c r="I174" s="203" t="s">
        <v>701</v>
      </c>
      <c r="J174" s="204" t="s">
        <v>681</v>
      </c>
      <c r="K174" s="205">
        <f t="shared" ref="K174:K178" si="49">H174-F174</f>
        <v>20.5</v>
      </c>
      <c r="L174" s="206">
        <f t="shared" ref="L174:L178" si="50">K174/F174</f>
        <v>0.16078431372549021</v>
      </c>
      <c r="M174" s="201" t="s">
        <v>591</v>
      </c>
      <c r="N174" s="207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57</v>
      </c>
      <c r="B175" s="199">
        <v>42493</v>
      </c>
      <c r="C175" s="199"/>
      <c r="D175" s="200" t="s">
        <v>702</v>
      </c>
      <c r="E175" s="201" t="s">
        <v>623</v>
      </c>
      <c r="F175" s="202">
        <v>675</v>
      </c>
      <c r="G175" s="201"/>
      <c r="H175" s="201">
        <v>815</v>
      </c>
      <c r="I175" s="203" t="s">
        <v>703</v>
      </c>
      <c r="J175" s="204" t="s">
        <v>681</v>
      </c>
      <c r="K175" s="205">
        <f t="shared" si="49"/>
        <v>140</v>
      </c>
      <c r="L175" s="206">
        <f t="shared" si="50"/>
        <v>0.2074074074074074</v>
      </c>
      <c r="M175" s="201" t="s">
        <v>591</v>
      </c>
      <c r="N175" s="207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8">
        <v>58</v>
      </c>
      <c r="B176" s="209">
        <v>42522</v>
      </c>
      <c r="C176" s="209"/>
      <c r="D176" s="210" t="s">
        <v>704</v>
      </c>
      <c r="E176" s="211" t="s">
        <v>623</v>
      </c>
      <c r="F176" s="212">
        <v>500</v>
      </c>
      <c r="G176" s="212"/>
      <c r="H176" s="213">
        <v>232.5</v>
      </c>
      <c r="I176" s="213" t="s">
        <v>705</v>
      </c>
      <c r="J176" s="214" t="s">
        <v>706</v>
      </c>
      <c r="K176" s="215">
        <f t="shared" si="49"/>
        <v>-267.5</v>
      </c>
      <c r="L176" s="216">
        <f t="shared" si="50"/>
        <v>-0.53500000000000003</v>
      </c>
      <c r="M176" s="212" t="s">
        <v>604</v>
      </c>
      <c r="N176" s="209">
        <v>43735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59</v>
      </c>
      <c r="B177" s="199">
        <v>42527</v>
      </c>
      <c r="C177" s="199"/>
      <c r="D177" s="200" t="s">
        <v>542</v>
      </c>
      <c r="E177" s="201" t="s">
        <v>623</v>
      </c>
      <c r="F177" s="202">
        <v>110</v>
      </c>
      <c r="G177" s="201"/>
      <c r="H177" s="201">
        <v>126.5</v>
      </c>
      <c r="I177" s="203">
        <v>125</v>
      </c>
      <c r="J177" s="204" t="s">
        <v>632</v>
      </c>
      <c r="K177" s="205">
        <f t="shared" si="49"/>
        <v>16.5</v>
      </c>
      <c r="L177" s="206">
        <f t="shared" si="50"/>
        <v>0.15</v>
      </c>
      <c r="M177" s="201" t="s">
        <v>591</v>
      </c>
      <c r="N177" s="207">
        <v>42552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60</v>
      </c>
      <c r="B178" s="199">
        <v>42538</v>
      </c>
      <c r="C178" s="199"/>
      <c r="D178" s="200" t="s">
        <v>707</v>
      </c>
      <c r="E178" s="201" t="s">
        <v>623</v>
      </c>
      <c r="F178" s="202">
        <v>44</v>
      </c>
      <c r="G178" s="201"/>
      <c r="H178" s="201">
        <v>69.5</v>
      </c>
      <c r="I178" s="203">
        <v>69.5</v>
      </c>
      <c r="J178" s="204" t="s">
        <v>708</v>
      </c>
      <c r="K178" s="205">
        <f t="shared" si="49"/>
        <v>25.5</v>
      </c>
      <c r="L178" s="206">
        <f t="shared" si="50"/>
        <v>0.57954545454545459</v>
      </c>
      <c r="M178" s="201" t="s">
        <v>591</v>
      </c>
      <c r="N178" s="207">
        <v>42977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61</v>
      </c>
      <c r="B179" s="199">
        <v>42549</v>
      </c>
      <c r="C179" s="199"/>
      <c r="D179" s="200" t="s">
        <v>709</v>
      </c>
      <c r="E179" s="201" t="s">
        <v>623</v>
      </c>
      <c r="F179" s="202">
        <v>262.5</v>
      </c>
      <c r="G179" s="201"/>
      <c r="H179" s="201">
        <v>340</v>
      </c>
      <c r="I179" s="203">
        <v>333</v>
      </c>
      <c r="J179" s="204" t="s">
        <v>710</v>
      </c>
      <c r="K179" s="205">
        <v>77.5</v>
      </c>
      <c r="L179" s="206">
        <v>0.29523809523809502</v>
      </c>
      <c r="M179" s="201" t="s">
        <v>591</v>
      </c>
      <c r="N179" s="207">
        <v>43017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62</v>
      </c>
      <c r="B180" s="199">
        <v>42549</v>
      </c>
      <c r="C180" s="199"/>
      <c r="D180" s="200" t="s">
        <v>711</v>
      </c>
      <c r="E180" s="201" t="s">
        <v>623</v>
      </c>
      <c r="F180" s="202">
        <v>840</v>
      </c>
      <c r="G180" s="201"/>
      <c r="H180" s="201">
        <v>1230</v>
      </c>
      <c r="I180" s="203">
        <v>1230</v>
      </c>
      <c r="J180" s="204" t="s">
        <v>681</v>
      </c>
      <c r="K180" s="205">
        <v>390</v>
      </c>
      <c r="L180" s="206">
        <v>0.46428571428571402</v>
      </c>
      <c r="M180" s="201" t="s">
        <v>591</v>
      </c>
      <c r="N180" s="207">
        <v>42649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1">
        <v>63</v>
      </c>
      <c r="B181" s="222">
        <v>42556</v>
      </c>
      <c r="C181" s="222"/>
      <c r="D181" s="223" t="s">
        <v>712</v>
      </c>
      <c r="E181" s="224" t="s">
        <v>623</v>
      </c>
      <c r="F181" s="224">
        <v>395</v>
      </c>
      <c r="G181" s="225"/>
      <c r="H181" s="225">
        <f>(468.5+342.5)/2</f>
        <v>405.5</v>
      </c>
      <c r="I181" s="225">
        <v>510</v>
      </c>
      <c r="J181" s="226" t="s">
        <v>713</v>
      </c>
      <c r="K181" s="227">
        <f t="shared" ref="K181:K187" si="51">H181-F181</f>
        <v>10.5</v>
      </c>
      <c r="L181" s="228">
        <f t="shared" ref="L181:L187" si="52">K181/F181</f>
        <v>2.6582278481012658E-2</v>
      </c>
      <c r="M181" s="224" t="s">
        <v>714</v>
      </c>
      <c r="N181" s="222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8">
        <v>64</v>
      </c>
      <c r="B182" s="209">
        <v>42584</v>
      </c>
      <c r="C182" s="209"/>
      <c r="D182" s="210" t="s">
        <v>715</v>
      </c>
      <c r="E182" s="211" t="s">
        <v>593</v>
      </c>
      <c r="F182" s="212">
        <f>169.5-12.8</f>
        <v>156.69999999999999</v>
      </c>
      <c r="G182" s="212"/>
      <c r="H182" s="213">
        <v>77</v>
      </c>
      <c r="I182" s="213" t="s">
        <v>716</v>
      </c>
      <c r="J182" s="214" t="s">
        <v>717</v>
      </c>
      <c r="K182" s="215">
        <f t="shared" si="51"/>
        <v>-79.699999999999989</v>
      </c>
      <c r="L182" s="216">
        <f t="shared" si="52"/>
        <v>-0.50861518825781749</v>
      </c>
      <c r="M182" s="212" t="s">
        <v>604</v>
      </c>
      <c r="N182" s="209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8">
        <v>65</v>
      </c>
      <c r="B183" s="209">
        <v>42586</v>
      </c>
      <c r="C183" s="209"/>
      <c r="D183" s="210" t="s">
        <v>718</v>
      </c>
      <c r="E183" s="211" t="s">
        <v>623</v>
      </c>
      <c r="F183" s="212">
        <v>400</v>
      </c>
      <c r="G183" s="212"/>
      <c r="H183" s="213">
        <v>305</v>
      </c>
      <c r="I183" s="213">
        <v>475</v>
      </c>
      <c r="J183" s="214" t="s">
        <v>719</v>
      </c>
      <c r="K183" s="215">
        <f t="shared" si="51"/>
        <v>-95</v>
      </c>
      <c r="L183" s="216">
        <f t="shared" si="52"/>
        <v>-0.23749999999999999</v>
      </c>
      <c r="M183" s="212" t="s">
        <v>604</v>
      </c>
      <c r="N183" s="209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66</v>
      </c>
      <c r="B184" s="199">
        <v>42593</v>
      </c>
      <c r="C184" s="199"/>
      <c r="D184" s="200" t="s">
        <v>720</v>
      </c>
      <c r="E184" s="201" t="s">
        <v>623</v>
      </c>
      <c r="F184" s="202">
        <v>86.5</v>
      </c>
      <c r="G184" s="201"/>
      <c r="H184" s="201">
        <v>130</v>
      </c>
      <c r="I184" s="203">
        <v>130</v>
      </c>
      <c r="J184" s="204" t="s">
        <v>721</v>
      </c>
      <c r="K184" s="205">
        <f t="shared" si="51"/>
        <v>43.5</v>
      </c>
      <c r="L184" s="206">
        <f t="shared" si="52"/>
        <v>0.50289017341040465</v>
      </c>
      <c r="M184" s="201" t="s">
        <v>591</v>
      </c>
      <c r="N184" s="207">
        <v>43091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8">
        <v>67</v>
      </c>
      <c r="B185" s="209">
        <v>42600</v>
      </c>
      <c r="C185" s="209"/>
      <c r="D185" s="210" t="s">
        <v>110</v>
      </c>
      <c r="E185" s="211" t="s">
        <v>623</v>
      </c>
      <c r="F185" s="212">
        <v>133.5</v>
      </c>
      <c r="G185" s="212"/>
      <c r="H185" s="213">
        <v>126.5</v>
      </c>
      <c r="I185" s="213">
        <v>178</v>
      </c>
      <c r="J185" s="214" t="s">
        <v>722</v>
      </c>
      <c r="K185" s="215">
        <f t="shared" si="51"/>
        <v>-7</v>
      </c>
      <c r="L185" s="216">
        <f t="shared" si="52"/>
        <v>-5.2434456928838954E-2</v>
      </c>
      <c r="M185" s="212" t="s">
        <v>604</v>
      </c>
      <c r="N185" s="209">
        <v>42615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68</v>
      </c>
      <c r="B186" s="199">
        <v>42613</v>
      </c>
      <c r="C186" s="199"/>
      <c r="D186" s="200" t="s">
        <v>723</v>
      </c>
      <c r="E186" s="201" t="s">
        <v>623</v>
      </c>
      <c r="F186" s="202">
        <v>560</v>
      </c>
      <c r="G186" s="201"/>
      <c r="H186" s="201">
        <v>725</v>
      </c>
      <c r="I186" s="203">
        <v>725</v>
      </c>
      <c r="J186" s="204" t="s">
        <v>625</v>
      </c>
      <c r="K186" s="205">
        <f t="shared" si="51"/>
        <v>165</v>
      </c>
      <c r="L186" s="206">
        <f t="shared" si="52"/>
        <v>0.29464285714285715</v>
      </c>
      <c r="M186" s="201" t="s">
        <v>591</v>
      </c>
      <c r="N186" s="207">
        <v>42456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69</v>
      </c>
      <c r="B187" s="199">
        <v>42614</v>
      </c>
      <c r="C187" s="199"/>
      <c r="D187" s="200" t="s">
        <v>724</v>
      </c>
      <c r="E187" s="201" t="s">
        <v>623</v>
      </c>
      <c r="F187" s="202">
        <v>160.5</v>
      </c>
      <c r="G187" s="201"/>
      <c r="H187" s="201">
        <v>210</v>
      </c>
      <c r="I187" s="203">
        <v>210</v>
      </c>
      <c r="J187" s="204" t="s">
        <v>625</v>
      </c>
      <c r="K187" s="205">
        <f t="shared" si="51"/>
        <v>49.5</v>
      </c>
      <c r="L187" s="206">
        <f t="shared" si="52"/>
        <v>0.30841121495327101</v>
      </c>
      <c r="M187" s="201" t="s">
        <v>591</v>
      </c>
      <c r="N187" s="207">
        <v>42871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70</v>
      </c>
      <c r="B188" s="199">
        <v>42646</v>
      </c>
      <c r="C188" s="199"/>
      <c r="D188" s="200" t="s">
        <v>397</v>
      </c>
      <c r="E188" s="201" t="s">
        <v>623</v>
      </c>
      <c r="F188" s="202">
        <v>430</v>
      </c>
      <c r="G188" s="201"/>
      <c r="H188" s="201">
        <v>596</v>
      </c>
      <c r="I188" s="203">
        <v>575</v>
      </c>
      <c r="J188" s="204" t="s">
        <v>725</v>
      </c>
      <c r="K188" s="205">
        <v>166</v>
      </c>
      <c r="L188" s="206">
        <v>0.38604651162790699</v>
      </c>
      <c r="M188" s="201" t="s">
        <v>591</v>
      </c>
      <c r="N188" s="207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71</v>
      </c>
      <c r="B189" s="199">
        <v>42657</v>
      </c>
      <c r="C189" s="199"/>
      <c r="D189" s="200" t="s">
        <v>726</v>
      </c>
      <c r="E189" s="201" t="s">
        <v>623</v>
      </c>
      <c r="F189" s="202">
        <v>280</v>
      </c>
      <c r="G189" s="201"/>
      <c r="H189" s="201">
        <v>345</v>
      </c>
      <c r="I189" s="203">
        <v>345</v>
      </c>
      <c r="J189" s="204" t="s">
        <v>625</v>
      </c>
      <c r="K189" s="205">
        <f t="shared" ref="K189:K194" si="53">H189-F189</f>
        <v>65</v>
      </c>
      <c r="L189" s="206">
        <f t="shared" ref="L189:L190" si="54">K189/F189</f>
        <v>0.23214285714285715</v>
      </c>
      <c r="M189" s="201" t="s">
        <v>591</v>
      </c>
      <c r="N189" s="207">
        <v>42814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72</v>
      </c>
      <c r="B190" s="199">
        <v>42657</v>
      </c>
      <c r="C190" s="199"/>
      <c r="D190" s="200" t="s">
        <v>727</v>
      </c>
      <c r="E190" s="201" t="s">
        <v>623</v>
      </c>
      <c r="F190" s="202">
        <v>245</v>
      </c>
      <c r="G190" s="201"/>
      <c r="H190" s="201">
        <v>325.5</v>
      </c>
      <c r="I190" s="203">
        <v>330</v>
      </c>
      <c r="J190" s="204" t="s">
        <v>728</v>
      </c>
      <c r="K190" s="205">
        <f t="shared" si="53"/>
        <v>80.5</v>
      </c>
      <c r="L190" s="206">
        <f t="shared" si="54"/>
        <v>0.32857142857142857</v>
      </c>
      <c r="M190" s="201" t="s">
        <v>591</v>
      </c>
      <c r="N190" s="207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73</v>
      </c>
      <c r="B191" s="199">
        <v>42660</v>
      </c>
      <c r="C191" s="199"/>
      <c r="D191" s="200" t="s">
        <v>347</v>
      </c>
      <c r="E191" s="201" t="s">
        <v>623</v>
      </c>
      <c r="F191" s="202">
        <v>125</v>
      </c>
      <c r="G191" s="201"/>
      <c r="H191" s="201">
        <v>160</v>
      </c>
      <c r="I191" s="203">
        <v>160</v>
      </c>
      <c r="J191" s="204" t="s">
        <v>681</v>
      </c>
      <c r="K191" s="205">
        <f t="shared" si="53"/>
        <v>35</v>
      </c>
      <c r="L191" s="206">
        <v>0.28000000000000003</v>
      </c>
      <c r="M191" s="201" t="s">
        <v>591</v>
      </c>
      <c r="N191" s="207">
        <v>42803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74</v>
      </c>
      <c r="B192" s="199">
        <v>42660</v>
      </c>
      <c r="C192" s="199"/>
      <c r="D192" s="200" t="s">
        <v>470</v>
      </c>
      <c r="E192" s="201" t="s">
        <v>623</v>
      </c>
      <c r="F192" s="202">
        <v>114</v>
      </c>
      <c r="G192" s="201"/>
      <c r="H192" s="201">
        <v>145</v>
      </c>
      <c r="I192" s="203">
        <v>145</v>
      </c>
      <c r="J192" s="204" t="s">
        <v>681</v>
      </c>
      <c r="K192" s="205">
        <f t="shared" si="53"/>
        <v>31</v>
      </c>
      <c r="L192" s="206">
        <f t="shared" ref="L192:L194" si="55">K192/F192</f>
        <v>0.27192982456140352</v>
      </c>
      <c r="M192" s="201" t="s">
        <v>591</v>
      </c>
      <c r="N192" s="207">
        <v>42859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75</v>
      </c>
      <c r="B193" s="199">
        <v>42660</v>
      </c>
      <c r="C193" s="199"/>
      <c r="D193" s="200" t="s">
        <v>729</v>
      </c>
      <c r="E193" s="201" t="s">
        <v>623</v>
      </c>
      <c r="F193" s="202">
        <v>212</v>
      </c>
      <c r="G193" s="201"/>
      <c r="H193" s="201">
        <v>280</v>
      </c>
      <c r="I193" s="203">
        <v>276</v>
      </c>
      <c r="J193" s="204" t="s">
        <v>730</v>
      </c>
      <c r="K193" s="205">
        <f t="shared" si="53"/>
        <v>68</v>
      </c>
      <c r="L193" s="206">
        <f t="shared" si="55"/>
        <v>0.32075471698113206</v>
      </c>
      <c r="M193" s="201" t="s">
        <v>591</v>
      </c>
      <c r="N193" s="207">
        <v>42858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76</v>
      </c>
      <c r="B194" s="199">
        <v>42678</v>
      </c>
      <c r="C194" s="199"/>
      <c r="D194" s="200" t="s">
        <v>458</v>
      </c>
      <c r="E194" s="201" t="s">
        <v>623</v>
      </c>
      <c r="F194" s="202">
        <v>155</v>
      </c>
      <c r="G194" s="201"/>
      <c r="H194" s="201">
        <v>210</v>
      </c>
      <c r="I194" s="203">
        <v>210</v>
      </c>
      <c r="J194" s="204" t="s">
        <v>731</v>
      </c>
      <c r="K194" s="205">
        <f t="shared" si="53"/>
        <v>55</v>
      </c>
      <c r="L194" s="206">
        <f t="shared" si="55"/>
        <v>0.35483870967741937</v>
      </c>
      <c r="M194" s="201" t="s">
        <v>591</v>
      </c>
      <c r="N194" s="207">
        <v>42944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8">
        <v>77</v>
      </c>
      <c r="B195" s="209">
        <v>42710</v>
      </c>
      <c r="C195" s="209"/>
      <c r="D195" s="210" t="s">
        <v>732</v>
      </c>
      <c r="E195" s="211" t="s">
        <v>623</v>
      </c>
      <c r="F195" s="212">
        <v>150.5</v>
      </c>
      <c r="G195" s="212"/>
      <c r="H195" s="213">
        <v>72.5</v>
      </c>
      <c r="I195" s="213">
        <v>174</v>
      </c>
      <c r="J195" s="214" t="s">
        <v>733</v>
      </c>
      <c r="K195" s="215">
        <v>-78</v>
      </c>
      <c r="L195" s="216">
        <v>-0.51827242524916906</v>
      </c>
      <c r="M195" s="212" t="s">
        <v>604</v>
      </c>
      <c r="N195" s="209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78</v>
      </c>
      <c r="B196" s="199">
        <v>42712</v>
      </c>
      <c r="C196" s="199"/>
      <c r="D196" s="200" t="s">
        <v>734</v>
      </c>
      <c r="E196" s="201" t="s">
        <v>623</v>
      </c>
      <c r="F196" s="202">
        <v>380</v>
      </c>
      <c r="G196" s="201"/>
      <c r="H196" s="201">
        <v>478</v>
      </c>
      <c r="I196" s="203">
        <v>468</v>
      </c>
      <c r="J196" s="204" t="s">
        <v>681</v>
      </c>
      <c r="K196" s="205">
        <f t="shared" ref="K196:K198" si="56">H196-F196</f>
        <v>98</v>
      </c>
      <c r="L196" s="206">
        <f t="shared" ref="L196:L198" si="57">K196/F196</f>
        <v>0.25789473684210529</v>
      </c>
      <c r="M196" s="201" t="s">
        <v>591</v>
      </c>
      <c r="N196" s="207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79</v>
      </c>
      <c r="B197" s="199">
        <v>42734</v>
      </c>
      <c r="C197" s="199"/>
      <c r="D197" s="200" t="s">
        <v>109</v>
      </c>
      <c r="E197" s="201" t="s">
        <v>623</v>
      </c>
      <c r="F197" s="202">
        <v>305</v>
      </c>
      <c r="G197" s="201"/>
      <c r="H197" s="201">
        <v>375</v>
      </c>
      <c r="I197" s="203">
        <v>375</v>
      </c>
      <c r="J197" s="204" t="s">
        <v>681</v>
      </c>
      <c r="K197" s="205">
        <f t="shared" si="56"/>
        <v>70</v>
      </c>
      <c r="L197" s="206">
        <f t="shared" si="57"/>
        <v>0.22950819672131148</v>
      </c>
      <c r="M197" s="201" t="s">
        <v>591</v>
      </c>
      <c r="N197" s="207">
        <v>42768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80</v>
      </c>
      <c r="B198" s="199">
        <v>42739</v>
      </c>
      <c r="C198" s="199"/>
      <c r="D198" s="200" t="s">
        <v>95</v>
      </c>
      <c r="E198" s="201" t="s">
        <v>623</v>
      </c>
      <c r="F198" s="202">
        <v>99.5</v>
      </c>
      <c r="G198" s="201"/>
      <c r="H198" s="201">
        <v>158</v>
      </c>
      <c r="I198" s="203">
        <v>158</v>
      </c>
      <c r="J198" s="204" t="s">
        <v>681</v>
      </c>
      <c r="K198" s="205">
        <f t="shared" si="56"/>
        <v>58.5</v>
      </c>
      <c r="L198" s="206">
        <f t="shared" si="57"/>
        <v>0.5879396984924623</v>
      </c>
      <c r="M198" s="201" t="s">
        <v>591</v>
      </c>
      <c r="N198" s="207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81</v>
      </c>
      <c r="B199" s="199">
        <v>42739</v>
      </c>
      <c r="C199" s="199"/>
      <c r="D199" s="200" t="s">
        <v>95</v>
      </c>
      <c r="E199" s="201" t="s">
        <v>623</v>
      </c>
      <c r="F199" s="202">
        <v>99.5</v>
      </c>
      <c r="G199" s="201"/>
      <c r="H199" s="201">
        <v>158</v>
      </c>
      <c r="I199" s="203">
        <v>158</v>
      </c>
      <c r="J199" s="204" t="s">
        <v>681</v>
      </c>
      <c r="K199" s="205">
        <v>58.5</v>
      </c>
      <c r="L199" s="206">
        <v>0.58793969849246197</v>
      </c>
      <c r="M199" s="201" t="s">
        <v>591</v>
      </c>
      <c r="N199" s="207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82</v>
      </c>
      <c r="B200" s="199">
        <v>42786</v>
      </c>
      <c r="C200" s="199"/>
      <c r="D200" s="200" t="s">
        <v>186</v>
      </c>
      <c r="E200" s="201" t="s">
        <v>623</v>
      </c>
      <c r="F200" s="202">
        <v>140.5</v>
      </c>
      <c r="G200" s="201"/>
      <c r="H200" s="201">
        <v>220</v>
      </c>
      <c r="I200" s="203">
        <v>220</v>
      </c>
      <c r="J200" s="204" t="s">
        <v>681</v>
      </c>
      <c r="K200" s="205">
        <f>H200-F200</f>
        <v>79.5</v>
      </c>
      <c r="L200" s="206">
        <f>K200/F200</f>
        <v>0.5658362989323843</v>
      </c>
      <c r="M200" s="201" t="s">
        <v>591</v>
      </c>
      <c r="N200" s="207">
        <v>42864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83</v>
      </c>
      <c r="B201" s="199">
        <v>42786</v>
      </c>
      <c r="C201" s="199"/>
      <c r="D201" s="200" t="s">
        <v>735</v>
      </c>
      <c r="E201" s="201" t="s">
        <v>623</v>
      </c>
      <c r="F201" s="202">
        <v>202.5</v>
      </c>
      <c r="G201" s="201"/>
      <c r="H201" s="201">
        <v>234</v>
      </c>
      <c r="I201" s="203">
        <v>234</v>
      </c>
      <c r="J201" s="204" t="s">
        <v>681</v>
      </c>
      <c r="K201" s="205">
        <v>31.5</v>
      </c>
      <c r="L201" s="206">
        <v>0.155555555555556</v>
      </c>
      <c r="M201" s="201" t="s">
        <v>591</v>
      </c>
      <c r="N201" s="207">
        <v>42836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84</v>
      </c>
      <c r="B202" s="199">
        <v>42818</v>
      </c>
      <c r="C202" s="199"/>
      <c r="D202" s="200" t="s">
        <v>736</v>
      </c>
      <c r="E202" s="201" t="s">
        <v>623</v>
      </c>
      <c r="F202" s="202">
        <v>300.5</v>
      </c>
      <c r="G202" s="201"/>
      <c r="H202" s="201">
        <v>417.5</v>
      </c>
      <c r="I202" s="203">
        <v>420</v>
      </c>
      <c r="J202" s="204" t="s">
        <v>737</v>
      </c>
      <c r="K202" s="205">
        <f>H202-F202</f>
        <v>117</v>
      </c>
      <c r="L202" s="206">
        <f>K202/F202</f>
        <v>0.38935108153078202</v>
      </c>
      <c r="M202" s="201" t="s">
        <v>591</v>
      </c>
      <c r="N202" s="207">
        <v>43070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85</v>
      </c>
      <c r="B203" s="199">
        <v>42818</v>
      </c>
      <c r="C203" s="199"/>
      <c r="D203" s="200" t="s">
        <v>711</v>
      </c>
      <c r="E203" s="201" t="s">
        <v>623</v>
      </c>
      <c r="F203" s="202">
        <v>850</v>
      </c>
      <c r="G203" s="201"/>
      <c r="H203" s="201">
        <v>1042.5</v>
      </c>
      <c r="I203" s="203">
        <v>1023</v>
      </c>
      <c r="J203" s="204" t="s">
        <v>738</v>
      </c>
      <c r="K203" s="205">
        <v>192.5</v>
      </c>
      <c r="L203" s="206">
        <v>0.22647058823529401</v>
      </c>
      <c r="M203" s="201" t="s">
        <v>591</v>
      </c>
      <c r="N203" s="207">
        <v>42830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86</v>
      </c>
      <c r="B204" s="199">
        <v>42830</v>
      </c>
      <c r="C204" s="199"/>
      <c r="D204" s="200" t="s">
        <v>489</v>
      </c>
      <c r="E204" s="201" t="s">
        <v>623</v>
      </c>
      <c r="F204" s="202">
        <v>785</v>
      </c>
      <c r="G204" s="201"/>
      <c r="H204" s="201">
        <v>930</v>
      </c>
      <c r="I204" s="203">
        <v>920</v>
      </c>
      <c r="J204" s="204" t="s">
        <v>739</v>
      </c>
      <c r="K204" s="205">
        <f>H204-F204</f>
        <v>145</v>
      </c>
      <c r="L204" s="206">
        <f>K204/F204</f>
        <v>0.18471337579617833</v>
      </c>
      <c r="M204" s="201" t="s">
        <v>591</v>
      </c>
      <c r="N204" s="207">
        <v>42976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8">
        <v>87</v>
      </c>
      <c r="B205" s="209">
        <v>42831</v>
      </c>
      <c r="C205" s="209"/>
      <c r="D205" s="210" t="s">
        <v>740</v>
      </c>
      <c r="E205" s="211" t="s">
        <v>623</v>
      </c>
      <c r="F205" s="212">
        <v>40</v>
      </c>
      <c r="G205" s="212"/>
      <c r="H205" s="213">
        <v>13.1</v>
      </c>
      <c r="I205" s="213">
        <v>60</v>
      </c>
      <c r="J205" s="214" t="s">
        <v>741</v>
      </c>
      <c r="K205" s="215">
        <v>-26.9</v>
      </c>
      <c r="L205" s="216">
        <v>-0.67249999999999999</v>
      </c>
      <c r="M205" s="212" t="s">
        <v>604</v>
      </c>
      <c r="N205" s="209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88</v>
      </c>
      <c r="B206" s="199">
        <v>42837</v>
      </c>
      <c r="C206" s="199"/>
      <c r="D206" s="200" t="s">
        <v>94</v>
      </c>
      <c r="E206" s="201" t="s">
        <v>623</v>
      </c>
      <c r="F206" s="202">
        <v>289.5</v>
      </c>
      <c r="G206" s="201"/>
      <c r="H206" s="201">
        <v>354</v>
      </c>
      <c r="I206" s="203">
        <v>360</v>
      </c>
      <c r="J206" s="204" t="s">
        <v>742</v>
      </c>
      <c r="K206" s="205">
        <f t="shared" ref="K206:K214" si="58">H206-F206</f>
        <v>64.5</v>
      </c>
      <c r="L206" s="206">
        <f t="shared" ref="L206:L214" si="59">K206/F206</f>
        <v>0.22279792746113988</v>
      </c>
      <c r="M206" s="201" t="s">
        <v>591</v>
      </c>
      <c r="N206" s="207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89</v>
      </c>
      <c r="B207" s="199">
        <v>42845</v>
      </c>
      <c r="C207" s="199"/>
      <c r="D207" s="200" t="s">
        <v>428</v>
      </c>
      <c r="E207" s="201" t="s">
        <v>623</v>
      </c>
      <c r="F207" s="202">
        <v>700</v>
      </c>
      <c r="G207" s="201"/>
      <c r="H207" s="201">
        <v>840</v>
      </c>
      <c r="I207" s="203">
        <v>840</v>
      </c>
      <c r="J207" s="204" t="s">
        <v>743</v>
      </c>
      <c r="K207" s="205">
        <f t="shared" si="58"/>
        <v>140</v>
      </c>
      <c r="L207" s="206">
        <f t="shared" si="59"/>
        <v>0.2</v>
      </c>
      <c r="M207" s="201" t="s">
        <v>591</v>
      </c>
      <c r="N207" s="207">
        <v>42893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90</v>
      </c>
      <c r="B208" s="199">
        <v>42887</v>
      </c>
      <c r="C208" s="199"/>
      <c r="D208" s="200" t="s">
        <v>744</v>
      </c>
      <c r="E208" s="201" t="s">
        <v>623</v>
      </c>
      <c r="F208" s="202">
        <v>130</v>
      </c>
      <c r="G208" s="201"/>
      <c r="H208" s="201">
        <v>144.25</v>
      </c>
      <c r="I208" s="203">
        <v>170</v>
      </c>
      <c r="J208" s="204" t="s">
        <v>745</v>
      </c>
      <c r="K208" s="205">
        <f t="shared" si="58"/>
        <v>14.25</v>
      </c>
      <c r="L208" s="206">
        <f t="shared" si="59"/>
        <v>0.10961538461538461</v>
      </c>
      <c r="M208" s="201" t="s">
        <v>591</v>
      </c>
      <c r="N208" s="207">
        <v>43675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91</v>
      </c>
      <c r="B209" s="199">
        <v>42901</v>
      </c>
      <c r="C209" s="199"/>
      <c r="D209" s="200" t="s">
        <v>746</v>
      </c>
      <c r="E209" s="201" t="s">
        <v>623</v>
      </c>
      <c r="F209" s="202">
        <v>214.5</v>
      </c>
      <c r="G209" s="201"/>
      <c r="H209" s="201">
        <v>262</v>
      </c>
      <c r="I209" s="203">
        <v>262</v>
      </c>
      <c r="J209" s="204" t="s">
        <v>747</v>
      </c>
      <c r="K209" s="205">
        <f t="shared" si="58"/>
        <v>47.5</v>
      </c>
      <c r="L209" s="206">
        <f t="shared" si="59"/>
        <v>0.22144522144522144</v>
      </c>
      <c r="M209" s="201" t="s">
        <v>591</v>
      </c>
      <c r="N209" s="207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92</v>
      </c>
      <c r="B210" s="230">
        <v>42933</v>
      </c>
      <c r="C210" s="230"/>
      <c r="D210" s="231" t="s">
        <v>748</v>
      </c>
      <c r="E210" s="232" t="s">
        <v>623</v>
      </c>
      <c r="F210" s="233">
        <v>370</v>
      </c>
      <c r="G210" s="232"/>
      <c r="H210" s="232">
        <v>447.5</v>
      </c>
      <c r="I210" s="234">
        <v>450</v>
      </c>
      <c r="J210" s="235" t="s">
        <v>681</v>
      </c>
      <c r="K210" s="205">
        <f t="shared" si="58"/>
        <v>77.5</v>
      </c>
      <c r="L210" s="236">
        <f t="shared" si="59"/>
        <v>0.20945945945945946</v>
      </c>
      <c r="M210" s="232" t="s">
        <v>591</v>
      </c>
      <c r="N210" s="237">
        <v>43035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93</v>
      </c>
      <c r="B211" s="230">
        <v>42943</v>
      </c>
      <c r="C211" s="230"/>
      <c r="D211" s="231" t="s">
        <v>184</v>
      </c>
      <c r="E211" s="232" t="s">
        <v>623</v>
      </c>
      <c r="F211" s="233">
        <v>657.5</v>
      </c>
      <c r="G211" s="232"/>
      <c r="H211" s="232">
        <v>825</v>
      </c>
      <c r="I211" s="234">
        <v>820</v>
      </c>
      <c r="J211" s="235" t="s">
        <v>681</v>
      </c>
      <c r="K211" s="205">
        <f t="shared" si="58"/>
        <v>167.5</v>
      </c>
      <c r="L211" s="236">
        <f t="shared" si="59"/>
        <v>0.25475285171102663</v>
      </c>
      <c r="M211" s="232" t="s">
        <v>591</v>
      </c>
      <c r="N211" s="237">
        <v>43090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94</v>
      </c>
      <c r="B212" s="199">
        <v>42964</v>
      </c>
      <c r="C212" s="199"/>
      <c r="D212" s="200" t="s">
        <v>363</v>
      </c>
      <c r="E212" s="201" t="s">
        <v>623</v>
      </c>
      <c r="F212" s="202">
        <v>605</v>
      </c>
      <c r="G212" s="201"/>
      <c r="H212" s="201">
        <v>750</v>
      </c>
      <c r="I212" s="203">
        <v>750</v>
      </c>
      <c r="J212" s="204" t="s">
        <v>739</v>
      </c>
      <c r="K212" s="205">
        <f t="shared" si="58"/>
        <v>145</v>
      </c>
      <c r="L212" s="206">
        <f t="shared" si="59"/>
        <v>0.23966942148760331</v>
      </c>
      <c r="M212" s="201" t="s">
        <v>591</v>
      </c>
      <c r="N212" s="207">
        <v>43027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8">
        <v>95</v>
      </c>
      <c r="B213" s="209">
        <v>42979</v>
      </c>
      <c r="C213" s="209"/>
      <c r="D213" s="217" t="s">
        <v>749</v>
      </c>
      <c r="E213" s="212" t="s">
        <v>623</v>
      </c>
      <c r="F213" s="212">
        <v>255</v>
      </c>
      <c r="G213" s="213"/>
      <c r="H213" s="213">
        <v>217.25</v>
      </c>
      <c r="I213" s="213">
        <v>320</v>
      </c>
      <c r="J213" s="214" t="s">
        <v>750</v>
      </c>
      <c r="K213" s="215">
        <f t="shared" si="58"/>
        <v>-37.75</v>
      </c>
      <c r="L213" s="218">
        <f t="shared" si="59"/>
        <v>-0.14803921568627451</v>
      </c>
      <c r="M213" s="212" t="s">
        <v>604</v>
      </c>
      <c r="N213" s="209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96</v>
      </c>
      <c r="B214" s="199">
        <v>42997</v>
      </c>
      <c r="C214" s="199"/>
      <c r="D214" s="200" t="s">
        <v>751</v>
      </c>
      <c r="E214" s="201" t="s">
        <v>623</v>
      </c>
      <c r="F214" s="202">
        <v>215</v>
      </c>
      <c r="G214" s="201"/>
      <c r="H214" s="201">
        <v>258</v>
      </c>
      <c r="I214" s="203">
        <v>258</v>
      </c>
      <c r="J214" s="204" t="s">
        <v>681</v>
      </c>
      <c r="K214" s="205">
        <f t="shared" si="58"/>
        <v>43</v>
      </c>
      <c r="L214" s="206">
        <f t="shared" si="59"/>
        <v>0.2</v>
      </c>
      <c r="M214" s="201" t="s">
        <v>591</v>
      </c>
      <c r="N214" s="207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97</v>
      </c>
      <c r="B215" s="199">
        <v>42997</v>
      </c>
      <c r="C215" s="199"/>
      <c r="D215" s="200" t="s">
        <v>751</v>
      </c>
      <c r="E215" s="201" t="s">
        <v>623</v>
      </c>
      <c r="F215" s="202">
        <v>215</v>
      </c>
      <c r="G215" s="201"/>
      <c r="H215" s="201">
        <v>258</v>
      </c>
      <c r="I215" s="203">
        <v>258</v>
      </c>
      <c r="J215" s="235" t="s">
        <v>681</v>
      </c>
      <c r="K215" s="205">
        <v>43</v>
      </c>
      <c r="L215" s="206">
        <v>0.2</v>
      </c>
      <c r="M215" s="201" t="s">
        <v>591</v>
      </c>
      <c r="N215" s="207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98</v>
      </c>
      <c r="B216" s="230">
        <v>42998</v>
      </c>
      <c r="C216" s="230"/>
      <c r="D216" s="231" t="s">
        <v>752</v>
      </c>
      <c r="E216" s="232" t="s">
        <v>623</v>
      </c>
      <c r="F216" s="202">
        <v>75</v>
      </c>
      <c r="G216" s="232"/>
      <c r="H216" s="232">
        <v>90</v>
      </c>
      <c r="I216" s="234">
        <v>90</v>
      </c>
      <c r="J216" s="204" t="s">
        <v>753</v>
      </c>
      <c r="K216" s="205">
        <f t="shared" ref="K216:K221" si="60">H216-F216</f>
        <v>15</v>
      </c>
      <c r="L216" s="206">
        <f t="shared" ref="L216:L221" si="61">K216/F216</f>
        <v>0.2</v>
      </c>
      <c r="M216" s="201" t="s">
        <v>591</v>
      </c>
      <c r="N216" s="207">
        <v>43019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99</v>
      </c>
      <c r="B217" s="230">
        <v>43011</v>
      </c>
      <c r="C217" s="230"/>
      <c r="D217" s="231" t="s">
        <v>606</v>
      </c>
      <c r="E217" s="232" t="s">
        <v>623</v>
      </c>
      <c r="F217" s="233">
        <v>315</v>
      </c>
      <c r="G217" s="232"/>
      <c r="H217" s="232">
        <v>392</v>
      </c>
      <c r="I217" s="234">
        <v>384</v>
      </c>
      <c r="J217" s="235" t="s">
        <v>754</v>
      </c>
      <c r="K217" s="205">
        <f t="shared" si="60"/>
        <v>77</v>
      </c>
      <c r="L217" s="236">
        <f t="shared" si="61"/>
        <v>0.24444444444444444</v>
      </c>
      <c r="M217" s="232" t="s">
        <v>591</v>
      </c>
      <c r="N217" s="237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100</v>
      </c>
      <c r="B218" s="230">
        <v>43013</v>
      </c>
      <c r="C218" s="230"/>
      <c r="D218" s="231" t="s">
        <v>463</v>
      </c>
      <c r="E218" s="232" t="s">
        <v>623</v>
      </c>
      <c r="F218" s="233">
        <v>145</v>
      </c>
      <c r="G218" s="232"/>
      <c r="H218" s="232">
        <v>179</v>
      </c>
      <c r="I218" s="234">
        <v>180</v>
      </c>
      <c r="J218" s="235" t="s">
        <v>755</v>
      </c>
      <c r="K218" s="205">
        <f t="shared" si="60"/>
        <v>34</v>
      </c>
      <c r="L218" s="236">
        <f t="shared" si="61"/>
        <v>0.23448275862068965</v>
      </c>
      <c r="M218" s="232" t="s">
        <v>591</v>
      </c>
      <c r="N218" s="237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101</v>
      </c>
      <c r="B219" s="230">
        <v>43014</v>
      </c>
      <c r="C219" s="230"/>
      <c r="D219" s="231" t="s">
        <v>337</v>
      </c>
      <c r="E219" s="232" t="s">
        <v>623</v>
      </c>
      <c r="F219" s="233">
        <v>256</v>
      </c>
      <c r="G219" s="232"/>
      <c r="H219" s="232">
        <v>323</v>
      </c>
      <c r="I219" s="234">
        <v>320</v>
      </c>
      <c r="J219" s="235" t="s">
        <v>681</v>
      </c>
      <c r="K219" s="205">
        <f t="shared" si="60"/>
        <v>67</v>
      </c>
      <c r="L219" s="236">
        <f t="shared" si="61"/>
        <v>0.26171875</v>
      </c>
      <c r="M219" s="232" t="s">
        <v>591</v>
      </c>
      <c r="N219" s="237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102</v>
      </c>
      <c r="B220" s="230">
        <v>43017</v>
      </c>
      <c r="C220" s="230"/>
      <c r="D220" s="231" t="s">
        <v>353</v>
      </c>
      <c r="E220" s="232" t="s">
        <v>623</v>
      </c>
      <c r="F220" s="233">
        <v>137.5</v>
      </c>
      <c r="G220" s="232"/>
      <c r="H220" s="232">
        <v>184</v>
      </c>
      <c r="I220" s="234">
        <v>183</v>
      </c>
      <c r="J220" s="235" t="s">
        <v>756</v>
      </c>
      <c r="K220" s="205">
        <f t="shared" si="60"/>
        <v>46.5</v>
      </c>
      <c r="L220" s="236">
        <f t="shared" si="61"/>
        <v>0.33818181818181819</v>
      </c>
      <c r="M220" s="232" t="s">
        <v>591</v>
      </c>
      <c r="N220" s="237">
        <v>43108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103</v>
      </c>
      <c r="B221" s="230">
        <v>43018</v>
      </c>
      <c r="C221" s="230"/>
      <c r="D221" s="231" t="s">
        <v>757</v>
      </c>
      <c r="E221" s="232" t="s">
        <v>623</v>
      </c>
      <c r="F221" s="233">
        <v>125.5</v>
      </c>
      <c r="G221" s="232"/>
      <c r="H221" s="232">
        <v>158</v>
      </c>
      <c r="I221" s="234">
        <v>155</v>
      </c>
      <c r="J221" s="235" t="s">
        <v>758</v>
      </c>
      <c r="K221" s="205">
        <f t="shared" si="60"/>
        <v>32.5</v>
      </c>
      <c r="L221" s="236">
        <f t="shared" si="61"/>
        <v>0.25896414342629481</v>
      </c>
      <c r="M221" s="232" t="s">
        <v>591</v>
      </c>
      <c r="N221" s="237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104</v>
      </c>
      <c r="B222" s="230">
        <v>43018</v>
      </c>
      <c r="C222" s="230"/>
      <c r="D222" s="231" t="s">
        <v>759</v>
      </c>
      <c r="E222" s="232" t="s">
        <v>623</v>
      </c>
      <c r="F222" s="233">
        <v>895</v>
      </c>
      <c r="G222" s="232"/>
      <c r="H222" s="232">
        <v>1122.5</v>
      </c>
      <c r="I222" s="234">
        <v>1078</v>
      </c>
      <c r="J222" s="235" t="s">
        <v>760</v>
      </c>
      <c r="K222" s="205">
        <v>227.5</v>
      </c>
      <c r="L222" s="236">
        <v>0.25418994413407803</v>
      </c>
      <c r="M222" s="232" t="s">
        <v>591</v>
      </c>
      <c r="N222" s="237">
        <v>43117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105</v>
      </c>
      <c r="B223" s="230">
        <v>43020</v>
      </c>
      <c r="C223" s="230"/>
      <c r="D223" s="231" t="s">
        <v>346</v>
      </c>
      <c r="E223" s="232" t="s">
        <v>623</v>
      </c>
      <c r="F223" s="233">
        <v>525</v>
      </c>
      <c r="G223" s="232"/>
      <c r="H223" s="232">
        <v>629</v>
      </c>
      <c r="I223" s="234">
        <v>629</v>
      </c>
      <c r="J223" s="235" t="s">
        <v>681</v>
      </c>
      <c r="K223" s="205">
        <v>104</v>
      </c>
      <c r="L223" s="236">
        <v>0.19809523809523799</v>
      </c>
      <c r="M223" s="232" t="s">
        <v>591</v>
      </c>
      <c r="N223" s="237">
        <v>43119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106</v>
      </c>
      <c r="B224" s="230">
        <v>43046</v>
      </c>
      <c r="C224" s="230"/>
      <c r="D224" s="231" t="s">
        <v>388</v>
      </c>
      <c r="E224" s="232" t="s">
        <v>623</v>
      </c>
      <c r="F224" s="233">
        <v>740</v>
      </c>
      <c r="G224" s="232"/>
      <c r="H224" s="232">
        <v>892.5</v>
      </c>
      <c r="I224" s="234">
        <v>900</v>
      </c>
      <c r="J224" s="235" t="s">
        <v>761</v>
      </c>
      <c r="K224" s="205">
        <f t="shared" ref="K224:K226" si="62">H224-F224</f>
        <v>152.5</v>
      </c>
      <c r="L224" s="236">
        <f t="shared" ref="L224:L226" si="63">K224/F224</f>
        <v>0.20608108108108109</v>
      </c>
      <c r="M224" s="232" t="s">
        <v>591</v>
      </c>
      <c r="N224" s="237">
        <v>43052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107</v>
      </c>
      <c r="B225" s="199">
        <v>43073</v>
      </c>
      <c r="C225" s="199"/>
      <c r="D225" s="200" t="s">
        <v>762</v>
      </c>
      <c r="E225" s="201" t="s">
        <v>623</v>
      </c>
      <c r="F225" s="202">
        <v>118.5</v>
      </c>
      <c r="G225" s="201"/>
      <c r="H225" s="201">
        <v>143.5</v>
      </c>
      <c r="I225" s="203">
        <v>145</v>
      </c>
      <c r="J225" s="204" t="s">
        <v>613</v>
      </c>
      <c r="K225" s="205">
        <f t="shared" si="62"/>
        <v>25</v>
      </c>
      <c r="L225" s="206">
        <f t="shared" si="63"/>
        <v>0.2109704641350211</v>
      </c>
      <c r="M225" s="201" t="s">
        <v>591</v>
      </c>
      <c r="N225" s="207">
        <v>43097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8">
        <v>108</v>
      </c>
      <c r="B226" s="209">
        <v>43090</v>
      </c>
      <c r="C226" s="209"/>
      <c r="D226" s="210" t="s">
        <v>434</v>
      </c>
      <c r="E226" s="211" t="s">
        <v>623</v>
      </c>
      <c r="F226" s="212">
        <v>715</v>
      </c>
      <c r="G226" s="212"/>
      <c r="H226" s="213">
        <v>500</v>
      </c>
      <c r="I226" s="213">
        <v>872</v>
      </c>
      <c r="J226" s="214" t="s">
        <v>763</v>
      </c>
      <c r="K226" s="215">
        <f t="shared" si="62"/>
        <v>-215</v>
      </c>
      <c r="L226" s="216">
        <f t="shared" si="63"/>
        <v>-0.30069930069930068</v>
      </c>
      <c r="M226" s="212" t="s">
        <v>604</v>
      </c>
      <c r="N226" s="209">
        <v>43670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109</v>
      </c>
      <c r="B227" s="199">
        <v>43098</v>
      </c>
      <c r="C227" s="199"/>
      <c r="D227" s="200" t="s">
        <v>606</v>
      </c>
      <c r="E227" s="201" t="s">
        <v>623</v>
      </c>
      <c r="F227" s="202">
        <v>435</v>
      </c>
      <c r="G227" s="201"/>
      <c r="H227" s="201">
        <v>542.5</v>
      </c>
      <c r="I227" s="203">
        <v>539</v>
      </c>
      <c r="J227" s="204" t="s">
        <v>681</v>
      </c>
      <c r="K227" s="205">
        <v>107.5</v>
      </c>
      <c r="L227" s="206">
        <v>0.247126436781609</v>
      </c>
      <c r="M227" s="201" t="s">
        <v>591</v>
      </c>
      <c r="N227" s="207">
        <v>43206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110</v>
      </c>
      <c r="B228" s="199">
        <v>43098</v>
      </c>
      <c r="C228" s="199"/>
      <c r="D228" s="200" t="s">
        <v>563</v>
      </c>
      <c r="E228" s="201" t="s">
        <v>623</v>
      </c>
      <c r="F228" s="202">
        <v>885</v>
      </c>
      <c r="G228" s="201"/>
      <c r="H228" s="201">
        <v>1090</v>
      </c>
      <c r="I228" s="203">
        <v>1084</v>
      </c>
      <c r="J228" s="204" t="s">
        <v>681</v>
      </c>
      <c r="K228" s="205">
        <v>205</v>
      </c>
      <c r="L228" s="206">
        <v>0.23163841807909599</v>
      </c>
      <c r="M228" s="201" t="s">
        <v>591</v>
      </c>
      <c r="N228" s="207">
        <v>43213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8">
        <v>111</v>
      </c>
      <c r="B229" s="239">
        <v>43192</v>
      </c>
      <c r="C229" s="239"/>
      <c r="D229" s="217" t="s">
        <v>764</v>
      </c>
      <c r="E229" s="212" t="s">
        <v>623</v>
      </c>
      <c r="F229" s="240">
        <v>478.5</v>
      </c>
      <c r="G229" s="212"/>
      <c r="H229" s="212">
        <v>442</v>
      </c>
      <c r="I229" s="213">
        <v>613</v>
      </c>
      <c r="J229" s="214" t="s">
        <v>765</v>
      </c>
      <c r="K229" s="215">
        <f t="shared" ref="K229:K232" si="64">H229-F229</f>
        <v>-36.5</v>
      </c>
      <c r="L229" s="216">
        <f t="shared" ref="L229:L232" si="65">K229/F229</f>
        <v>-7.6280041797283177E-2</v>
      </c>
      <c r="M229" s="212" t="s">
        <v>604</v>
      </c>
      <c r="N229" s="209">
        <v>43762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112</v>
      </c>
      <c r="B230" s="209">
        <v>43194</v>
      </c>
      <c r="C230" s="209"/>
      <c r="D230" s="210" t="s">
        <v>766</v>
      </c>
      <c r="E230" s="211" t="s">
        <v>623</v>
      </c>
      <c r="F230" s="212">
        <f>141.5-7.3</f>
        <v>134.19999999999999</v>
      </c>
      <c r="G230" s="212"/>
      <c r="H230" s="213">
        <v>77</v>
      </c>
      <c r="I230" s="213">
        <v>180</v>
      </c>
      <c r="J230" s="214" t="s">
        <v>767</v>
      </c>
      <c r="K230" s="215">
        <f t="shared" si="64"/>
        <v>-57.199999999999989</v>
      </c>
      <c r="L230" s="216">
        <f t="shared" si="65"/>
        <v>-0.42622950819672129</v>
      </c>
      <c r="M230" s="212" t="s">
        <v>604</v>
      </c>
      <c r="N230" s="209">
        <v>43522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8">
        <v>113</v>
      </c>
      <c r="B231" s="209">
        <v>43209</v>
      </c>
      <c r="C231" s="209"/>
      <c r="D231" s="210" t="s">
        <v>768</v>
      </c>
      <c r="E231" s="211" t="s">
        <v>623</v>
      </c>
      <c r="F231" s="212">
        <v>430</v>
      </c>
      <c r="G231" s="212"/>
      <c r="H231" s="213">
        <v>220</v>
      </c>
      <c r="I231" s="213">
        <v>537</v>
      </c>
      <c r="J231" s="214" t="s">
        <v>769</v>
      </c>
      <c r="K231" s="215">
        <f t="shared" si="64"/>
        <v>-210</v>
      </c>
      <c r="L231" s="216">
        <f t="shared" si="65"/>
        <v>-0.48837209302325579</v>
      </c>
      <c r="M231" s="212" t="s">
        <v>604</v>
      </c>
      <c r="N231" s="209">
        <v>43252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114</v>
      </c>
      <c r="B232" s="230">
        <v>43220</v>
      </c>
      <c r="C232" s="230"/>
      <c r="D232" s="231" t="s">
        <v>389</v>
      </c>
      <c r="E232" s="232" t="s">
        <v>623</v>
      </c>
      <c r="F232" s="232">
        <v>153.5</v>
      </c>
      <c r="G232" s="232"/>
      <c r="H232" s="232">
        <v>196</v>
      </c>
      <c r="I232" s="234">
        <v>196</v>
      </c>
      <c r="J232" s="204" t="s">
        <v>770</v>
      </c>
      <c r="K232" s="205">
        <f t="shared" si="64"/>
        <v>42.5</v>
      </c>
      <c r="L232" s="206">
        <f t="shared" si="65"/>
        <v>0.27687296416938112</v>
      </c>
      <c r="M232" s="201" t="s">
        <v>591</v>
      </c>
      <c r="N232" s="207">
        <v>43605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8">
        <v>115</v>
      </c>
      <c r="B233" s="209">
        <v>43306</v>
      </c>
      <c r="C233" s="209"/>
      <c r="D233" s="210" t="s">
        <v>740</v>
      </c>
      <c r="E233" s="211" t="s">
        <v>623</v>
      </c>
      <c r="F233" s="212">
        <v>27.5</v>
      </c>
      <c r="G233" s="212"/>
      <c r="H233" s="213">
        <v>13.1</v>
      </c>
      <c r="I233" s="213">
        <v>60</v>
      </c>
      <c r="J233" s="214" t="s">
        <v>771</v>
      </c>
      <c r="K233" s="215">
        <v>-14.4</v>
      </c>
      <c r="L233" s="216">
        <v>-0.52363636363636401</v>
      </c>
      <c r="M233" s="212" t="s">
        <v>604</v>
      </c>
      <c r="N233" s="209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8">
        <v>116</v>
      </c>
      <c r="B234" s="239">
        <v>43318</v>
      </c>
      <c r="C234" s="239"/>
      <c r="D234" s="217" t="s">
        <v>772</v>
      </c>
      <c r="E234" s="212" t="s">
        <v>623</v>
      </c>
      <c r="F234" s="212">
        <v>148.5</v>
      </c>
      <c r="G234" s="212"/>
      <c r="H234" s="212">
        <v>102</v>
      </c>
      <c r="I234" s="213">
        <v>182</v>
      </c>
      <c r="J234" s="214" t="s">
        <v>773</v>
      </c>
      <c r="K234" s="215">
        <f>H234-F234</f>
        <v>-46.5</v>
      </c>
      <c r="L234" s="216">
        <f>K234/F234</f>
        <v>-0.31313131313131315</v>
      </c>
      <c r="M234" s="212" t="s">
        <v>604</v>
      </c>
      <c r="N234" s="209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117</v>
      </c>
      <c r="B235" s="199">
        <v>43335</v>
      </c>
      <c r="C235" s="199"/>
      <c r="D235" s="200" t="s">
        <v>774</v>
      </c>
      <c r="E235" s="201" t="s">
        <v>623</v>
      </c>
      <c r="F235" s="232">
        <v>285</v>
      </c>
      <c r="G235" s="201"/>
      <c r="H235" s="201">
        <v>355</v>
      </c>
      <c r="I235" s="203">
        <v>364</v>
      </c>
      <c r="J235" s="204" t="s">
        <v>775</v>
      </c>
      <c r="K235" s="205">
        <v>70</v>
      </c>
      <c r="L235" s="206">
        <v>0.24561403508771901</v>
      </c>
      <c r="M235" s="201" t="s">
        <v>591</v>
      </c>
      <c r="N235" s="207">
        <v>43455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118</v>
      </c>
      <c r="B236" s="199">
        <v>43341</v>
      </c>
      <c r="C236" s="199"/>
      <c r="D236" s="200" t="s">
        <v>377</v>
      </c>
      <c r="E236" s="201" t="s">
        <v>623</v>
      </c>
      <c r="F236" s="232">
        <v>525</v>
      </c>
      <c r="G236" s="201"/>
      <c r="H236" s="201">
        <v>585</v>
      </c>
      <c r="I236" s="203">
        <v>635</v>
      </c>
      <c r="J236" s="204" t="s">
        <v>776</v>
      </c>
      <c r="K236" s="205">
        <f t="shared" ref="K236:K253" si="66">H236-F236</f>
        <v>60</v>
      </c>
      <c r="L236" s="206">
        <f t="shared" ref="L236:L253" si="67">K236/F236</f>
        <v>0.11428571428571428</v>
      </c>
      <c r="M236" s="201" t="s">
        <v>591</v>
      </c>
      <c r="N236" s="207">
        <v>43662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119</v>
      </c>
      <c r="B237" s="199">
        <v>43395</v>
      </c>
      <c r="C237" s="199"/>
      <c r="D237" s="200" t="s">
        <v>363</v>
      </c>
      <c r="E237" s="201" t="s">
        <v>623</v>
      </c>
      <c r="F237" s="232">
        <v>475</v>
      </c>
      <c r="G237" s="201"/>
      <c r="H237" s="201">
        <v>574</v>
      </c>
      <c r="I237" s="203">
        <v>570</v>
      </c>
      <c r="J237" s="204" t="s">
        <v>681</v>
      </c>
      <c r="K237" s="205">
        <f t="shared" si="66"/>
        <v>99</v>
      </c>
      <c r="L237" s="206">
        <f t="shared" si="67"/>
        <v>0.20842105263157895</v>
      </c>
      <c r="M237" s="201" t="s">
        <v>591</v>
      </c>
      <c r="N237" s="207">
        <v>43403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120</v>
      </c>
      <c r="B238" s="230">
        <v>43397</v>
      </c>
      <c r="C238" s="230"/>
      <c r="D238" s="231" t="s">
        <v>384</v>
      </c>
      <c r="E238" s="232" t="s">
        <v>623</v>
      </c>
      <c r="F238" s="232">
        <v>707.5</v>
      </c>
      <c r="G238" s="232"/>
      <c r="H238" s="232">
        <v>872</v>
      </c>
      <c r="I238" s="234">
        <v>872</v>
      </c>
      <c r="J238" s="235" t="s">
        <v>681</v>
      </c>
      <c r="K238" s="205">
        <f t="shared" si="66"/>
        <v>164.5</v>
      </c>
      <c r="L238" s="236">
        <f t="shared" si="67"/>
        <v>0.23250883392226149</v>
      </c>
      <c r="M238" s="232" t="s">
        <v>591</v>
      </c>
      <c r="N238" s="237">
        <v>43482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121</v>
      </c>
      <c r="B239" s="230">
        <v>43398</v>
      </c>
      <c r="C239" s="230"/>
      <c r="D239" s="231" t="s">
        <v>777</v>
      </c>
      <c r="E239" s="232" t="s">
        <v>623</v>
      </c>
      <c r="F239" s="232">
        <v>162</v>
      </c>
      <c r="G239" s="232"/>
      <c r="H239" s="232">
        <v>204</v>
      </c>
      <c r="I239" s="234">
        <v>209</v>
      </c>
      <c r="J239" s="235" t="s">
        <v>778</v>
      </c>
      <c r="K239" s="205">
        <f t="shared" si="66"/>
        <v>42</v>
      </c>
      <c r="L239" s="236">
        <f t="shared" si="67"/>
        <v>0.25925925925925924</v>
      </c>
      <c r="M239" s="232" t="s">
        <v>591</v>
      </c>
      <c r="N239" s="237">
        <v>43539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122</v>
      </c>
      <c r="B240" s="230">
        <v>43399</v>
      </c>
      <c r="C240" s="230"/>
      <c r="D240" s="231" t="s">
        <v>482</v>
      </c>
      <c r="E240" s="232" t="s">
        <v>623</v>
      </c>
      <c r="F240" s="232">
        <v>240</v>
      </c>
      <c r="G240" s="232"/>
      <c r="H240" s="232">
        <v>297</v>
      </c>
      <c r="I240" s="234">
        <v>297</v>
      </c>
      <c r="J240" s="235" t="s">
        <v>681</v>
      </c>
      <c r="K240" s="241">
        <f t="shared" si="66"/>
        <v>57</v>
      </c>
      <c r="L240" s="236">
        <f t="shared" si="67"/>
        <v>0.23749999999999999</v>
      </c>
      <c r="M240" s="232" t="s">
        <v>591</v>
      </c>
      <c r="N240" s="237">
        <v>43417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123</v>
      </c>
      <c r="B241" s="199">
        <v>43439</v>
      </c>
      <c r="C241" s="199"/>
      <c r="D241" s="200" t="s">
        <v>779</v>
      </c>
      <c r="E241" s="201" t="s">
        <v>623</v>
      </c>
      <c r="F241" s="201">
        <v>202.5</v>
      </c>
      <c r="G241" s="201"/>
      <c r="H241" s="201">
        <v>255</v>
      </c>
      <c r="I241" s="203">
        <v>252</v>
      </c>
      <c r="J241" s="204" t="s">
        <v>681</v>
      </c>
      <c r="K241" s="205">
        <f t="shared" si="66"/>
        <v>52.5</v>
      </c>
      <c r="L241" s="206">
        <f t="shared" si="67"/>
        <v>0.25925925925925924</v>
      </c>
      <c r="M241" s="201" t="s">
        <v>591</v>
      </c>
      <c r="N241" s="207">
        <v>43542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124</v>
      </c>
      <c r="B242" s="230">
        <v>43465</v>
      </c>
      <c r="C242" s="199"/>
      <c r="D242" s="231" t="s">
        <v>416</v>
      </c>
      <c r="E242" s="232" t="s">
        <v>623</v>
      </c>
      <c r="F242" s="232">
        <v>710</v>
      </c>
      <c r="G242" s="232"/>
      <c r="H242" s="232">
        <v>866</v>
      </c>
      <c r="I242" s="234">
        <v>866</v>
      </c>
      <c r="J242" s="235" t="s">
        <v>681</v>
      </c>
      <c r="K242" s="205">
        <f t="shared" si="66"/>
        <v>156</v>
      </c>
      <c r="L242" s="206">
        <f t="shared" si="67"/>
        <v>0.21971830985915494</v>
      </c>
      <c r="M242" s="201" t="s">
        <v>591</v>
      </c>
      <c r="N242" s="207">
        <v>43553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125</v>
      </c>
      <c r="B243" s="230">
        <v>43522</v>
      </c>
      <c r="C243" s="230"/>
      <c r="D243" s="231" t="s">
        <v>153</v>
      </c>
      <c r="E243" s="232" t="s">
        <v>623</v>
      </c>
      <c r="F243" s="232">
        <v>337.25</v>
      </c>
      <c r="G243" s="232"/>
      <c r="H243" s="232">
        <v>398.5</v>
      </c>
      <c r="I243" s="234">
        <v>411</v>
      </c>
      <c r="J243" s="204" t="s">
        <v>781</v>
      </c>
      <c r="K243" s="205">
        <f t="shared" si="66"/>
        <v>61.25</v>
      </c>
      <c r="L243" s="206">
        <f t="shared" si="67"/>
        <v>0.1816160118606375</v>
      </c>
      <c r="M243" s="201" t="s">
        <v>591</v>
      </c>
      <c r="N243" s="207">
        <v>43760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2">
        <v>126</v>
      </c>
      <c r="B244" s="243">
        <v>43559</v>
      </c>
      <c r="C244" s="243"/>
      <c r="D244" s="244" t="s">
        <v>782</v>
      </c>
      <c r="E244" s="245" t="s">
        <v>623</v>
      </c>
      <c r="F244" s="245">
        <v>130</v>
      </c>
      <c r="G244" s="245"/>
      <c r="H244" s="245">
        <v>65</v>
      </c>
      <c r="I244" s="246">
        <v>158</v>
      </c>
      <c r="J244" s="214" t="s">
        <v>783</v>
      </c>
      <c r="K244" s="215">
        <f t="shared" si="66"/>
        <v>-65</v>
      </c>
      <c r="L244" s="216">
        <f t="shared" si="67"/>
        <v>-0.5</v>
      </c>
      <c r="M244" s="212" t="s">
        <v>604</v>
      </c>
      <c r="N244" s="209">
        <v>43726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127</v>
      </c>
      <c r="B245" s="230">
        <v>43017</v>
      </c>
      <c r="C245" s="230"/>
      <c r="D245" s="231" t="s">
        <v>186</v>
      </c>
      <c r="E245" s="232" t="s">
        <v>623</v>
      </c>
      <c r="F245" s="232">
        <v>141.5</v>
      </c>
      <c r="G245" s="232"/>
      <c r="H245" s="232">
        <v>183.5</v>
      </c>
      <c r="I245" s="234">
        <v>210</v>
      </c>
      <c r="J245" s="204" t="s">
        <v>778</v>
      </c>
      <c r="K245" s="205">
        <f t="shared" si="66"/>
        <v>42</v>
      </c>
      <c r="L245" s="206">
        <f t="shared" si="67"/>
        <v>0.29681978798586572</v>
      </c>
      <c r="M245" s="201" t="s">
        <v>591</v>
      </c>
      <c r="N245" s="207">
        <v>43042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2">
        <v>128</v>
      </c>
      <c r="B246" s="243">
        <v>43074</v>
      </c>
      <c r="C246" s="243"/>
      <c r="D246" s="244" t="s">
        <v>785</v>
      </c>
      <c r="E246" s="245" t="s">
        <v>623</v>
      </c>
      <c r="F246" s="240">
        <v>172</v>
      </c>
      <c r="G246" s="245"/>
      <c r="H246" s="245">
        <v>155.25</v>
      </c>
      <c r="I246" s="246">
        <v>230</v>
      </c>
      <c r="J246" s="214" t="s">
        <v>786</v>
      </c>
      <c r="K246" s="215">
        <f t="shared" si="66"/>
        <v>-16.75</v>
      </c>
      <c r="L246" s="216">
        <f t="shared" si="67"/>
        <v>-9.7383720930232565E-2</v>
      </c>
      <c r="M246" s="212" t="s">
        <v>604</v>
      </c>
      <c r="N246" s="209">
        <v>43787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129</v>
      </c>
      <c r="B247" s="230">
        <v>43398</v>
      </c>
      <c r="C247" s="230"/>
      <c r="D247" s="231" t="s">
        <v>108</v>
      </c>
      <c r="E247" s="232" t="s">
        <v>623</v>
      </c>
      <c r="F247" s="232">
        <v>698.5</v>
      </c>
      <c r="G247" s="232"/>
      <c r="H247" s="232">
        <v>890</v>
      </c>
      <c r="I247" s="234">
        <v>890</v>
      </c>
      <c r="J247" s="204" t="s">
        <v>867</v>
      </c>
      <c r="K247" s="205">
        <f t="shared" si="66"/>
        <v>191.5</v>
      </c>
      <c r="L247" s="206">
        <f t="shared" si="67"/>
        <v>0.27415891195418757</v>
      </c>
      <c r="M247" s="201" t="s">
        <v>591</v>
      </c>
      <c r="N247" s="207">
        <v>44328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130</v>
      </c>
      <c r="B248" s="230">
        <v>42877</v>
      </c>
      <c r="C248" s="230"/>
      <c r="D248" s="231" t="s">
        <v>376</v>
      </c>
      <c r="E248" s="232" t="s">
        <v>623</v>
      </c>
      <c r="F248" s="232">
        <v>127.6</v>
      </c>
      <c r="G248" s="232"/>
      <c r="H248" s="232">
        <v>138</v>
      </c>
      <c r="I248" s="234">
        <v>190</v>
      </c>
      <c r="J248" s="204" t="s">
        <v>787</v>
      </c>
      <c r="K248" s="205">
        <f t="shared" si="66"/>
        <v>10.400000000000006</v>
      </c>
      <c r="L248" s="206">
        <f t="shared" si="67"/>
        <v>8.1504702194357417E-2</v>
      </c>
      <c r="M248" s="201" t="s">
        <v>591</v>
      </c>
      <c r="N248" s="207">
        <v>43774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131</v>
      </c>
      <c r="B249" s="230">
        <v>43158</v>
      </c>
      <c r="C249" s="230"/>
      <c r="D249" s="231" t="s">
        <v>788</v>
      </c>
      <c r="E249" s="232" t="s">
        <v>623</v>
      </c>
      <c r="F249" s="232">
        <v>317</v>
      </c>
      <c r="G249" s="232"/>
      <c r="H249" s="232">
        <v>382.5</v>
      </c>
      <c r="I249" s="234">
        <v>398</v>
      </c>
      <c r="J249" s="204" t="s">
        <v>789</v>
      </c>
      <c r="K249" s="205">
        <f t="shared" si="66"/>
        <v>65.5</v>
      </c>
      <c r="L249" s="206">
        <f t="shared" si="67"/>
        <v>0.20662460567823343</v>
      </c>
      <c r="M249" s="201" t="s">
        <v>591</v>
      </c>
      <c r="N249" s="207">
        <v>44238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2">
        <v>132</v>
      </c>
      <c r="B250" s="243">
        <v>43164</v>
      </c>
      <c r="C250" s="243"/>
      <c r="D250" s="244" t="s">
        <v>145</v>
      </c>
      <c r="E250" s="245" t="s">
        <v>623</v>
      </c>
      <c r="F250" s="240">
        <f>510-14.4</f>
        <v>495.6</v>
      </c>
      <c r="G250" s="245"/>
      <c r="H250" s="245">
        <v>350</v>
      </c>
      <c r="I250" s="246">
        <v>672</v>
      </c>
      <c r="J250" s="214" t="s">
        <v>790</v>
      </c>
      <c r="K250" s="215">
        <f t="shared" si="66"/>
        <v>-145.60000000000002</v>
      </c>
      <c r="L250" s="216">
        <f t="shared" si="67"/>
        <v>-0.29378531073446329</v>
      </c>
      <c r="M250" s="212" t="s">
        <v>604</v>
      </c>
      <c r="N250" s="209">
        <v>43887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2">
        <v>133</v>
      </c>
      <c r="B251" s="243">
        <v>43237</v>
      </c>
      <c r="C251" s="243"/>
      <c r="D251" s="244" t="s">
        <v>474</v>
      </c>
      <c r="E251" s="245" t="s">
        <v>623</v>
      </c>
      <c r="F251" s="240">
        <v>230.3</v>
      </c>
      <c r="G251" s="245"/>
      <c r="H251" s="245">
        <v>102.5</v>
      </c>
      <c r="I251" s="246">
        <v>348</v>
      </c>
      <c r="J251" s="214" t="s">
        <v>791</v>
      </c>
      <c r="K251" s="215">
        <f t="shared" si="66"/>
        <v>-127.80000000000001</v>
      </c>
      <c r="L251" s="216">
        <f t="shared" si="67"/>
        <v>-0.55492835432045162</v>
      </c>
      <c r="M251" s="212" t="s">
        <v>604</v>
      </c>
      <c r="N251" s="209">
        <v>43896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134</v>
      </c>
      <c r="B252" s="230">
        <v>43258</v>
      </c>
      <c r="C252" s="230"/>
      <c r="D252" s="231" t="s">
        <v>439</v>
      </c>
      <c r="E252" s="232" t="s">
        <v>623</v>
      </c>
      <c r="F252" s="232">
        <f>342.5-5.1</f>
        <v>337.4</v>
      </c>
      <c r="G252" s="232"/>
      <c r="H252" s="232">
        <v>412.5</v>
      </c>
      <c r="I252" s="234">
        <v>439</v>
      </c>
      <c r="J252" s="204" t="s">
        <v>792</v>
      </c>
      <c r="K252" s="205">
        <f t="shared" si="66"/>
        <v>75.100000000000023</v>
      </c>
      <c r="L252" s="206">
        <f t="shared" si="67"/>
        <v>0.22258446947243635</v>
      </c>
      <c r="M252" s="201" t="s">
        <v>591</v>
      </c>
      <c r="N252" s="207">
        <v>44230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3">
        <v>135</v>
      </c>
      <c r="B253" s="222">
        <v>43285</v>
      </c>
      <c r="C253" s="222"/>
      <c r="D253" s="223" t="s">
        <v>55</v>
      </c>
      <c r="E253" s="224" t="s">
        <v>623</v>
      </c>
      <c r="F253" s="224">
        <f>127.5-5.53</f>
        <v>121.97</v>
      </c>
      <c r="G253" s="225"/>
      <c r="H253" s="225">
        <v>122.5</v>
      </c>
      <c r="I253" s="225">
        <v>170</v>
      </c>
      <c r="J253" s="226" t="s">
        <v>825</v>
      </c>
      <c r="K253" s="227">
        <f t="shared" si="66"/>
        <v>0.53000000000000114</v>
      </c>
      <c r="L253" s="228">
        <f t="shared" si="67"/>
        <v>4.3453308190538747E-3</v>
      </c>
      <c r="M253" s="224" t="s">
        <v>714</v>
      </c>
      <c r="N253" s="222">
        <v>44431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2">
        <v>136</v>
      </c>
      <c r="B254" s="243">
        <v>43294</v>
      </c>
      <c r="C254" s="243"/>
      <c r="D254" s="244" t="s">
        <v>365</v>
      </c>
      <c r="E254" s="245" t="s">
        <v>623</v>
      </c>
      <c r="F254" s="240">
        <v>46.5</v>
      </c>
      <c r="G254" s="245"/>
      <c r="H254" s="245">
        <v>17</v>
      </c>
      <c r="I254" s="246">
        <v>59</v>
      </c>
      <c r="J254" s="214" t="s">
        <v>793</v>
      </c>
      <c r="K254" s="215">
        <f t="shared" ref="K254:K262" si="68">H254-F254</f>
        <v>-29.5</v>
      </c>
      <c r="L254" s="216">
        <f t="shared" ref="L254:L262" si="69">K254/F254</f>
        <v>-0.63440860215053763</v>
      </c>
      <c r="M254" s="212" t="s">
        <v>604</v>
      </c>
      <c r="N254" s="209">
        <v>43887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137</v>
      </c>
      <c r="B255" s="230">
        <v>43396</v>
      </c>
      <c r="C255" s="230"/>
      <c r="D255" s="231" t="s">
        <v>418</v>
      </c>
      <c r="E255" s="232" t="s">
        <v>623</v>
      </c>
      <c r="F255" s="232">
        <v>156.5</v>
      </c>
      <c r="G255" s="232"/>
      <c r="H255" s="232">
        <v>207.5</v>
      </c>
      <c r="I255" s="234">
        <v>191</v>
      </c>
      <c r="J255" s="204" t="s">
        <v>681</v>
      </c>
      <c r="K255" s="205">
        <f t="shared" si="68"/>
        <v>51</v>
      </c>
      <c r="L255" s="206">
        <f t="shared" si="69"/>
        <v>0.32587859424920129</v>
      </c>
      <c r="M255" s="201" t="s">
        <v>591</v>
      </c>
      <c r="N255" s="207">
        <v>44369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138</v>
      </c>
      <c r="B256" s="230">
        <v>43439</v>
      </c>
      <c r="C256" s="230"/>
      <c r="D256" s="231" t="s">
        <v>327</v>
      </c>
      <c r="E256" s="232" t="s">
        <v>623</v>
      </c>
      <c r="F256" s="232">
        <v>259.5</v>
      </c>
      <c r="G256" s="232"/>
      <c r="H256" s="232">
        <v>320</v>
      </c>
      <c r="I256" s="234">
        <v>320</v>
      </c>
      <c r="J256" s="204" t="s">
        <v>681</v>
      </c>
      <c r="K256" s="205">
        <f t="shared" si="68"/>
        <v>60.5</v>
      </c>
      <c r="L256" s="206">
        <f t="shared" si="69"/>
        <v>0.23314065510597304</v>
      </c>
      <c r="M256" s="201" t="s">
        <v>591</v>
      </c>
      <c r="N256" s="207">
        <v>44323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2">
        <v>139</v>
      </c>
      <c r="B257" s="243">
        <v>43439</v>
      </c>
      <c r="C257" s="243"/>
      <c r="D257" s="244" t="s">
        <v>794</v>
      </c>
      <c r="E257" s="245" t="s">
        <v>623</v>
      </c>
      <c r="F257" s="245">
        <v>715</v>
      </c>
      <c r="G257" s="245"/>
      <c r="H257" s="245">
        <v>445</v>
      </c>
      <c r="I257" s="246">
        <v>840</v>
      </c>
      <c r="J257" s="214" t="s">
        <v>795</v>
      </c>
      <c r="K257" s="215">
        <f t="shared" si="68"/>
        <v>-270</v>
      </c>
      <c r="L257" s="216">
        <f t="shared" si="69"/>
        <v>-0.3776223776223776</v>
      </c>
      <c r="M257" s="212" t="s">
        <v>604</v>
      </c>
      <c r="N257" s="209">
        <v>43800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140</v>
      </c>
      <c r="B258" s="230">
        <v>43469</v>
      </c>
      <c r="C258" s="230"/>
      <c r="D258" s="231" t="s">
        <v>158</v>
      </c>
      <c r="E258" s="232" t="s">
        <v>623</v>
      </c>
      <c r="F258" s="232">
        <v>875</v>
      </c>
      <c r="G258" s="232"/>
      <c r="H258" s="232">
        <v>1165</v>
      </c>
      <c r="I258" s="234">
        <v>1185</v>
      </c>
      <c r="J258" s="204" t="s">
        <v>796</v>
      </c>
      <c r="K258" s="205">
        <f t="shared" si="68"/>
        <v>290</v>
      </c>
      <c r="L258" s="206">
        <f t="shared" si="69"/>
        <v>0.33142857142857141</v>
      </c>
      <c r="M258" s="201" t="s">
        <v>591</v>
      </c>
      <c r="N258" s="207">
        <v>43847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141</v>
      </c>
      <c r="B259" s="230">
        <v>43559</v>
      </c>
      <c r="C259" s="230"/>
      <c r="D259" s="231" t="s">
        <v>343</v>
      </c>
      <c r="E259" s="232" t="s">
        <v>623</v>
      </c>
      <c r="F259" s="232">
        <f>387-14.63</f>
        <v>372.37</v>
      </c>
      <c r="G259" s="232"/>
      <c r="H259" s="232">
        <v>490</v>
      </c>
      <c r="I259" s="234">
        <v>490</v>
      </c>
      <c r="J259" s="204" t="s">
        <v>681</v>
      </c>
      <c r="K259" s="205">
        <f t="shared" si="68"/>
        <v>117.63</v>
      </c>
      <c r="L259" s="206">
        <f t="shared" si="69"/>
        <v>0.31589548030185027</v>
      </c>
      <c r="M259" s="201" t="s">
        <v>591</v>
      </c>
      <c r="N259" s="207">
        <v>43850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2">
        <v>142</v>
      </c>
      <c r="B260" s="243">
        <v>43578</v>
      </c>
      <c r="C260" s="243"/>
      <c r="D260" s="244" t="s">
        <v>797</v>
      </c>
      <c r="E260" s="245" t="s">
        <v>593</v>
      </c>
      <c r="F260" s="245">
        <v>220</v>
      </c>
      <c r="G260" s="245"/>
      <c r="H260" s="245">
        <v>127.5</v>
      </c>
      <c r="I260" s="246">
        <v>284</v>
      </c>
      <c r="J260" s="214" t="s">
        <v>798</v>
      </c>
      <c r="K260" s="215">
        <f t="shared" si="68"/>
        <v>-92.5</v>
      </c>
      <c r="L260" s="216">
        <f t="shared" si="69"/>
        <v>-0.42045454545454547</v>
      </c>
      <c r="M260" s="212" t="s">
        <v>604</v>
      </c>
      <c r="N260" s="209">
        <v>43896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143</v>
      </c>
      <c r="B261" s="230">
        <v>43622</v>
      </c>
      <c r="C261" s="230"/>
      <c r="D261" s="231" t="s">
        <v>483</v>
      </c>
      <c r="E261" s="232" t="s">
        <v>593</v>
      </c>
      <c r="F261" s="232">
        <v>332.8</v>
      </c>
      <c r="G261" s="232"/>
      <c r="H261" s="232">
        <v>405</v>
      </c>
      <c r="I261" s="234">
        <v>419</v>
      </c>
      <c r="J261" s="204" t="s">
        <v>799</v>
      </c>
      <c r="K261" s="205">
        <f t="shared" si="68"/>
        <v>72.199999999999989</v>
      </c>
      <c r="L261" s="206">
        <f t="shared" si="69"/>
        <v>0.21694711538461534</v>
      </c>
      <c r="M261" s="201" t="s">
        <v>591</v>
      </c>
      <c r="N261" s="207">
        <v>43860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144</v>
      </c>
      <c r="B262" s="222">
        <v>43641</v>
      </c>
      <c r="C262" s="222"/>
      <c r="D262" s="223" t="s">
        <v>151</v>
      </c>
      <c r="E262" s="224" t="s">
        <v>623</v>
      </c>
      <c r="F262" s="224">
        <v>386</v>
      </c>
      <c r="G262" s="225"/>
      <c r="H262" s="225">
        <v>395</v>
      </c>
      <c r="I262" s="225">
        <v>452</v>
      </c>
      <c r="J262" s="226" t="s">
        <v>800</v>
      </c>
      <c r="K262" s="227">
        <f t="shared" si="68"/>
        <v>9</v>
      </c>
      <c r="L262" s="228">
        <f t="shared" si="69"/>
        <v>2.3316062176165803E-2</v>
      </c>
      <c r="M262" s="224" t="s">
        <v>714</v>
      </c>
      <c r="N262" s="222">
        <v>43868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145</v>
      </c>
      <c r="B263" s="222">
        <v>43707</v>
      </c>
      <c r="C263" s="222"/>
      <c r="D263" s="223" t="s">
        <v>131</v>
      </c>
      <c r="E263" s="224" t="s">
        <v>623</v>
      </c>
      <c r="F263" s="224">
        <v>137.5</v>
      </c>
      <c r="G263" s="225"/>
      <c r="H263" s="225">
        <v>138.5</v>
      </c>
      <c r="I263" s="225">
        <v>190</v>
      </c>
      <c r="J263" s="226" t="s">
        <v>824</v>
      </c>
      <c r="K263" s="227">
        <f t="shared" ref="K263" si="70">H263-F263</f>
        <v>1</v>
      </c>
      <c r="L263" s="228">
        <f t="shared" ref="L263" si="71">K263/F263</f>
        <v>7.2727272727272727E-3</v>
      </c>
      <c r="M263" s="224" t="s">
        <v>714</v>
      </c>
      <c r="N263" s="222">
        <v>44432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146</v>
      </c>
      <c r="B264" s="230">
        <v>43731</v>
      </c>
      <c r="C264" s="230"/>
      <c r="D264" s="231" t="s">
        <v>430</v>
      </c>
      <c r="E264" s="232" t="s">
        <v>623</v>
      </c>
      <c r="F264" s="232">
        <v>235</v>
      </c>
      <c r="G264" s="232"/>
      <c r="H264" s="232">
        <v>295</v>
      </c>
      <c r="I264" s="234">
        <v>296</v>
      </c>
      <c r="J264" s="204" t="s">
        <v>801</v>
      </c>
      <c r="K264" s="205">
        <f t="shared" ref="K264:K269" si="72">H264-F264</f>
        <v>60</v>
      </c>
      <c r="L264" s="206">
        <f t="shared" ref="L264:L269" si="73">K264/F264</f>
        <v>0.25531914893617019</v>
      </c>
      <c r="M264" s="201" t="s">
        <v>591</v>
      </c>
      <c r="N264" s="207">
        <v>43844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147</v>
      </c>
      <c r="B265" s="230">
        <v>43752</v>
      </c>
      <c r="C265" s="230"/>
      <c r="D265" s="231" t="s">
        <v>802</v>
      </c>
      <c r="E265" s="232" t="s">
        <v>623</v>
      </c>
      <c r="F265" s="232">
        <v>277.5</v>
      </c>
      <c r="G265" s="232"/>
      <c r="H265" s="232">
        <v>333</v>
      </c>
      <c r="I265" s="234">
        <v>333</v>
      </c>
      <c r="J265" s="204" t="s">
        <v>803</v>
      </c>
      <c r="K265" s="205">
        <f t="shared" si="72"/>
        <v>55.5</v>
      </c>
      <c r="L265" s="206">
        <f t="shared" si="73"/>
        <v>0.2</v>
      </c>
      <c r="M265" s="201" t="s">
        <v>591</v>
      </c>
      <c r="N265" s="207">
        <v>43846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148</v>
      </c>
      <c r="B266" s="230">
        <v>43752</v>
      </c>
      <c r="C266" s="230"/>
      <c r="D266" s="231" t="s">
        <v>804</v>
      </c>
      <c r="E266" s="232" t="s">
        <v>623</v>
      </c>
      <c r="F266" s="232">
        <v>930</v>
      </c>
      <c r="G266" s="232"/>
      <c r="H266" s="232">
        <v>1165</v>
      </c>
      <c r="I266" s="234">
        <v>1200</v>
      </c>
      <c r="J266" s="204" t="s">
        <v>805</v>
      </c>
      <c r="K266" s="205">
        <f t="shared" si="72"/>
        <v>235</v>
      </c>
      <c r="L266" s="206">
        <f t="shared" si="73"/>
        <v>0.25268817204301075</v>
      </c>
      <c r="M266" s="201" t="s">
        <v>591</v>
      </c>
      <c r="N266" s="207">
        <v>43847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149</v>
      </c>
      <c r="B267" s="230">
        <v>43753</v>
      </c>
      <c r="C267" s="230"/>
      <c r="D267" s="231" t="s">
        <v>806</v>
      </c>
      <c r="E267" s="232" t="s">
        <v>623</v>
      </c>
      <c r="F267" s="202">
        <v>111</v>
      </c>
      <c r="G267" s="232"/>
      <c r="H267" s="232">
        <v>141</v>
      </c>
      <c r="I267" s="234">
        <v>141</v>
      </c>
      <c r="J267" s="204" t="s">
        <v>607</v>
      </c>
      <c r="K267" s="205">
        <f t="shared" si="72"/>
        <v>30</v>
      </c>
      <c r="L267" s="206">
        <f t="shared" si="73"/>
        <v>0.27027027027027029</v>
      </c>
      <c r="M267" s="201" t="s">
        <v>591</v>
      </c>
      <c r="N267" s="207">
        <v>44328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150</v>
      </c>
      <c r="B268" s="230">
        <v>43753</v>
      </c>
      <c r="C268" s="230"/>
      <c r="D268" s="231" t="s">
        <v>807</v>
      </c>
      <c r="E268" s="232" t="s">
        <v>623</v>
      </c>
      <c r="F268" s="202">
        <v>296</v>
      </c>
      <c r="G268" s="232"/>
      <c r="H268" s="232">
        <v>370</v>
      </c>
      <c r="I268" s="234">
        <v>370</v>
      </c>
      <c r="J268" s="204" t="s">
        <v>681</v>
      </c>
      <c r="K268" s="205">
        <f t="shared" si="72"/>
        <v>74</v>
      </c>
      <c r="L268" s="206">
        <f t="shared" si="73"/>
        <v>0.25</v>
      </c>
      <c r="M268" s="201" t="s">
        <v>591</v>
      </c>
      <c r="N268" s="207">
        <v>43853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151</v>
      </c>
      <c r="B269" s="230">
        <v>43754</v>
      </c>
      <c r="C269" s="230"/>
      <c r="D269" s="231" t="s">
        <v>808</v>
      </c>
      <c r="E269" s="232" t="s">
        <v>623</v>
      </c>
      <c r="F269" s="202">
        <v>300</v>
      </c>
      <c r="G269" s="232"/>
      <c r="H269" s="232">
        <v>382.5</v>
      </c>
      <c r="I269" s="234">
        <v>344</v>
      </c>
      <c r="J269" s="204" t="s">
        <v>809</v>
      </c>
      <c r="K269" s="205">
        <f t="shared" si="72"/>
        <v>82.5</v>
      </c>
      <c r="L269" s="206">
        <f t="shared" si="73"/>
        <v>0.27500000000000002</v>
      </c>
      <c r="M269" s="201" t="s">
        <v>591</v>
      </c>
      <c r="N269" s="207">
        <v>44238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8">
        <v>152</v>
      </c>
      <c r="B270" s="249">
        <v>43832</v>
      </c>
      <c r="C270" s="249"/>
      <c r="D270" s="250" t="s">
        <v>810</v>
      </c>
      <c r="E270" s="56" t="s">
        <v>623</v>
      </c>
      <c r="F270" s="251" t="s">
        <v>811</v>
      </c>
      <c r="G270" s="56"/>
      <c r="H270" s="56"/>
      <c r="I270" s="252">
        <v>590</v>
      </c>
      <c r="J270" s="247" t="s">
        <v>594</v>
      </c>
      <c r="K270" s="247"/>
      <c r="L270" s="253"/>
      <c r="M270" s="254" t="s">
        <v>594</v>
      </c>
      <c r="N270" s="255"/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153</v>
      </c>
      <c r="B271" s="230">
        <v>43966</v>
      </c>
      <c r="C271" s="230"/>
      <c r="D271" s="231" t="s">
        <v>71</v>
      </c>
      <c r="E271" s="232" t="s">
        <v>623</v>
      </c>
      <c r="F271" s="202">
        <v>67.5</v>
      </c>
      <c r="G271" s="232"/>
      <c r="H271" s="232">
        <v>86</v>
      </c>
      <c r="I271" s="234">
        <v>86</v>
      </c>
      <c r="J271" s="204" t="s">
        <v>812</v>
      </c>
      <c r="K271" s="205">
        <f t="shared" ref="K271:K278" si="74">H271-F271</f>
        <v>18.5</v>
      </c>
      <c r="L271" s="206">
        <f t="shared" ref="L271:L278" si="75">K271/F271</f>
        <v>0.27407407407407408</v>
      </c>
      <c r="M271" s="201" t="s">
        <v>591</v>
      </c>
      <c r="N271" s="207">
        <v>44008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154</v>
      </c>
      <c r="B272" s="230">
        <v>44035</v>
      </c>
      <c r="C272" s="230"/>
      <c r="D272" s="231" t="s">
        <v>482</v>
      </c>
      <c r="E272" s="232" t="s">
        <v>623</v>
      </c>
      <c r="F272" s="202">
        <v>231</v>
      </c>
      <c r="G272" s="232"/>
      <c r="H272" s="232">
        <v>281</v>
      </c>
      <c r="I272" s="234">
        <v>281</v>
      </c>
      <c r="J272" s="204" t="s">
        <v>681</v>
      </c>
      <c r="K272" s="205">
        <f t="shared" si="74"/>
        <v>50</v>
      </c>
      <c r="L272" s="206">
        <f t="shared" si="75"/>
        <v>0.21645021645021645</v>
      </c>
      <c r="M272" s="201" t="s">
        <v>591</v>
      </c>
      <c r="N272" s="207">
        <v>44358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155</v>
      </c>
      <c r="B273" s="230">
        <v>44092</v>
      </c>
      <c r="C273" s="230"/>
      <c r="D273" s="231" t="s">
        <v>407</v>
      </c>
      <c r="E273" s="232" t="s">
        <v>623</v>
      </c>
      <c r="F273" s="232">
        <v>206</v>
      </c>
      <c r="G273" s="232"/>
      <c r="H273" s="232">
        <v>248</v>
      </c>
      <c r="I273" s="234">
        <v>248</v>
      </c>
      <c r="J273" s="204" t="s">
        <v>681</v>
      </c>
      <c r="K273" s="205">
        <f t="shared" si="74"/>
        <v>42</v>
      </c>
      <c r="L273" s="206">
        <f t="shared" si="75"/>
        <v>0.20388349514563106</v>
      </c>
      <c r="M273" s="201" t="s">
        <v>591</v>
      </c>
      <c r="N273" s="207">
        <v>44214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156</v>
      </c>
      <c r="B274" s="230">
        <v>44140</v>
      </c>
      <c r="C274" s="230"/>
      <c r="D274" s="231" t="s">
        <v>407</v>
      </c>
      <c r="E274" s="232" t="s">
        <v>623</v>
      </c>
      <c r="F274" s="232">
        <v>182.5</v>
      </c>
      <c r="G274" s="232"/>
      <c r="H274" s="232">
        <v>248</v>
      </c>
      <c r="I274" s="234">
        <v>248</v>
      </c>
      <c r="J274" s="204" t="s">
        <v>681</v>
      </c>
      <c r="K274" s="205">
        <f t="shared" si="74"/>
        <v>65.5</v>
      </c>
      <c r="L274" s="206">
        <f t="shared" si="75"/>
        <v>0.35890410958904112</v>
      </c>
      <c r="M274" s="201" t="s">
        <v>591</v>
      </c>
      <c r="N274" s="207">
        <v>44214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157</v>
      </c>
      <c r="B275" s="230">
        <v>44140</v>
      </c>
      <c r="C275" s="230"/>
      <c r="D275" s="231" t="s">
        <v>327</v>
      </c>
      <c r="E275" s="232" t="s">
        <v>623</v>
      </c>
      <c r="F275" s="232">
        <v>247.5</v>
      </c>
      <c r="G275" s="232"/>
      <c r="H275" s="232">
        <v>320</v>
      </c>
      <c r="I275" s="234">
        <v>320</v>
      </c>
      <c r="J275" s="204" t="s">
        <v>681</v>
      </c>
      <c r="K275" s="205">
        <f t="shared" si="74"/>
        <v>72.5</v>
      </c>
      <c r="L275" s="206">
        <f t="shared" si="75"/>
        <v>0.29292929292929293</v>
      </c>
      <c r="M275" s="201" t="s">
        <v>591</v>
      </c>
      <c r="N275" s="207">
        <v>44323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158</v>
      </c>
      <c r="B276" s="230">
        <v>44140</v>
      </c>
      <c r="C276" s="230"/>
      <c r="D276" s="231" t="s">
        <v>272</v>
      </c>
      <c r="E276" s="232" t="s">
        <v>623</v>
      </c>
      <c r="F276" s="202">
        <v>925</v>
      </c>
      <c r="G276" s="232"/>
      <c r="H276" s="232">
        <v>1095</v>
      </c>
      <c r="I276" s="234">
        <v>1093</v>
      </c>
      <c r="J276" s="204" t="s">
        <v>813</v>
      </c>
      <c r="K276" s="205">
        <f t="shared" si="74"/>
        <v>170</v>
      </c>
      <c r="L276" s="206">
        <f t="shared" si="75"/>
        <v>0.18378378378378379</v>
      </c>
      <c r="M276" s="201" t="s">
        <v>591</v>
      </c>
      <c r="N276" s="207">
        <v>44201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159</v>
      </c>
      <c r="B277" s="230">
        <v>44140</v>
      </c>
      <c r="C277" s="230"/>
      <c r="D277" s="231" t="s">
        <v>343</v>
      </c>
      <c r="E277" s="232" t="s">
        <v>623</v>
      </c>
      <c r="F277" s="202">
        <v>332.5</v>
      </c>
      <c r="G277" s="232"/>
      <c r="H277" s="232">
        <v>393</v>
      </c>
      <c r="I277" s="234">
        <v>406</v>
      </c>
      <c r="J277" s="204" t="s">
        <v>814</v>
      </c>
      <c r="K277" s="205">
        <f t="shared" si="74"/>
        <v>60.5</v>
      </c>
      <c r="L277" s="206">
        <f t="shared" si="75"/>
        <v>0.18195488721804512</v>
      </c>
      <c r="M277" s="201" t="s">
        <v>591</v>
      </c>
      <c r="N277" s="207">
        <v>44256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160</v>
      </c>
      <c r="B278" s="230">
        <v>44141</v>
      </c>
      <c r="C278" s="230"/>
      <c r="D278" s="231" t="s">
        <v>482</v>
      </c>
      <c r="E278" s="232" t="s">
        <v>623</v>
      </c>
      <c r="F278" s="202">
        <v>231</v>
      </c>
      <c r="G278" s="232"/>
      <c r="H278" s="232">
        <v>281</v>
      </c>
      <c r="I278" s="234">
        <v>281</v>
      </c>
      <c r="J278" s="204" t="s">
        <v>681</v>
      </c>
      <c r="K278" s="205">
        <f t="shared" si="74"/>
        <v>50</v>
      </c>
      <c r="L278" s="206">
        <f t="shared" si="75"/>
        <v>0.21645021645021645</v>
      </c>
      <c r="M278" s="201" t="s">
        <v>591</v>
      </c>
      <c r="N278" s="207">
        <v>44358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6">
        <v>161</v>
      </c>
      <c r="B279" s="249">
        <v>44187</v>
      </c>
      <c r="C279" s="249"/>
      <c r="D279" s="250" t="s">
        <v>455</v>
      </c>
      <c r="E279" s="56" t="s">
        <v>623</v>
      </c>
      <c r="F279" s="251" t="s">
        <v>815</v>
      </c>
      <c r="G279" s="56"/>
      <c r="H279" s="56"/>
      <c r="I279" s="252">
        <v>239</v>
      </c>
      <c r="J279" s="247" t="s">
        <v>594</v>
      </c>
      <c r="K279" s="247"/>
      <c r="L279" s="253"/>
      <c r="M279" s="254"/>
      <c r="N279" s="255"/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56">
        <v>162</v>
      </c>
      <c r="B280" s="249">
        <v>44258</v>
      </c>
      <c r="C280" s="249"/>
      <c r="D280" s="250" t="s">
        <v>810</v>
      </c>
      <c r="E280" s="56" t="s">
        <v>623</v>
      </c>
      <c r="F280" s="251" t="s">
        <v>811</v>
      </c>
      <c r="G280" s="56"/>
      <c r="H280" s="56"/>
      <c r="I280" s="252">
        <v>590</v>
      </c>
      <c r="J280" s="247" t="s">
        <v>594</v>
      </c>
      <c r="K280" s="247"/>
      <c r="L280" s="253"/>
      <c r="M280" s="254"/>
      <c r="N280" s="255"/>
      <c r="O280" s="1"/>
      <c r="P280" s="1"/>
      <c r="R280" s="6" t="s">
        <v>784</v>
      </c>
    </row>
    <row r="281" spans="1:26" ht="12.75" customHeight="1">
      <c r="A281" s="229">
        <v>163</v>
      </c>
      <c r="B281" s="230">
        <v>44274</v>
      </c>
      <c r="C281" s="230"/>
      <c r="D281" s="231" t="s">
        <v>343</v>
      </c>
      <c r="E281" s="232" t="s">
        <v>623</v>
      </c>
      <c r="F281" s="202">
        <v>355</v>
      </c>
      <c r="G281" s="232"/>
      <c r="H281" s="232">
        <v>422.5</v>
      </c>
      <c r="I281" s="234">
        <v>420</v>
      </c>
      <c r="J281" s="204" t="s">
        <v>816</v>
      </c>
      <c r="K281" s="205">
        <f t="shared" ref="K281:K284" si="76">H281-F281</f>
        <v>67.5</v>
      </c>
      <c r="L281" s="206">
        <f t="shared" ref="L281:L284" si="77">K281/F281</f>
        <v>0.19014084507042253</v>
      </c>
      <c r="M281" s="201" t="s">
        <v>591</v>
      </c>
      <c r="N281" s="207">
        <v>44361</v>
      </c>
      <c r="O281" s="1"/>
      <c r="R281" s="257" t="s">
        <v>784</v>
      </c>
    </row>
    <row r="282" spans="1:26" ht="12.75" customHeight="1">
      <c r="A282" s="229">
        <v>164</v>
      </c>
      <c r="B282" s="230">
        <v>44295</v>
      </c>
      <c r="C282" s="230"/>
      <c r="D282" s="231" t="s">
        <v>817</v>
      </c>
      <c r="E282" s="232" t="s">
        <v>623</v>
      </c>
      <c r="F282" s="202">
        <v>555</v>
      </c>
      <c r="G282" s="232"/>
      <c r="H282" s="232">
        <v>663</v>
      </c>
      <c r="I282" s="234">
        <v>663</v>
      </c>
      <c r="J282" s="204" t="s">
        <v>818</v>
      </c>
      <c r="K282" s="205">
        <f t="shared" si="76"/>
        <v>108</v>
      </c>
      <c r="L282" s="206">
        <f t="shared" si="77"/>
        <v>0.19459459459459461</v>
      </c>
      <c r="M282" s="201" t="s">
        <v>591</v>
      </c>
      <c r="N282" s="207">
        <v>44321</v>
      </c>
      <c r="O282" s="1"/>
      <c r="P282" s="1"/>
      <c r="Q282" s="1"/>
      <c r="R282" s="257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165</v>
      </c>
      <c r="B283" s="230">
        <v>44308</v>
      </c>
      <c r="C283" s="230"/>
      <c r="D283" s="231" t="s">
        <v>376</v>
      </c>
      <c r="E283" s="232" t="s">
        <v>623</v>
      </c>
      <c r="F283" s="202">
        <v>126.5</v>
      </c>
      <c r="G283" s="232"/>
      <c r="H283" s="232">
        <v>155</v>
      </c>
      <c r="I283" s="234">
        <v>155</v>
      </c>
      <c r="J283" s="204" t="s">
        <v>681</v>
      </c>
      <c r="K283" s="205">
        <f t="shared" si="76"/>
        <v>28.5</v>
      </c>
      <c r="L283" s="206">
        <f t="shared" si="77"/>
        <v>0.22529644268774704</v>
      </c>
      <c r="M283" s="201" t="s">
        <v>591</v>
      </c>
      <c r="N283" s="207">
        <v>44362</v>
      </c>
      <c r="O283" s="1"/>
      <c r="R283" s="257" t="s">
        <v>784</v>
      </c>
    </row>
    <row r="284" spans="1:26" ht="12.75" customHeight="1">
      <c r="A284" s="354">
        <v>166</v>
      </c>
      <c r="B284" s="355">
        <v>44368</v>
      </c>
      <c r="C284" s="355"/>
      <c r="D284" s="356" t="s">
        <v>394</v>
      </c>
      <c r="E284" s="357" t="s">
        <v>623</v>
      </c>
      <c r="F284" s="358">
        <v>287.5</v>
      </c>
      <c r="G284" s="357"/>
      <c r="H284" s="357">
        <v>245</v>
      </c>
      <c r="I284" s="359">
        <v>344</v>
      </c>
      <c r="J284" s="214" t="s">
        <v>864</v>
      </c>
      <c r="K284" s="215">
        <f t="shared" si="76"/>
        <v>-42.5</v>
      </c>
      <c r="L284" s="216">
        <f t="shared" si="77"/>
        <v>-0.14782608695652175</v>
      </c>
      <c r="M284" s="212" t="s">
        <v>604</v>
      </c>
      <c r="N284" s="209">
        <v>44508</v>
      </c>
      <c r="O284" s="1"/>
      <c r="R284" s="257" t="s">
        <v>784</v>
      </c>
    </row>
    <row r="285" spans="1:26" ht="12.75" customHeight="1">
      <c r="A285" s="256">
        <v>167</v>
      </c>
      <c r="B285" s="249">
        <v>44368</v>
      </c>
      <c r="C285" s="249"/>
      <c r="D285" s="250" t="s">
        <v>482</v>
      </c>
      <c r="E285" s="56" t="s">
        <v>623</v>
      </c>
      <c r="F285" s="251" t="s">
        <v>819</v>
      </c>
      <c r="G285" s="56"/>
      <c r="H285" s="56"/>
      <c r="I285" s="252">
        <v>320</v>
      </c>
      <c r="J285" s="247" t="s">
        <v>594</v>
      </c>
      <c r="K285" s="256"/>
      <c r="L285" s="249"/>
      <c r="M285" s="249"/>
      <c r="N285" s="250"/>
      <c r="O285" s="44"/>
      <c r="R285" s="257" t="s">
        <v>784</v>
      </c>
    </row>
    <row r="286" spans="1:26" ht="12.75" customHeight="1">
      <c r="A286" s="256">
        <v>168</v>
      </c>
      <c r="B286" s="249">
        <v>44406</v>
      </c>
      <c r="C286" s="249"/>
      <c r="D286" s="250" t="s">
        <v>376</v>
      </c>
      <c r="E286" s="56" t="s">
        <v>623</v>
      </c>
      <c r="F286" s="251" t="s">
        <v>822</v>
      </c>
      <c r="G286" s="56"/>
      <c r="H286" s="56"/>
      <c r="I286" s="56">
        <v>200</v>
      </c>
      <c r="J286" s="247" t="s">
        <v>594</v>
      </c>
      <c r="K286" s="256"/>
      <c r="L286" s="249"/>
      <c r="M286" s="249"/>
      <c r="N286" s="250"/>
      <c r="O286" s="44"/>
      <c r="R286" s="257" t="s">
        <v>784</v>
      </c>
    </row>
    <row r="287" spans="1:26" ht="12.75" customHeight="1">
      <c r="A287" s="256">
        <v>169</v>
      </c>
      <c r="B287" s="249">
        <v>44462</v>
      </c>
      <c r="C287" s="249"/>
      <c r="D287" s="250" t="s">
        <v>827</v>
      </c>
      <c r="E287" s="56" t="s">
        <v>623</v>
      </c>
      <c r="F287" s="251" t="s">
        <v>828</v>
      </c>
      <c r="G287" s="56"/>
      <c r="H287" s="56"/>
      <c r="I287" s="56">
        <v>1500</v>
      </c>
      <c r="J287" s="247" t="s">
        <v>594</v>
      </c>
      <c r="K287" s="256"/>
      <c r="L287" s="249"/>
      <c r="M287" s="249"/>
      <c r="N287" s="250"/>
      <c r="O287" s="44"/>
      <c r="R287" s="257" t="s">
        <v>784</v>
      </c>
    </row>
    <row r="288" spans="1:26" ht="12.75" customHeight="1">
      <c r="A288" s="291">
        <v>170</v>
      </c>
      <c r="B288" s="292">
        <v>44480</v>
      </c>
      <c r="C288" s="292"/>
      <c r="D288" s="293" t="s">
        <v>831</v>
      </c>
      <c r="E288" s="294" t="s">
        <v>623</v>
      </c>
      <c r="F288" s="295" t="s">
        <v>836</v>
      </c>
      <c r="G288" s="294"/>
      <c r="H288" s="294"/>
      <c r="I288" s="294">
        <v>145</v>
      </c>
      <c r="J288" s="296" t="s">
        <v>594</v>
      </c>
      <c r="K288" s="291"/>
      <c r="L288" s="292"/>
      <c r="M288" s="292"/>
      <c r="N288" s="293"/>
      <c r="O288" s="44"/>
      <c r="R288" s="257" t="s">
        <v>784</v>
      </c>
    </row>
    <row r="289" spans="1:18" ht="12.75" customHeight="1">
      <c r="A289" s="297">
        <v>171</v>
      </c>
      <c r="B289" s="298">
        <v>44481</v>
      </c>
      <c r="C289" s="298"/>
      <c r="D289" s="299" t="s">
        <v>261</v>
      </c>
      <c r="E289" s="300" t="s">
        <v>623</v>
      </c>
      <c r="F289" s="301" t="s">
        <v>833</v>
      </c>
      <c r="G289" s="300"/>
      <c r="H289" s="300"/>
      <c r="I289" s="300">
        <v>380</v>
      </c>
      <c r="J289" s="302" t="s">
        <v>594</v>
      </c>
      <c r="K289" s="297"/>
      <c r="L289" s="298"/>
      <c r="M289" s="298"/>
      <c r="N289" s="299"/>
      <c r="O289" s="44"/>
      <c r="R289" s="257" t="s">
        <v>784</v>
      </c>
    </row>
    <row r="290" spans="1:18" ht="12.75" customHeight="1">
      <c r="A290" s="297">
        <v>172</v>
      </c>
      <c r="B290" s="298">
        <v>44481</v>
      </c>
      <c r="C290" s="298"/>
      <c r="D290" s="299" t="s">
        <v>402</v>
      </c>
      <c r="E290" s="300" t="s">
        <v>623</v>
      </c>
      <c r="F290" s="301" t="s">
        <v>834</v>
      </c>
      <c r="G290" s="300"/>
      <c r="H290" s="300"/>
      <c r="I290" s="300">
        <v>56</v>
      </c>
      <c r="J290" s="302" t="s">
        <v>594</v>
      </c>
      <c r="K290" s="297"/>
      <c r="L290" s="298"/>
      <c r="M290" s="298"/>
      <c r="N290" s="299"/>
      <c r="O290" s="44"/>
      <c r="R290" s="257"/>
    </row>
    <row r="291" spans="1:18" ht="12.75" customHeight="1">
      <c r="A291" s="303"/>
      <c r="B291" s="303"/>
      <c r="C291" s="303"/>
      <c r="D291" s="303"/>
      <c r="E291" s="303"/>
      <c r="F291" s="300"/>
      <c r="G291" s="300"/>
      <c r="H291" s="300"/>
      <c r="I291" s="300"/>
      <c r="J291" s="304"/>
      <c r="K291" s="300"/>
      <c r="L291" s="300"/>
      <c r="M291" s="300"/>
      <c r="N291" s="303"/>
      <c r="O291" s="44"/>
      <c r="R291" s="257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257"/>
    </row>
    <row r="293" spans="1:18" ht="12.75" customHeight="1">
      <c r="A293" s="256"/>
      <c r="B293" s="258" t="s">
        <v>820</v>
      </c>
      <c r="F293" s="59"/>
      <c r="G293" s="59"/>
      <c r="H293" s="59"/>
      <c r="I293" s="59"/>
      <c r="J293" s="44"/>
      <c r="K293" s="59"/>
      <c r="L293" s="59"/>
      <c r="M293" s="59"/>
      <c r="O293" s="44"/>
      <c r="R293" s="257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A303" s="259"/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A304" s="259"/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A305" s="56"/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</sheetData>
  <autoFilter ref="R1:R30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2021-12-14T02:36:51Z</dcterms:modified>
</cp:coreProperties>
</file>