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F&amp;O)'!$R$1:$R$312</definedName>
  </definedNames>
  <calcPr calcId="124519"/>
</workbook>
</file>

<file path=xl/calcChain.xml><?xml version="1.0" encoding="utf-8"?>
<calcChain xmlns="http://schemas.openxmlformats.org/spreadsheetml/2006/main">
  <c r="K99" i="6"/>
  <c r="M99" s="1"/>
  <c r="L63"/>
  <c r="K63"/>
  <c r="M63" s="1"/>
  <c r="L41"/>
  <c r="K41"/>
  <c r="M41" s="1"/>
  <c r="L38"/>
  <c r="K38"/>
  <c r="M38" s="1"/>
  <c r="L40"/>
  <c r="K40"/>
  <c r="M40" s="1"/>
  <c r="L39"/>
  <c r="K39"/>
  <c r="M39" s="1"/>
  <c r="K87"/>
  <c r="M87" s="1"/>
  <c r="K85"/>
  <c r="M85" s="1"/>
  <c r="L64"/>
  <c r="K64"/>
  <c r="K97"/>
  <c r="M97" s="1"/>
  <c r="K95"/>
  <c r="M95" s="1"/>
  <c r="K93"/>
  <c r="M93" s="1"/>
  <c r="K98"/>
  <c r="M98" s="1"/>
  <c r="K96"/>
  <c r="M96" s="1"/>
  <c r="M94"/>
  <c r="K94"/>
  <c r="L59"/>
  <c r="K59"/>
  <c r="K92"/>
  <c r="M92" s="1"/>
  <c r="K91"/>
  <c r="M91" s="1"/>
  <c r="L62"/>
  <c r="K62"/>
  <c r="L60"/>
  <c r="K60"/>
  <c r="L29"/>
  <c r="K29"/>
  <c r="L57"/>
  <c r="K57"/>
  <c r="L61"/>
  <c r="K61"/>
  <c r="K84"/>
  <c r="M84" s="1"/>
  <c r="K90"/>
  <c r="M90" s="1"/>
  <c r="K89"/>
  <c r="M89" s="1"/>
  <c r="K266"/>
  <c r="L266" s="1"/>
  <c r="L36"/>
  <c r="K36"/>
  <c r="L35"/>
  <c r="K35"/>
  <c r="K88"/>
  <c r="M88" s="1"/>
  <c r="K86"/>
  <c r="M86" s="1"/>
  <c r="L58"/>
  <c r="K58"/>
  <c r="L10"/>
  <c r="K10"/>
  <c r="L15"/>
  <c r="K15"/>
  <c r="L56"/>
  <c r="K56"/>
  <c r="L31"/>
  <c r="K31"/>
  <c r="L32"/>
  <c r="K32"/>
  <c r="L13"/>
  <c r="K13"/>
  <c r="K83"/>
  <c r="M83" s="1"/>
  <c r="L55"/>
  <c r="K55"/>
  <c r="L54"/>
  <c r="K54"/>
  <c r="K82"/>
  <c r="M82" s="1"/>
  <c r="L53"/>
  <c r="K53"/>
  <c r="M36" l="1"/>
  <c r="M35"/>
  <c r="M58"/>
  <c r="M29"/>
  <c r="M64"/>
  <c r="M59"/>
  <c r="M62"/>
  <c r="M60"/>
  <c r="M57"/>
  <c r="M61"/>
  <c r="M15"/>
  <c r="M10"/>
  <c r="M53"/>
  <c r="M54"/>
  <c r="M32"/>
  <c r="M13"/>
  <c r="M56"/>
  <c r="M31"/>
  <c r="M55"/>
  <c r="K81" l="1"/>
  <c r="M81" s="1"/>
  <c r="K74"/>
  <c r="M74" s="1"/>
  <c r="K75"/>
  <c r="M75" s="1"/>
  <c r="K80"/>
  <c r="M80" s="1"/>
  <c r="K79"/>
  <c r="M79" s="1"/>
  <c r="K78"/>
  <c r="M78" s="1"/>
  <c r="K76"/>
  <c r="M76" s="1"/>
  <c r="K77"/>
  <c r="M77" s="1"/>
  <c r="L30" l="1"/>
  <c r="K30"/>
  <c r="L11"/>
  <c r="K11"/>
  <c r="K276"/>
  <c r="L276" s="1"/>
  <c r="L12"/>
  <c r="K12"/>
  <c r="M30" l="1"/>
  <c r="M12"/>
  <c r="M11"/>
  <c r="K296" l="1"/>
  <c r="L296" s="1"/>
  <c r="K295"/>
  <c r="L295" s="1"/>
  <c r="K294"/>
  <c r="L294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4"/>
  <c r="L274" s="1"/>
  <c r="K273"/>
  <c r="L273" s="1"/>
  <c r="F272"/>
  <c r="K272" s="1"/>
  <c r="L272" s="1"/>
  <c r="K271"/>
  <c r="L271" s="1"/>
  <c r="K270"/>
  <c r="L270" s="1"/>
  <c r="K269"/>
  <c r="L269" s="1"/>
  <c r="K268"/>
  <c r="L268" s="1"/>
  <c r="K267"/>
  <c r="L267" s="1"/>
  <c r="F266"/>
  <c r="F265"/>
  <c r="K265" s="1"/>
  <c r="L265" s="1"/>
  <c r="K264"/>
  <c r="L264" s="1"/>
  <c r="F263"/>
  <c r="K263" s="1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4"/>
  <c r="L244" s="1"/>
  <c r="F243"/>
  <c r="K243" s="1"/>
  <c r="L243" s="1"/>
  <c r="K242"/>
  <c r="L242" s="1"/>
  <c r="K239"/>
  <c r="L239" s="1"/>
  <c r="K238"/>
  <c r="L238" s="1"/>
  <c r="K237"/>
  <c r="L237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3"/>
  <c r="L213" s="1"/>
  <c r="K211"/>
  <c r="L211" s="1"/>
  <c r="K210"/>
  <c r="L210" s="1"/>
  <c r="K209"/>
  <c r="L209" s="1"/>
  <c r="K207"/>
  <c r="L207" s="1"/>
  <c r="K206"/>
  <c r="L206" s="1"/>
  <c r="K205"/>
  <c r="L205" s="1"/>
  <c r="K204"/>
  <c r="K203"/>
  <c r="L203" s="1"/>
  <c r="K202"/>
  <c r="L202" s="1"/>
  <c r="K200"/>
  <c r="L200" s="1"/>
  <c r="K199"/>
  <c r="L199" s="1"/>
  <c r="K198"/>
  <c r="L198" s="1"/>
  <c r="K197"/>
  <c r="L197" s="1"/>
  <c r="K196"/>
  <c r="L196" s="1"/>
  <c r="F195"/>
  <c r="K195" s="1"/>
  <c r="L195" s="1"/>
  <c r="H194"/>
  <c r="K194" s="1"/>
  <c r="L194" s="1"/>
  <c r="K191"/>
  <c r="L191" s="1"/>
  <c r="K190"/>
  <c r="L190" s="1"/>
  <c r="K189"/>
  <c r="L189" s="1"/>
  <c r="K188"/>
  <c r="L188" s="1"/>
  <c r="K187"/>
  <c r="L187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H160"/>
  <c r="K160" s="1"/>
  <c r="L160" s="1"/>
  <c r="F159"/>
  <c r="K159" s="1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M7"/>
  <c r="D7" i="5"/>
  <c r="K6" i="4"/>
  <c r="K6" i="3"/>
  <c r="L6" i="2"/>
</calcChain>
</file>

<file path=xl/sharedStrings.xml><?xml version="1.0" encoding="utf-8"?>
<sst xmlns="http://schemas.openxmlformats.org/spreadsheetml/2006/main" count="2858" uniqueCount="1132">
  <si>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</si>
  <si>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</si>
  <si>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</si>
  <si>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</si>
  <si>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</si>
  <si>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</si>
  <si>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</si>
  <si>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</si>
  <si>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</si>
  <si>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</si>
  <si>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</si>
  <si>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</si>
  <si>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</si>
  <si>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</si>
  <si>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</si>
  <si>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</si>
  <si>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</si>
  <si>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</si>
  <si>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</si>
  <si>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</si>
  <si>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</si>
  <si>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</si>
  <si>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</si>
  <si>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</si>
  <si>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</si>
  <si>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</si>
  <si>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</si>
  <si>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</si>
  <si>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</si>
  <si>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</si>
  <si>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</si>
  <si>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</si>
  <si>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</si>
  <si>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</si>
  <si>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</si>
  <si>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</si>
  <si>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</si>
  <si>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</si>
  <si>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</si>
  <si>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</si>
  <si>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</si>
  <si>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</si>
  <si>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</si>
  <si>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</si>
  <si>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</si>
  <si>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</si>
  <si>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</si>
  <si>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</si>
  <si>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</si>
  <si>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</si>
  <si>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</si>
  <si>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</si>
  <si>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</si>
  <si>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</si>
  <si>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</si>
  <si>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</si>
  <si>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</si>
  <si>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</si>
  <si>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</si>
  <si>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</si>
  <si>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</si>
  <si>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</si>
  <si>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</si>
  <si>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</si>
  <si>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</si>
  <si>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</si>
  <si>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</si>
  <si>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</si>
  <si>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</si>
  <si>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</si>
  <si>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</si>
  <si>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</si>
  <si>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</si>
  <si>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</si>
  <si>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</si>
  <si>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</si>
  <si>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</si>
  <si>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</si>
  <si>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</si>
  <si>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</si>
  <si>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</si>
  <si>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</si>
  <si>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</si>
  <si>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</si>
  <si>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</si>
  <si>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</si>
  <si>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</si>
  <si>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</si>
  <si>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</si>
  <si>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</si>
  <si>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</si>
  <si>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</si>
  <si>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</si>
  <si>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</si>
  <si>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</si>
  <si>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</si>
  <si>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</si>
  <si>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</si>
  <si>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</si>
  <si>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</si>
  <si>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</si>
  <si>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</si>
  <si>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</si>
  <si>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</si>
  <si>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</si>
  <si>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</si>
  <si>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</si>
  <si>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</si>
  <si>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</si>
  <si>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</si>
  <si>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</si>
  <si>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</si>
  <si>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</si>
  <si>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</si>
  <si>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</si>
  <si>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</si>
  <si>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</si>
  <si>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</si>
  <si>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</si>
  <si>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</si>
  <si>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</si>
  <si>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</si>
  <si>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</si>
  <si>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</si>
  <si>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</si>
  <si>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</si>
  <si>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</si>
  <si>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</si>
  <si>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</si>
  <si>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</si>
  <si>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</si>
  <si>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</si>
  <si>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</si>
  <si>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</si>
  <si>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</si>
  <si>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</si>
  <si>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</si>
  <si>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</si>
  <si>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</si>
  <si>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</si>
  <si>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</si>
  <si>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</si>
  <si>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</si>
  <si>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</si>
  <si>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</si>
  <si>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</si>
  <si>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</si>
  <si>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</si>
  <si>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</si>
  <si>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</si>
  <si>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</si>
  <si>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</si>
  <si>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</si>
  <si>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</si>
  <si>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</si>
  <si>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</si>
  <si>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</si>
  <si>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</si>
  <si>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</si>
  <si>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</si>
  <si>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</si>
  <si>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</si>
  <si>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</si>
  <si>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</si>
  <si>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</si>
  <si>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</si>
  <si>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</si>
  <si>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</si>
  <si>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</si>
  <si>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</si>
  <si>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</si>
  <si>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</si>
  <si>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</si>
  <si>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</si>
  <si>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</si>
  <si>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</si>
  <si>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</si>
  <si>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</si>
  <si>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</si>
  <si>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</si>
  <si>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</si>
  <si>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</si>
  <si>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</si>
  <si>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</si>
  <si>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</si>
  <si>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</si>
  <si>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</si>
  <si>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</si>
  <si>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</si>
  <si>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</si>
  <si>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</si>
  <si>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</si>
  <si>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</si>
  <si>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</si>
  <si>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</si>
  <si>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</si>
  <si>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</si>
  <si>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</si>
  <si>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</si>
  <si>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</si>
  <si>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</si>
  <si>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</si>
  <si>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</si>
  <si>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</si>
  <si>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</si>
  <si>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</si>
  <si>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</si>
  <si>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</si>
  <si>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</si>
  <si>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</si>
  <si>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</si>
  <si>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</si>
  <si>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</si>
  <si>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</si>
  <si>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</si>
  <si>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</si>
  <si>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</si>
  <si>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</si>
  <si>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</si>
  <si>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</si>
  <si>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</si>
  <si>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</si>
  <si>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</si>
  <si>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</si>
  <si>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</si>
  <si>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</si>
  <si>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</si>
  <si>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</si>
  <si>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</si>
  <si>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</si>
  <si>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</si>
  <si>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</si>
  <si>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</si>
  <si>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</si>
  <si>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</si>
  <si>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</si>
  <si>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</si>
  <si>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</si>
  <si>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</si>
  <si>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</si>
  <si>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</si>
  <si>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</si>
  <si>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</si>
  <si>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</si>
  <si>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</si>
  <si>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</si>
  <si>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</si>
  <si>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</si>
  <si>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</si>
  <si>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</si>
  <si>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</si>
  <si>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</si>
  <si>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</si>
  <si>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</si>
  <si>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</si>
  <si>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</si>
  <si>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</si>
  <si>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</si>
  <si>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</si>
  <si>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</si>
  <si>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</si>
  <si>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</si>
  <si>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</si>
  <si>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</si>
  <si>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</si>
  <si>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</si>
  <si>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</si>
  <si>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</si>
  <si>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</si>
  <si>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</si>
  <si>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</si>
  <si>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</si>
  <si>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</si>
  <si>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</si>
  <si>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</si>
  <si>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</si>
  <si>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</si>
  <si>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</si>
  <si>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</si>
  <si>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</si>
  <si>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</si>
  <si>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</si>
  <si>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</si>
  <si>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</si>
  <si>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</si>
  <si>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</si>
  <si>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</si>
  <si>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</si>
  <si>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</si>
  <si>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</si>
  <si>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</si>
  <si>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</si>
  <si>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</si>
  <si>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</si>
  <si>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</si>
  <si>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</si>
  <si>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</si>
  <si>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</si>
  <si>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</si>
  <si>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</si>
  <si>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</si>
  <si>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</si>
  <si>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</si>
  <si>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</si>
  <si>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</si>
  <si>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</si>
  <si>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</si>
  <si>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</si>
  <si>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</si>
  <si>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</si>
  <si>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</si>
  <si>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</si>
  <si>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</si>
  <si>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</si>
  <si>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</si>
  <si>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</si>
  <si>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</si>
  <si>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</si>
  <si>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</si>
  <si>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</si>
  <si>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</si>
  <si>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</si>
  <si>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</si>
  <si>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</si>
  <si>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</si>
  <si>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</si>
  <si>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</si>
  <si>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</si>
  <si>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</si>
  <si>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</si>
  <si>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</si>
  <si>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</si>
  <si>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</si>
  <si>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</si>
  <si>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</si>
  <si>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</si>
  <si>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</si>
  <si>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</si>
  <si>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</si>
  <si>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</si>
  <si>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</si>
  <si>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</si>
  <si>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</si>
  <si>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</si>
  <si>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</si>
  <si>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</si>
  <si>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</si>
  <si>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</si>
  <si>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</si>
  <si>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</si>
  <si>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</si>
  <si>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</si>
  <si>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</si>
  <si>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</si>
  <si>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</si>
  <si>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</si>
  <si>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</si>
  <si>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</si>
  <si>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</si>
  <si>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</si>
  <si>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</si>
  <si>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</si>
  <si>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</si>
  <si>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</si>
  <si>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</si>
  <si>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</si>
  <si>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</si>
  <si>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</si>
  <si>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</si>
  <si>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</si>
  <si>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</si>
  <si>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</si>
  <si>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</si>
  <si>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</si>
  <si>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</si>
  <si>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</si>
  <si>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</si>
  <si>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</si>
  <si>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</si>
  <si>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</si>
  <si>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</si>
  <si>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</si>
  <si>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</si>
  <si>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</si>
  <si>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</si>
  <si>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</si>
  <si>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</si>
  <si>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</si>
  <si>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</si>
  <si>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</si>
  <si>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</si>
  <si>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</si>
  <si>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</si>
  <si>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</si>
  <si>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</si>
  <si>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</si>
  <si>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</si>
  <si>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</si>
  <si>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</si>
  <si>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</si>
  <si>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</si>
  <si>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</si>
  <si>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</si>
  <si>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</si>
  <si>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</si>
  <si>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</si>
  <si>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</si>
  <si>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</si>
  <si>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</si>
  <si>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</si>
  <si>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</si>
  <si>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</si>
  <si>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</si>
  <si>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</si>
  <si>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</si>
  <si>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</si>
  <si>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</si>
  <si>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</si>
  <si>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</si>
  <si>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</si>
  <si>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</si>
  <si>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</si>
  <si>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</si>
  <si>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</si>
  <si>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</si>
  <si>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</si>
  <si>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</si>
  <si>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</si>
  <si>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</si>
  <si>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</si>
  <si>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</si>
  <si>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</si>
  <si>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</si>
  <si>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</si>
  <si>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</si>
  <si>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</si>
  <si>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</si>
  <si>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</si>
  <si>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</si>
  <si>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</si>
  <si>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</si>
  <si>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</si>
  <si>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</si>
  <si>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</si>
  <si>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</si>
  <si>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</si>
  <si>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</si>
  <si>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</si>
  <si>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</si>
  <si>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</si>
  <si>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</si>
  <si>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</si>
  <si>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</si>
  <si>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</si>
  <si>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</si>
  <si>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</si>
  <si>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</si>
  <si>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</si>
  <si>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</si>
  <si>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</si>
  <si>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</si>
  <si>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</si>
  <si>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</si>
  <si>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</si>
  <si>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</si>
  <si>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</si>
  <si>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</si>
  <si>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</si>
  <si>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</si>
  <si>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</si>
  <si>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</si>
  <si>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</si>
  <si>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</si>
  <si>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</si>
  <si>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</si>
  <si>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</si>
  <si>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</si>
  <si>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</si>
  <si>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</si>
  <si>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</si>
  <si>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</si>
  <si>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</si>
  <si>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</si>
  <si>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</si>
  <si>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</si>
  <si>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</si>
  <si>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</si>
  <si>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</si>
  <si>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</si>
  <si>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</si>
  <si>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</si>
  <si>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</si>
  <si>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</si>
  <si>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</si>
  <si>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</si>
  <si>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</si>
  <si>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</si>
  <si>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</si>
  <si>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</si>
  <si>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</si>
  <si>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</si>
  <si>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</si>
  <si>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</si>
  <si>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</si>
  <si>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</si>
  <si>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</si>
  <si>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</si>
  <si>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</si>
  <si>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</si>
  <si>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</si>
  <si>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</si>
  <si>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</si>
  <si>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</si>
  <si>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</si>
  <si>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</si>
  <si>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</si>
  <si>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</si>
  <si>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</si>
  <si>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</si>
  <si>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</si>
  <si>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</si>
  <si>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</si>
  <si>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</si>
  <si>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</si>
  <si>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</si>
  <si>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</si>
  <si>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</si>
  <si>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</si>
  <si>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</si>
  <si>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</si>
  <si>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</si>
  <si>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</si>
  <si>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</si>
  <si>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</si>
  <si>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</si>
  <si>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</si>
  <si>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</si>
  <si>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</si>
  <si>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</si>
  <si>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</si>
  <si>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</si>
  <si>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</si>
  <si>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</si>
  <si>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</si>
  <si>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</si>
  <si>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</si>
  <si>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</si>
  <si>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</si>
  <si>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</si>
  <si>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</si>
  <si>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</si>
  <si>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</si>
  <si>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</si>
  <si>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</si>
  <si>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</si>
  <si>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</si>
  <si>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</si>
  <si>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</si>
  <si>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</si>
  <si>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</si>
  <si>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</si>
  <si>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</si>
  <si>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</si>
  <si>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</si>
  <si>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</si>
  <si>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</si>
  <si>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</si>
  <si>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</si>
  <si>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</si>
  <si>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</si>
  <si>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</si>
  <si>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</si>
  <si>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</si>
  <si>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</si>
  <si>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</si>
  <si>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</si>
  <si>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</si>
  <si>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</si>
  <si>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</si>
  <si>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</si>
  <si>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</si>
  <si>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</si>
  <si>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</si>
  <si>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</si>
  <si>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</si>
  <si>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</si>
  <si>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</si>
  <si>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</si>
  <si>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</si>
  <si>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</si>
  <si>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</si>
  <si>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</si>
  <si>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</si>
  <si>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</si>
  <si>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</si>
  <si>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</si>
  <si>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</si>
  <si>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</si>
  <si>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</si>
  <si>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</si>
  <si>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</si>
  <si>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</si>
  <si>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</si>
  <si>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</si>
  <si>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</si>
  <si>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</si>
  <si>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</si>
  <si>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</si>
  <si>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</si>
  <si>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</si>
  <si>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</si>
  <si>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</si>
  <si>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</si>
  <si>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</si>
  <si>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</si>
  <si>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</si>
  <si>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</si>
  <si>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</si>
  <si>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</si>
  <si>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</si>
  <si>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</si>
  <si>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</si>
  <si>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</si>
  <si>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</si>
  <si>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</si>
  <si>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</si>
  <si>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</si>
  <si>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</si>
  <si>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</si>
  <si>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</si>
  <si>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</si>
  <si>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</si>
  <si>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</si>
  <si>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</si>
  <si>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</si>
  <si>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</si>
  <si>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</si>
  <si>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</si>
  <si>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</si>
  <si>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</si>
  <si>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</si>
  <si>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</si>
  <si>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</si>
  <si>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</si>
  <si>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</si>
  <si>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</si>
  <si>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</si>
  <si>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</si>
  <si>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</si>
  <si>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</si>
  <si>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</si>
  <si>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</si>
  <si>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</si>
  <si>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</si>
  <si>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</si>
  <si>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</si>
  <si>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</si>
  <si>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</si>
  <si>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</si>
  <si>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</si>
  <si>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</si>
  <si>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</si>
  <si>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</si>
  <si>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</si>
  <si>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</si>
  <si>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</si>
  <si>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</si>
  <si>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</si>
  <si>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</si>
  <si>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</si>
  <si>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</si>
  <si>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</si>
  <si>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</si>
  <si>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</si>
  <si>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</si>
  <si>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</si>
  <si>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</si>
  <si>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</si>
  <si>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</si>
  <si>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</si>
  <si>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</si>
  <si>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</si>
  <si>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</si>
  <si>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</si>
  <si>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</si>
  <si>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</si>
  <si>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</si>
  <si>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</si>
  <si>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</si>
  <si>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</si>
  <si>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</si>
  <si>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</si>
  <si>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</si>
  <si>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</si>
  <si>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</si>
  <si>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</si>
  <si>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</si>
  <si>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</si>
  <si>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</si>
  <si>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</si>
  <si>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</si>
  <si>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</si>
  <si>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</si>
  <si>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</si>
  <si>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</si>
  <si>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</si>
  <si>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</si>
  <si>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</si>
  <si>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</si>
  <si>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</si>
  <si>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</si>
  <si>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</si>
  <si>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</si>
  <si>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</si>
  <si>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</si>
  <si>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</si>
  <si>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</si>
  <si>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</si>
  <si>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</si>
  <si>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</si>
  <si>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</si>
  <si>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</si>
  <si>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</si>
  <si>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</si>
  <si>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</si>
  <si>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</si>
  <si>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</si>
  <si>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</si>
  <si>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</si>
  <si>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</si>
  <si>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</si>
  <si>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</si>
  <si>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</si>
  <si>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</si>
  <si>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</si>
  <si>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</si>
  <si>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</si>
  <si>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</si>
  <si>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</si>
  <si>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</si>
  <si>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</si>
  <si>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</si>
  <si>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</si>
  <si>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</si>
  <si>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</si>
  <si>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</si>
  <si>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</si>
  <si>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</si>
  <si>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</si>
  <si>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</si>
  <si>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</si>
  <si>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</si>
  <si>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</si>
  <si>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</si>
  <si>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</si>
  <si>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</si>
  <si>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</si>
  <si>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</si>
  <si>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</si>
  <si>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</si>
  <si>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</si>
  <si>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</si>
  <si>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</si>
  <si>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</si>
  <si>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</si>
  <si>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</si>
  <si>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</si>
  <si>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</si>
  <si>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</si>
  <si>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</si>
  <si>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</si>
  <si>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</si>
  <si>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</si>
  <si>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</si>
  <si>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</si>
  <si>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</si>
  <si>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</si>
  <si>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</si>
  <si>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</si>
  <si>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</si>
  <si>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</si>
  <si>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</si>
  <si>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</si>
  <si>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</si>
  <si>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</si>
  <si>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</si>
  <si>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</si>
  <si>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</si>
  <si>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</si>
  <si>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</si>
  <si>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</si>
  <si>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</si>
  <si>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</si>
  <si>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</si>
  <si>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</si>
  <si>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</si>
  <si>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</si>
  <si>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</si>
  <si>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</si>
  <si>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</si>
  <si>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</si>
  <si>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</si>
  <si>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</si>
  <si>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</si>
  <si>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</si>
  <si>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</si>
  <si>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</si>
  <si>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</si>
  <si>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</si>
  <si>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</si>
  <si>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</si>
  <si>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</si>
  <si>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</si>
  <si>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</si>
  <si>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</si>
  <si>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</si>
  <si>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</si>
  <si>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</si>
  <si>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</si>
  <si>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</si>
  <si>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</si>
  <si>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</si>
  <si>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</si>
  <si>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</si>
  <si>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</si>
  <si>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</si>
  <si>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</si>
  <si>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</si>
  <si>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</si>
  <si>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</si>
  <si>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</si>
  <si>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</si>
  <si>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</si>
  <si>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</si>
  <si>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</si>
  <si>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</si>
  <si>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</si>
  <si>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</si>
  <si>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</si>
  <si>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</si>
  <si>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</si>
  <si>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</si>
  <si>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</si>
  <si>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</si>
  <si>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</si>
  <si>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</si>
  <si>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</si>
  <si>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</si>
  <si>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</si>
  <si>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</si>
  <si>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</si>
  <si>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</si>
  <si>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</si>
  <si>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</si>
  <si>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</si>
  <si>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</si>
  <si>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</si>
  <si>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</si>
  <si>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1650-1680</t>
  </si>
  <si>
    <t>980-1000</t>
  </si>
  <si>
    <t>Profit of Rs.1/-</t>
  </si>
  <si>
    <t>XTX MARKETS LLP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</si>
  <si>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</si>
  <si>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</si>
  <si>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</si>
  <si>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</si>
  <si>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</si>
  <si>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</si>
  <si>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</si>
  <si>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</si>
  <si>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</si>
  <si>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</si>
  <si>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</si>
  <si>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</si>
  <si>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</si>
  <si>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</si>
  <si>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</si>
  <si>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</si>
  <si>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</si>
  <si>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</si>
  <si>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</si>
  <si>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</si>
  <si>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ALPHA LEON ENTERPRISES LLP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</si>
  <si>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</si>
  <si>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</si>
  <si>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</si>
  <si>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</si>
  <si>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</si>
  <si>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</si>
  <si>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</si>
  <si>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</si>
  <si>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</si>
  <si>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</si>
  <si>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</si>
  <si>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</si>
  <si>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</si>
  <si>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</si>
  <si>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</si>
  <si>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</si>
  <si>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</si>
  <si>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</si>
  <si>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MCDHOLDING</t>
  </si>
  <si>
    <t>McDowell Holdings Limited</t>
  </si>
  <si>
    <t>Profit of Rs.107.5/-</t>
  </si>
  <si>
    <t>Profit of Rs.4.65/-</t>
  </si>
  <si>
    <t>4080-4090</t>
  </si>
  <si>
    <t>4400-4500</t>
  </si>
  <si>
    <t>1840-1880</t>
  </si>
  <si>
    <t xml:space="preserve">HDFCLIFE </t>
  </si>
  <si>
    <t>730-735</t>
  </si>
  <si>
    <t>760-770</t>
  </si>
  <si>
    <t>171-172</t>
  </si>
  <si>
    <t>NIFTY 17500 CE 30-SEP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</si>
  <si>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</si>
  <si>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</si>
  <si>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</si>
  <si>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</si>
  <si>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</si>
  <si>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</si>
  <si>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</si>
  <si>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</si>
  <si>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</si>
  <si>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</si>
  <si>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</si>
  <si>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</si>
  <si>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</si>
  <si>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</si>
  <si>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</si>
  <si>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</si>
  <si>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</si>
  <si>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</si>
  <si>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</si>
  <si>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</si>
  <si>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</si>
  <si>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</si>
  <si>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</si>
  <si>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</si>
  <si>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</si>
  <si>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</si>
  <si>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</si>
  <si>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</si>
  <si>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NGIL</t>
  </si>
  <si>
    <t>Nakoda Group of Ind. Ltd</t>
  </si>
  <si>
    <t>1490-1510</t>
  </si>
  <si>
    <t>1650-1700</t>
  </si>
  <si>
    <t>2780-2790</t>
  </si>
  <si>
    <t>2950-2980</t>
  </si>
  <si>
    <t>Loss of Rs.31.5/-</t>
  </si>
  <si>
    <t>Loss of Rs.46.5/-</t>
  </si>
  <si>
    <t>Profit of Rs.35.5/-</t>
  </si>
  <si>
    <t xml:space="preserve"> ITC SEP FUT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</si>
  <si>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</si>
  <si>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</si>
  <si>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</si>
  <si>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</si>
  <si>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</si>
  <si>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</si>
  <si>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MNIL</t>
  </si>
  <si>
    <t>FILATEX</t>
  </si>
  <si>
    <t>Filatex India Ltd</t>
  </si>
  <si>
    <t>SWARNIM COMMOSALE PVT LTD</t>
  </si>
  <si>
    <t>GSS</t>
  </si>
  <si>
    <t>GSS Infotech Limited</t>
  </si>
  <si>
    <t>MUKUL MAHESHWARI (HUF)</t>
  </si>
  <si>
    <t>FELIX</t>
  </si>
  <si>
    <t>Felix Industries Ltd.</t>
  </si>
  <si>
    <t>SHREE SHIDHI VINAYAK MARKETING PVT LTD</t>
  </si>
  <si>
    <t>Profit of Rs.45/-</t>
  </si>
  <si>
    <t>Profit of Rs.10.5/-</t>
  </si>
  <si>
    <t>NIFTY 17350 PE 9-SEP</t>
  </si>
  <si>
    <t>BANKNIFTY 36700 PE 9-SEP</t>
  </si>
  <si>
    <t>KOTAKBANK 1840 CE SEP</t>
  </si>
  <si>
    <t>Profit of Rs.12/-</t>
  </si>
  <si>
    <t>Profit of Rs.11/-</t>
  </si>
  <si>
    <t>Profit of Rs.20/-</t>
  </si>
  <si>
    <t>950-960</t>
  </si>
  <si>
    <t>AKM</t>
  </si>
  <si>
    <t>RAHUL ANANTRAI MEHTA</t>
  </si>
  <si>
    <t>KETAN VASTIMAL PUNAMIYA</t>
  </si>
  <si>
    <t>JETMALL</t>
  </si>
  <si>
    <t>SVCM SECURITIES PRIVATE LIMITED</t>
  </si>
  <si>
    <t>MFLINDIA</t>
  </si>
  <si>
    <t>MISQUITA</t>
  </si>
  <si>
    <t>POLINENI</t>
  </si>
  <si>
    <t>KABIR SHRAN DAGAR</t>
  </si>
  <si>
    <t>VIKRAMKUMAR KARANRAJ SAKARIA HUF DAKSH CORPORATION</t>
  </si>
  <si>
    <t>JISLDVREQS</t>
  </si>
  <si>
    <t>Jain DVR Equity Shares</t>
  </si>
  <si>
    <t>PRUDENT VENTURES</t>
  </si>
  <si>
    <t>LIBAS</t>
  </si>
  <si>
    <t>Libas Consu Products Ltd</t>
  </si>
  <si>
    <t>VISA CAPITAL PARTNERS</t>
  </si>
  <si>
    <t>PARMOD AGGARWAL (HUF)</t>
  </si>
  <si>
    <t>AGARWAL RAHUL</t>
  </si>
  <si>
    <t>SHRI BEERESHWAR SOUHARD CREDIT SAHAKARI LTD</t>
  </si>
  <si>
    <t>Profit of Rs.27.50/-</t>
  </si>
  <si>
    <t>3190-3220</t>
  </si>
  <si>
    <t>3500-3600</t>
  </si>
  <si>
    <t>Profit of Rs.26/-</t>
  </si>
  <si>
    <t>1450-1470</t>
  </si>
  <si>
    <t>Profit of Rs.19/-</t>
  </si>
  <si>
    <t>Profit of Rs.4.25/-</t>
  </si>
  <si>
    <t>Profit of Rs.2.75/-</t>
  </si>
  <si>
    <t>1734-1736</t>
  </si>
  <si>
    <t>1800-1820</t>
  </si>
  <si>
    <t>602-606</t>
  </si>
  <si>
    <t>630-640</t>
  </si>
  <si>
    <t>BALKRISIND 2400 PE SEP</t>
  </si>
  <si>
    <t>37-39</t>
  </si>
  <si>
    <t>65-70</t>
  </si>
  <si>
    <t>ICICIGI 1700 CE SEP</t>
  </si>
  <si>
    <t>25-26</t>
  </si>
  <si>
    <t>40-50</t>
  </si>
  <si>
    <t>NIFTY 17300 PE 16-SEP</t>
  </si>
  <si>
    <t>54-58</t>
  </si>
  <si>
    <t>110-120</t>
  </si>
  <si>
    <t>Profit of Rs.3.15/-</t>
  </si>
  <si>
    <t>Profit of Rs.8/-</t>
  </si>
  <si>
    <t>SHRI RAVINDRA MEDIA VENTURES PRIVATE LIMITED</t>
  </si>
  <si>
    <t>RONAK ASHOKKUMAR JAIN</t>
  </si>
  <si>
    <t>ARCEEIN</t>
  </si>
  <si>
    <t>BESTEAST</t>
  </si>
  <si>
    <t>SHIV PARVATI LEASING PVT LTD</t>
  </si>
  <si>
    <t>CALSOFT</t>
  </si>
  <si>
    <t>DEEPAK KANTILALJI BORA</t>
  </si>
  <si>
    <t>CHEMOIL ADVANCED MANAGEMENT SERVICES PRIVATE LTD</t>
  </si>
  <si>
    <t>DIVYA KOTHARI</t>
  </si>
  <si>
    <t>RAHUL AGARWAL</t>
  </si>
  <si>
    <t>IFINSER</t>
  </si>
  <si>
    <t>SANDEEP SARDA</t>
  </si>
  <si>
    <t>SHAREACCOUNT NA</t>
  </si>
  <si>
    <t>KOCL</t>
  </si>
  <si>
    <t>BASANT MARKETING PRIVATE LIMITED</t>
  </si>
  <si>
    <t>KAMLESH NAVINCHANDRA SHAH</t>
  </si>
  <si>
    <t>MILEFUR</t>
  </si>
  <si>
    <t>JASHJAYESHGORAGANDHI</t>
  </si>
  <si>
    <t>GRISELDA CAROLINA VAZ</t>
  </si>
  <si>
    <t>SHERWOOD SECURITIES PVT LTD</t>
  </si>
  <si>
    <t>DEEPAK KUMAR</t>
  </si>
  <si>
    <t>REKHA DAGAR</t>
  </si>
  <si>
    <t>I P INDIA PRIVATE LIMITED</t>
  </si>
  <si>
    <t>RAJINDER PARSAD</t>
  </si>
  <si>
    <t>MRCEXIM</t>
  </si>
  <si>
    <t>ESPS FINSERVE PRIVATE LIMITED.</t>
  </si>
  <si>
    <t>SAURABH GOSWAMI</t>
  </si>
  <si>
    <t>NARAYANI</t>
  </si>
  <si>
    <t>CHIRAG NARENDRA MODH</t>
  </si>
  <si>
    <t>NEWLIGHT</t>
  </si>
  <si>
    <t>BOND STREET JEWELLERS (L.L.C)</t>
  </si>
  <si>
    <t>AL HYAAT OVERSEAS TRADING -F.Z.C</t>
  </si>
  <si>
    <t>OSIAJEE</t>
  </si>
  <si>
    <t>RAVINDER KUMAR</t>
  </si>
  <si>
    <t>OZONEWORLD</t>
  </si>
  <si>
    <t>SHIVAAY TRADING COMPANY</t>
  </si>
  <si>
    <t>PRISMX</t>
  </si>
  <si>
    <t>ARVINDRA KUMAR ARVINDRA</t>
  </si>
  <si>
    <t>NILAY JITENDRAKUMAR MISTRY</t>
  </si>
  <si>
    <t>PWASML</t>
  </si>
  <si>
    <t>INDO THAI SECURITIES LTD</t>
  </si>
  <si>
    <t>SICLTD</t>
  </si>
  <si>
    <t>NARENDRA BALWANT MORBIA</t>
  </si>
  <si>
    <t>SINDHUTRAD</t>
  </si>
  <si>
    <t>MANAK VANIJYA PRIVATE LIMITED</t>
  </si>
  <si>
    <t>STEPPING STONE CONSTRUCTION PRIVATE LIMITED</t>
  </si>
  <si>
    <t>SNTCL</t>
  </si>
  <si>
    <t>SECURITIES AND EXCHANGE BOARD OF INDIA</t>
  </si>
  <si>
    <t>SWARUPGUCHHAIT</t>
  </si>
  <si>
    <t>SYNTHFO</t>
  </si>
  <si>
    <t>DIPAK KANAYALAL SHAH</t>
  </si>
  <si>
    <t>THACKER</t>
  </si>
  <si>
    <t>ARUNKUMAR MAHABIRPRASAD JATIA</t>
  </si>
  <si>
    <t>RENAISSANCE PAINTS PRIVATE LIMITED</t>
  </si>
  <si>
    <t>YASHO</t>
  </si>
  <si>
    <t>ARC FINANCE LIMITED</t>
  </si>
  <si>
    <t>ACE</t>
  </si>
  <si>
    <t>Action Construction Equip</t>
  </si>
  <si>
    <t>CaliforniaSoft- Roll Sett</t>
  </si>
  <si>
    <t>CMMIPL</t>
  </si>
  <si>
    <t>CMM Infraprojects Limited</t>
  </si>
  <si>
    <t>DHANSUKH GORDHANDAS AMLANI</t>
  </si>
  <si>
    <t>NAISHADH JAWAHAR PALEJA</t>
  </si>
  <si>
    <t>Dish TV India Limited</t>
  </si>
  <si>
    <t>THE HINDUSTAN TIIMES LTD</t>
  </si>
  <si>
    <t>DSML</t>
  </si>
  <si>
    <t>Debock Sale Marketing Ltd</t>
  </si>
  <si>
    <t>SIDDAPPA VEERAPPA HAGARAGI</t>
  </si>
  <si>
    <t>DYNAMATECH</t>
  </si>
  <si>
    <t>Dynamatic Tech. Ltd.</t>
  </si>
  <si>
    <t>SHRI GAUTAM GHANDHAR ADVISORS LLP</t>
  </si>
  <si>
    <t>FCL</t>
  </si>
  <si>
    <t>Fineotex Chemical Limited</t>
  </si>
  <si>
    <t>SILKON TRADES LLP</t>
  </si>
  <si>
    <t>GOLDSTAR</t>
  </si>
  <si>
    <t>Goldstar Power Limited</t>
  </si>
  <si>
    <t>DHAVAL VINODBHAI GADANI</t>
  </si>
  <si>
    <t>VEENA RAJESH SHAH</t>
  </si>
  <si>
    <t>JAIPURKURT</t>
  </si>
  <si>
    <t>Nandani Creation Limited</t>
  </si>
  <si>
    <t>MEGHKUMAR MAHENDRAKUMAR SHAH</t>
  </si>
  <si>
    <t>NECCLTD</t>
  </si>
  <si>
    <t>North East Carry Corp Ltd</t>
  </si>
  <si>
    <t>SUNAYANA INVESTMENT COMPANY LIMITED</t>
  </si>
  <si>
    <t>PIONEEREMB</t>
  </si>
  <si>
    <t>Pioneer Embroideries Limi</t>
  </si>
  <si>
    <t>SHREEJI CAPITAL AND FINANCE LIMITED</t>
  </si>
  <si>
    <t>VISHAL</t>
  </si>
  <si>
    <t>Vishal Fabrics Limited</t>
  </si>
  <si>
    <t>CNM FINVEST PRIVATE LIMITED .</t>
  </si>
  <si>
    <t>CANTABIL</t>
  </si>
  <si>
    <t>Cantabil Retail Ltd</t>
  </si>
  <si>
    <t>M/S. PRARTHANA ENTERPRISES</t>
  </si>
  <si>
    <t>RAJESH KUMAR MUNDRA</t>
  </si>
  <si>
    <t>NITIKET INVESTMENTS PRIVATE LIMITED</t>
  </si>
  <si>
    <t>DEVIT</t>
  </si>
  <si>
    <t>Dev Info Technology Ltd</t>
  </si>
  <si>
    <t>PULIN VINOOBHAI PATEL</t>
  </si>
  <si>
    <t>RAMESH KUMAR MANTRI HUF</t>
  </si>
  <si>
    <t>LIBERTSHOE</t>
  </si>
  <si>
    <t>Liberty Shoes Ltd</t>
  </si>
  <si>
    <t>SEETHA  KUMARI</t>
  </si>
  <si>
    <t>JOLLE UDYOG SAMUHA EXAMBA</t>
  </si>
  <si>
    <t>PRITI</t>
  </si>
  <si>
    <t>Priti International Ltd</t>
  </si>
  <si>
    <t>MOHAMMED  ZAKIR</t>
  </si>
  <si>
    <t>SMVD</t>
  </si>
  <si>
    <t>SMVD Poly Pack Limited</t>
  </si>
  <si>
    <t>CHOICE EQUITY BROKING PRIVATE LIMITED</t>
  </si>
  <si>
    <t>WALCHANNAG</t>
  </si>
  <si>
    <t>Walchandnagar Ind. Ltd</t>
  </si>
  <si>
    <t>VISTRA ITCL INDIA LIMITED</t>
  </si>
  <si>
    <t>Profit of Rs.42.50/-</t>
  </si>
  <si>
    <t>Profit of Rs.6/-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</si>
</sst>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7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8" borderId="0" xfId="0" applyFont="1" applyFill="1" applyAlignment="1"/>
    <xf numFmtId="43" fontId="36" fillId="19" borderId="15" xfId="0" applyNumberFormat="1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6" borderId="1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7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5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1" borderId="22" xfId="0" applyFont="1" applyFill="1" applyBorder="1" applyAlignment="1"/>
    <xf numFmtId="0" fontId="43" fillId="22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5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5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5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21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43" fillId="0" borderId="24" xfId="0" applyFont="1" applyBorder="1" applyAlignment="1"/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21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3" borderId="24" xfId="0" applyNumberFormat="1" applyFont="1" applyFill="1" applyBorder="1" applyAlignment="1">
      <alignment horizontal="center" vertical="center"/>
    </xf>
    <xf numFmtId="165" fontId="35" fillId="23" borderId="24" xfId="0" applyNumberFormat="1" applyFont="1" applyFill="1" applyBorder="1" applyAlignment="1">
      <alignment horizontal="center" vertical="center"/>
    </xf>
    <xf numFmtId="166" fontId="35" fillId="23" borderId="24" xfId="0" applyNumberFormat="1" applyFont="1" applyFill="1" applyBorder="1" applyAlignment="1">
      <alignment horizontal="center" vertical="center"/>
    </xf>
    <xf numFmtId="0" fontId="43" fillId="24" borderId="24" xfId="0" applyFont="1" applyFill="1" applyBorder="1" applyAlignment="1"/>
    <xf numFmtId="0" fontId="35" fillId="23" borderId="24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7" fillId="25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0" fillId="17" borderId="0" xfId="0" applyFill="1" applyAlignment="1"/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left"/>
    </xf>
    <xf numFmtId="0" fontId="35" fillId="11" borderId="2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4" sqref="B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44453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44453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7" t="s">
        <v>16</v>
      </c>
      <c r="B9" s="449" t="s">
        <v>17</v>
      </c>
      <c r="C9" s="449" t="s">
        <v>18</v>
      </c>
      <c r="D9" s="449" t="s">
        <v>19</v>
      </c>
      <c r="E9" s="26" t="s">
        <v>20</v>
      </c>
      <c r="F9" s="26" t="s">
        <v>21</v>
      </c>
      <c r="G9" s="444" t="s">
        <v>22</v>
      </c>
      <c r="H9" s="445"/>
      <c r="I9" s="446"/>
      <c r="J9" s="444" t="s">
        <v>23</v>
      </c>
      <c r="K9" s="445"/>
      <c r="L9" s="446"/>
      <c r="M9" s="26"/>
      <c r="N9" s="27"/>
      <c r="O9" s="27"/>
      <c r="P9" s="27"/>
    </row>
    <row r="10" spans="1:16" ht="59.25" customHeight="1">
      <c r="A10" s="448"/>
      <c r="B10" s="450"/>
      <c r="C10" s="450"/>
      <c r="D10" s="45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36576.550000000003</v>
      </c>
      <c r="F11" s="35">
        <v>36577.816666666673</v>
      </c>
      <c r="G11" s="36">
        <v>36410.733333333344</v>
      </c>
      <c r="H11" s="36">
        <v>36244.916666666672</v>
      </c>
      <c r="I11" s="36">
        <v>36077.833333333343</v>
      </c>
      <c r="J11" s="36">
        <v>36743.633333333346</v>
      </c>
      <c r="K11" s="36">
        <v>36910.716666666674</v>
      </c>
      <c r="L11" s="36">
        <v>37076.533333333347</v>
      </c>
      <c r="M11" s="37">
        <v>36744.9</v>
      </c>
      <c r="N11" s="37">
        <v>36412</v>
      </c>
      <c r="O11" s="38">
        <v>1959175</v>
      </c>
      <c r="P11" s="39">
        <v>2.7332791484229568E-2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17359.3</v>
      </c>
      <c r="F12" s="40">
        <v>17338.8</v>
      </c>
      <c r="G12" s="41">
        <v>17284.5</v>
      </c>
      <c r="H12" s="41">
        <v>17209.7</v>
      </c>
      <c r="I12" s="41">
        <v>17155.400000000001</v>
      </c>
      <c r="J12" s="41">
        <v>17413.599999999999</v>
      </c>
      <c r="K12" s="41">
        <v>17467.899999999994</v>
      </c>
      <c r="L12" s="41">
        <v>17542.699999999997</v>
      </c>
      <c r="M12" s="31">
        <v>17393.099999999999</v>
      </c>
      <c r="N12" s="31">
        <v>17264</v>
      </c>
      <c r="O12" s="42">
        <v>15673050</v>
      </c>
      <c r="P12" s="43">
        <v>-1.8766277672042472E-2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18151.5</v>
      </c>
      <c r="F13" s="40">
        <v>18143.783333333333</v>
      </c>
      <c r="G13" s="41">
        <v>18097.616666666665</v>
      </c>
      <c r="H13" s="41">
        <v>18043.733333333334</v>
      </c>
      <c r="I13" s="41">
        <v>17997.566666666666</v>
      </c>
      <c r="J13" s="41">
        <v>18197.666666666664</v>
      </c>
      <c r="K13" s="41">
        <v>18243.833333333336</v>
      </c>
      <c r="L13" s="41">
        <v>18297.716666666664</v>
      </c>
      <c r="M13" s="31">
        <v>18189.95</v>
      </c>
      <c r="N13" s="31">
        <v>18089.900000000001</v>
      </c>
      <c r="O13" s="42">
        <v>3880</v>
      </c>
      <c r="P13" s="43">
        <v>3.1914893617021274E-2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929.65</v>
      </c>
      <c r="F14" s="40">
        <v>923.45000000000016</v>
      </c>
      <c r="G14" s="41">
        <v>912.90000000000032</v>
      </c>
      <c r="H14" s="41">
        <v>896.1500000000002</v>
      </c>
      <c r="I14" s="41">
        <v>885.60000000000036</v>
      </c>
      <c r="J14" s="41">
        <v>940.20000000000027</v>
      </c>
      <c r="K14" s="41">
        <v>950.75000000000023</v>
      </c>
      <c r="L14" s="41">
        <v>967.50000000000023</v>
      </c>
      <c r="M14" s="31">
        <v>934</v>
      </c>
      <c r="N14" s="31">
        <v>906.7</v>
      </c>
      <c r="O14" s="42">
        <v>4010300</v>
      </c>
      <c r="P14" s="43">
        <v>-7.9899074852817498E-3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216.65</v>
      </c>
      <c r="F15" s="40">
        <v>217.45000000000002</v>
      </c>
      <c r="G15" s="41">
        <v>214.95000000000005</v>
      </c>
      <c r="H15" s="41">
        <v>213.25000000000003</v>
      </c>
      <c r="I15" s="41">
        <v>210.75000000000006</v>
      </c>
      <c r="J15" s="41">
        <v>219.15000000000003</v>
      </c>
      <c r="K15" s="41">
        <v>221.64999999999998</v>
      </c>
      <c r="L15" s="41">
        <v>223.35000000000002</v>
      </c>
      <c r="M15" s="31">
        <v>219.95</v>
      </c>
      <c r="N15" s="31">
        <v>215.75</v>
      </c>
      <c r="O15" s="42">
        <v>11167000</v>
      </c>
      <c r="P15" s="43">
        <v>4.6285018270401948E-2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2471</v>
      </c>
      <c r="F16" s="40">
        <v>2462.7666666666664</v>
      </c>
      <c r="G16" s="41">
        <v>2441.583333333333</v>
      </c>
      <c r="H16" s="41">
        <v>2412.1666666666665</v>
      </c>
      <c r="I16" s="41">
        <v>2390.9833333333331</v>
      </c>
      <c r="J16" s="41">
        <v>2492.1833333333329</v>
      </c>
      <c r="K16" s="41">
        <v>2513.3666666666663</v>
      </c>
      <c r="L16" s="41">
        <v>2542.7833333333328</v>
      </c>
      <c r="M16" s="31">
        <v>2483.9499999999998</v>
      </c>
      <c r="N16" s="31">
        <v>2433.35</v>
      </c>
      <c r="O16" s="42">
        <v>2759500</v>
      </c>
      <c r="P16" s="43">
        <v>-3.2508578652700017E-3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1537.6</v>
      </c>
      <c r="F17" s="40">
        <v>1543.2333333333333</v>
      </c>
      <c r="G17" s="41">
        <v>1525.4666666666667</v>
      </c>
      <c r="H17" s="41">
        <v>1513.3333333333333</v>
      </c>
      <c r="I17" s="41">
        <v>1495.5666666666666</v>
      </c>
      <c r="J17" s="41">
        <v>1555.3666666666668</v>
      </c>
      <c r="K17" s="41">
        <v>1573.1333333333337</v>
      </c>
      <c r="L17" s="41">
        <v>1585.2666666666669</v>
      </c>
      <c r="M17" s="31">
        <v>1561</v>
      </c>
      <c r="N17" s="31">
        <v>1531.1</v>
      </c>
      <c r="O17" s="42">
        <v>17118000</v>
      </c>
      <c r="P17" s="43">
        <v>3.4320241691842904E-2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746.8</v>
      </c>
      <c r="F18" s="40">
        <v>747.68333333333339</v>
      </c>
      <c r="G18" s="41">
        <v>740.36666666666679</v>
      </c>
      <c r="H18" s="41">
        <v>733.93333333333339</v>
      </c>
      <c r="I18" s="41">
        <v>726.61666666666679</v>
      </c>
      <c r="J18" s="41">
        <v>754.11666666666679</v>
      </c>
      <c r="K18" s="41">
        <v>761.43333333333339</v>
      </c>
      <c r="L18" s="41">
        <v>767.86666666666679</v>
      </c>
      <c r="M18" s="31">
        <v>755</v>
      </c>
      <c r="N18" s="31">
        <v>741.25</v>
      </c>
      <c r="O18" s="42">
        <v>87622500</v>
      </c>
      <c r="P18" s="43">
        <v>-1.9968051118210862E-4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3839.9</v>
      </c>
      <c r="F19" s="40">
        <v>3829.15</v>
      </c>
      <c r="G19" s="41">
        <v>3799.5</v>
      </c>
      <c r="H19" s="41">
        <v>3759.1</v>
      </c>
      <c r="I19" s="41">
        <v>3729.45</v>
      </c>
      <c r="J19" s="41">
        <v>3869.55</v>
      </c>
      <c r="K19" s="41">
        <v>3899.2000000000007</v>
      </c>
      <c r="L19" s="41">
        <v>3939.6000000000004</v>
      </c>
      <c r="M19" s="31">
        <v>3858.8</v>
      </c>
      <c r="N19" s="31">
        <v>3788.75</v>
      </c>
      <c r="O19" s="42">
        <v>413000</v>
      </c>
      <c r="P19" s="43">
        <v>1.9249753208292201E-2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719.8</v>
      </c>
      <c r="F20" s="40">
        <v>720.18333333333339</v>
      </c>
      <c r="G20" s="41">
        <v>716.86666666666679</v>
      </c>
      <c r="H20" s="41">
        <v>713.93333333333339</v>
      </c>
      <c r="I20" s="41">
        <v>710.61666666666679</v>
      </c>
      <c r="J20" s="41">
        <v>723.11666666666679</v>
      </c>
      <c r="K20" s="41">
        <v>726.43333333333339</v>
      </c>
      <c r="L20" s="41">
        <v>729.36666666666679</v>
      </c>
      <c r="M20" s="31">
        <v>723.5</v>
      </c>
      <c r="N20" s="31">
        <v>717.25</v>
      </c>
      <c r="O20" s="42">
        <v>7404000</v>
      </c>
      <c r="P20" s="43">
        <v>1.2859097127222982E-2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437.75</v>
      </c>
      <c r="F21" s="40">
        <v>438.2166666666667</v>
      </c>
      <c r="G21" s="41">
        <v>435.43333333333339</v>
      </c>
      <c r="H21" s="41">
        <v>433.11666666666667</v>
      </c>
      <c r="I21" s="41">
        <v>430.33333333333337</v>
      </c>
      <c r="J21" s="41">
        <v>440.53333333333342</v>
      </c>
      <c r="K21" s="41">
        <v>443.31666666666672</v>
      </c>
      <c r="L21" s="41">
        <v>445.63333333333344</v>
      </c>
      <c r="M21" s="31">
        <v>441</v>
      </c>
      <c r="N21" s="31">
        <v>435.9</v>
      </c>
      <c r="O21" s="42">
        <v>15039000</v>
      </c>
      <c r="P21" s="43">
        <v>4.810583283223091E-3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775.75</v>
      </c>
      <c r="F22" s="40">
        <v>772.93333333333339</v>
      </c>
      <c r="G22" s="41">
        <v>766.91666666666674</v>
      </c>
      <c r="H22" s="41">
        <v>758.08333333333337</v>
      </c>
      <c r="I22" s="41">
        <v>752.06666666666672</v>
      </c>
      <c r="J22" s="41">
        <v>781.76666666666677</v>
      </c>
      <c r="K22" s="41">
        <v>787.78333333333342</v>
      </c>
      <c r="L22" s="41">
        <v>796.61666666666679</v>
      </c>
      <c r="M22" s="31">
        <v>778.95</v>
      </c>
      <c r="N22" s="31">
        <v>764.1</v>
      </c>
      <c r="O22" s="42">
        <v>1828750</v>
      </c>
      <c r="P22" s="43">
        <v>0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4760.45</v>
      </c>
      <c r="F23" s="40">
        <v>4753.1833333333334</v>
      </c>
      <c r="G23" s="41">
        <v>4699.416666666667</v>
      </c>
      <c r="H23" s="41">
        <v>4638.3833333333332</v>
      </c>
      <c r="I23" s="41">
        <v>4584.6166666666668</v>
      </c>
      <c r="J23" s="41">
        <v>4814.2166666666672</v>
      </c>
      <c r="K23" s="41">
        <v>4867.9833333333336</v>
      </c>
      <c r="L23" s="41">
        <v>4929.0166666666673</v>
      </c>
      <c r="M23" s="31">
        <v>4806.95</v>
      </c>
      <c r="N23" s="31">
        <v>4692.1499999999996</v>
      </c>
      <c r="O23" s="42">
        <v>2587500</v>
      </c>
      <c r="P23" s="43">
        <v>1.3544891640866873E-3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215.7</v>
      </c>
      <c r="F24" s="40">
        <v>215.26666666666665</v>
      </c>
      <c r="G24" s="41">
        <v>214.23333333333329</v>
      </c>
      <c r="H24" s="41">
        <v>212.76666666666665</v>
      </c>
      <c r="I24" s="41">
        <v>211.73333333333329</v>
      </c>
      <c r="J24" s="41">
        <v>216.73333333333329</v>
      </c>
      <c r="K24" s="41">
        <v>217.76666666666665</v>
      </c>
      <c r="L24" s="41">
        <v>219.23333333333329</v>
      </c>
      <c r="M24" s="31">
        <v>216.3</v>
      </c>
      <c r="N24" s="31">
        <v>213.8</v>
      </c>
      <c r="O24" s="42">
        <v>12985000</v>
      </c>
      <c r="P24" s="43">
        <v>3.4867503486750349E-2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123.7</v>
      </c>
      <c r="F25" s="40">
        <v>124.3</v>
      </c>
      <c r="G25" s="41">
        <v>122.8</v>
      </c>
      <c r="H25" s="41">
        <v>121.9</v>
      </c>
      <c r="I25" s="41">
        <v>120.4</v>
      </c>
      <c r="J25" s="41">
        <v>125.19999999999999</v>
      </c>
      <c r="K25" s="41">
        <v>126.69999999999999</v>
      </c>
      <c r="L25" s="41">
        <v>127.59999999999998</v>
      </c>
      <c r="M25" s="31">
        <v>125.8</v>
      </c>
      <c r="N25" s="31">
        <v>123.4</v>
      </c>
      <c r="O25" s="42">
        <v>47866500</v>
      </c>
      <c r="P25" s="43">
        <v>1.80895865237366E-2</v>
      </c>
    </row>
    <row r="26" spans="1:16" ht="12.75" customHeight="1">
      <c r="A26" s="31">
        <v>16</v>
      </c>
      <c r="B26" s="279" t="s">
        <v>57</v>
      </c>
      <c r="C26" s="33" t="s">
        <v>58</v>
      </c>
      <c r="D26" s="34">
        <v>44469</v>
      </c>
      <c r="E26" s="40">
        <v>3366.85</v>
      </c>
      <c r="F26" s="40">
        <v>3358.6166666666668</v>
      </c>
      <c r="G26" s="41">
        <v>3343.2333333333336</v>
      </c>
      <c r="H26" s="41">
        <v>3319.6166666666668</v>
      </c>
      <c r="I26" s="41">
        <v>3304.2333333333336</v>
      </c>
      <c r="J26" s="41">
        <v>3382.2333333333336</v>
      </c>
      <c r="K26" s="41">
        <v>3397.6166666666668</v>
      </c>
      <c r="L26" s="41">
        <v>3421.2333333333336</v>
      </c>
      <c r="M26" s="31">
        <v>3374</v>
      </c>
      <c r="N26" s="31">
        <v>3335</v>
      </c>
      <c r="O26" s="42">
        <v>4904100</v>
      </c>
      <c r="P26" s="43">
        <v>-7.5283832189909534E-3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2143.1999999999998</v>
      </c>
      <c r="F27" s="40">
        <v>2110.6999999999998</v>
      </c>
      <c r="G27" s="41">
        <v>2063.9499999999998</v>
      </c>
      <c r="H27" s="41">
        <v>1984.7</v>
      </c>
      <c r="I27" s="41">
        <v>1937.95</v>
      </c>
      <c r="J27" s="41">
        <v>2189.9499999999998</v>
      </c>
      <c r="K27" s="41">
        <v>2236.6999999999998</v>
      </c>
      <c r="L27" s="41">
        <v>2315.9499999999994</v>
      </c>
      <c r="M27" s="31">
        <v>2157.4499999999998</v>
      </c>
      <c r="N27" s="31">
        <v>2031.45</v>
      </c>
      <c r="O27" s="42">
        <v>506825</v>
      </c>
      <c r="P27" s="43">
        <v>7.5890251021599534E-2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1154.3</v>
      </c>
      <c r="F28" s="40">
        <v>1159.45</v>
      </c>
      <c r="G28" s="41">
        <v>1144.9000000000001</v>
      </c>
      <c r="H28" s="41">
        <v>1135.5</v>
      </c>
      <c r="I28" s="41">
        <v>1120.95</v>
      </c>
      <c r="J28" s="41">
        <v>1168.8500000000001</v>
      </c>
      <c r="K28" s="41">
        <v>1183.3999999999999</v>
      </c>
      <c r="L28" s="41">
        <v>1192.8000000000002</v>
      </c>
      <c r="M28" s="31">
        <v>1174</v>
      </c>
      <c r="N28" s="31">
        <v>1150.05</v>
      </c>
      <c r="O28" s="42">
        <v>4501500</v>
      </c>
      <c r="P28" s="43">
        <v>2.6919128550245239E-2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738.5</v>
      </c>
      <c r="F29" s="40">
        <v>739.08333333333337</v>
      </c>
      <c r="G29" s="41">
        <v>733.81666666666672</v>
      </c>
      <c r="H29" s="41">
        <v>729.13333333333333</v>
      </c>
      <c r="I29" s="41">
        <v>723.86666666666667</v>
      </c>
      <c r="J29" s="41">
        <v>743.76666666666677</v>
      </c>
      <c r="K29" s="41">
        <v>749.03333333333342</v>
      </c>
      <c r="L29" s="41">
        <v>753.71666666666681</v>
      </c>
      <c r="M29" s="31">
        <v>744.35</v>
      </c>
      <c r="N29" s="31">
        <v>734.4</v>
      </c>
      <c r="O29" s="42">
        <v>15165800</v>
      </c>
      <c r="P29" s="43">
        <v>-1.7140898183064793E-4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788.45</v>
      </c>
      <c r="F30" s="40">
        <v>788.85</v>
      </c>
      <c r="G30" s="41">
        <v>785.55000000000007</v>
      </c>
      <c r="H30" s="41">
        <v>782.65000000000009</v>
      </c>
      <c r="I30" s="41">
        <v>779.35000000000014</v>
      </c>
      <c r="J30" s="41">
        <v>791.75</v>
      </c>
      <c r="K30" s="41">
        <v>795.05</v>
      </c>
      <c r="L30" s="41">
        <v>797.94999999999993</v>
      </c>
      <c r="M30" s="31">
        <v>792.15</v>
      </c>
      <c r="N30" s="31">
        <v>785.95</v>
      </c>
      <c r="O30" s="42">
        <v>31858800</v>
      </c>
      <c r="P30" s="43">
        <v>-2.2594614950103558E-4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3712.2</v>
      </c>
      <c r="F31" s="40">
        <v>3712.2833333333333</v>
      </c>
      <c r="G31" s="41">
        <v>3692.5666666666666</v>
      </c>
      <c r="H31" s="41">
        <v>3672.9333333333334</v>
      </c>
      <c r="I31" s="41">
        <v>3653.2166666666667</v>
      </c>
      <c r="J31" s="41">
        <v>3731.9166666666665</v>
      </c>
      <c r="K31" s="41">
        <v>3751.6333333333328</v>
      </c>
      <c r="L31" s="41">
        <v>3771.2666666666664</v>
      </c>
      <c r="M31" s="31">
        <v>3732</v>
      </c>
      <c r="N31" s="31">
        <v>3692.65</v>
      </c>
      <c r="O31" s="42">
        <v>3239500</v>
      </c>
      <c r="P31" s="43">
        <v>4.0468925646378676E-2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16957.150000000001</v>
      </c>
      <c r="F32" s="40">
        <v>16870.95</v>
      </c>
      <c r="G32" s="41">
        <v>16691.900000000001</v>
      </c>
      <c r="H32" s="41">
        <v>16426.650000000001</v>
      </c>
      <c r="I32" s="41">
        <v>16247.600000000002</v>
      </c>
      <c r="J32" s="41">
        <v>17136.2</v>
      </c>
      <c r="K32" s="41">
        <v>17315.249999999996</v>
      </c>
      <c r="L32" s="41">
        <v>17580.5</v>
      </c>
      <c r="M32" s="31">
        <v>17050</v>
      </c>
      <c r="N32" s="31">
        <v>16605.7</v>
      </c>
      <c r="O32" s="42">
        <v>810525</v>
      </c>
      <c r="P32" s="43">
        <v>-5.4297809681575554E-3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7470</v>
      </c>
      <c r="F33" s="40">
        <v>7454.55</v>
      </c>
      <c r="G33" s="41">
        <v>7388.1</v>
      </c>
      <c r="H33" s="41">
        <v>7306.2</v>
      </c>
      <c r="I33" s="41">
        <v>7239.75</v>
      </c>
      <c r="J33" s="41">
        <v>7536.4500000000007</v>
      </c>
      <c r="K33" s="41">
        <v>7602.9</v>
      </c>
      <c r="L33" s="41">
        <v>7684.8000000000011</v>
      </c>
      <c r="M33" s="31">
        <v>7521</v>
      </c>
      <c r="N33" s="31">
        <v>7372.65</v>
      </c>
      <c r="O33" s="42">
        <v>4154375</v>
      </c>
      <c r="P33" s="43">
        <v>7.9458951263154699E-3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2454.1999999999998</v>
      </c>
      <c r="F34" s="40">
        <v>2445.75</v>
      </c>
      <c r="G34" s="41">
        <v>2431.5500000000002</v>
      </c>
      <c r="H34" s="41">
        <v>2408.9</v>
      </c>
      <c r="I34" s="41">
        <v>2394.7000000000003</v>
      </c>
      <c r="J34" s="41">
        <v>2468.4</v>
      </c>
      <c r="K34" s="41">
        <v>2482.6</v>
      </c>
      <c r="L34" s="41">
        <v>2505.25</v>
      </c>
      <c r="M34" s="31">
        <v>2459.9499999999998</v>
      </c>
      <c r="N34" s="31">
        <v>2423.1</v>
      </c>
      <c r="O34" s="42">
        <v>1378800</v>
      </c>
      <c r="P34" s="43">
        <v>-1.2037833190025795E-2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284.64999999999998</v>
      </c>
      <c r="F35" s="40">
        <v>283.28333333333336</v>
      </c>
      <c r="G35" s="41">
        <v>281.2166666666667</v>
      </c>
      <c r="H35" s="41">
        <v>277.78333333333336</v>
      </c>
      <c r="I35" s="41">
        <v>275.7166666666667</v>
      </c>
      <c r="J35" s="41">
        <v>286.7166666666667</v>
      </c>
      <c r="K35" s="41">
        <v>288.78333333333342</v>
      </c>
      <c r="L35" s="41">
        <v>292.2166666666667</v>
      </c>
      <c r="M35" s="31">
        <v>285.35000000000002</v>
      </c>
      <c r="N35" s="31">
        <v>279.85000000000002</v>
      </c>
      <c r="O35" s="42">
        <v>26215200</v>
      </c>
      <c r="P35" s="43">
        <v>-4.1180507892930678E-4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78.5</v>
      </c>
      <c r="F36" s="40">
        <v>78.599999999999994</v>
      </c>
      <c r="G36" s="41">
        <v>77.999999999999986</v>
      </c>
      <c r="H36" s="41">
        <v>77.499999999999986</v>
      </c>
      <c r="I36" s="41">
        <v>76.899999999999977</v>
      </c>
      <c r="J36" s="41">
        <v>79.099999999999994</v>
      </c>
      <c r="K36" s="41">
        <v>79.700000000000017</v>
      </c>
      <c r="L36" s="41">
        <v>80.2</v>
      </c>
      <c r="M36" s="31">
        <v>79.2</v>
      </c>
      <c r="N36" s="31">
        <v>78.099999999999994</v>
      </c>
      <c r="O36" s="42">
        <v>157353300</v>
      </c>
      <c r="P36" s="43">
        <v>0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1770.3</v>
      </c>
      <c r="F37" s="40">
        <v>1759.2666666666664</v>
      </c>
      <c r="G37" s="41">
        <v>1739.9333333333329</v>
      </c>
      <c r="H37" s="41">
        <v>1709.5666666666666</v>
      </c>
      <c r="I37" s="41">
        <v>1690.2333333333331</v>
      </c>
      <c r="J37" s="41">
        <v>1789.6333333333328</v>
      </c>
      <c r="K37" s="41">
        <v>1808.9666666666662</v>
      </c>
      <c r="L37" s="41">
        <v>1839.3333333333326</v>
      </c>
      <c r="M37" s="31">
        <v>1778.6</v>
      </c>
      <c r="N37" s="31">
        <v>1728.9</v>
      </c>
      <c r="O37" s="42">
        <v>1932700</v>
      </c>
      <c r="P37" s="43">
        <v>-3.6858519988658919E-3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195.75</v>
      </c>
      <c r="F38" s="40">
        <v>196.20000000000002</v>
      </c>
      <c r="G38" s="41">
        <v>194.65000000000003</v>
      </c>
      <c r="H38" s="41">
        <v>193.55</v>
      </c>
      <c r="I38" s="41">
        <v>192.00000000000003</v>
      </c>
      <c r="J38" s="41">
        <v>197.30000000000004</v>
      </c>
      <c r="K38" s="41">
        <v>198.85000000000005</v>
      </c>
      <c r="L38" s="41">
        <v>199.95000000000005</v>
      </c>
      <c r="M38" s="31">
        <v>197.75</v>
      </c>
      <c r="N38" s="31">
        <v>195.1</v>
      </c>
      <c r="O38" s="42">
        <v>26223800</v>
      </c>
      <c r="P38" s="43">
        <v>-1.4283673760891302E-2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841.75</v>
      </c>
      <c r="F39" s="40">
        <v>841.58333333333337</v>
      </c>
      <c r="G39" s="41">
        <v>834.16666666666674</v>
      </c>
      <c r="H39" s="41">
        <v>826.58333333333337</v>
      </c>
      <c r="I39" s="41">
        <v>819.16666666666674</v>
      </c>
      <c r="J39" s="41">
        <v>849.16666666666674</v>
      </c>
      <c r="K39" s="41">
        <v>856.58333333333348</v>
      </c>
      <c r="L39" s="41">
        <v>864.16666666666674</v>
      </c>
      <c r="M39" s="31">
        <v>849</v>
      </c>
      <c r="N39" s="31">
        <v>834</v>
      </c>
      <c r="O39" s="42">
        <v>4891700</v>
      </c>
      <c r="P39" s="43">
        <v>1.3907888736890105E-2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774.6</v>
      </c>
      <c r="F40" s="40">
        <v>773.5</v>
      </c>
      <c r="G40" s="41">
        <v>766.6</v>
      </c>
      <c r="H40" s="41">
        <v>758.6</v>
      </c>
      <c r="I40" s="41">
        <v>751.7</v>
      </c>
      <c r="J40" s="41">
        <v>781.5</v>
      </c>
      <c r="K40" s="41">
        <v>788.40000000000009</v>
      </c>
      <c r="L40" s="41">
        <v>796.4</v>
      </c>
      <c r="M40" s="31">
        <v>780.4</v>
      </c>
      <c r="N40" s="31">
        <v>765.5</v>
      </c>
      <c r="O40" s="42">
        <v>8299500</v>
      </c>
      <c r="P40" s="43">
        <v>-1.6530394596516174E-2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692.85</v>
      </c>
      <c r="F41" s="40">
        <v>691.83333333333337</v>
      </c>
      <c r="G41" s="41">
        <v>686.76666666666677</v>
      </c>
      <c r="H41" s="41">
        <v>680.68333333333339</v>
      </c>
      <c r="I41" s="41">
        <v>675.61666666666679</v>
      </c>
      <c r="J41" s="41">
        <v>697.91666666666674</v>
      </c>
      <c r="K41" s="41">
        <v>702.98333333333335</v>
      </c>
      <c r="L41" s="41">
        <v>709.06666666666672</v>
      </c>
      <c r="M41" s="31">
        <v>696.9</v>
      </c>
      <c r="N41" s="31">
        <v>685.75</v>
      </c>
      <c r="O41" s="42">
        <v>70478676</v>
      </c>
      <c r="P41" s="43">
        <v>-3.7196247502971146E-2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55.3</v>
      </c>
      <c r="F42" s="40">
        <v>55.483333333333327</v>
      </c>
      <c r="G42" s="41">
        <v>54.816666666666656</v>
      </c>
      <c r="H42" s="41">
        <v>54.333333333333329</v>
      </c>
      <c r="I42" s="41">
        <v>53.666666666666657</v>
      </c>
      <c r="J42" s="41">
        <v>55.966666666666654</v>
      </c>
      <c r="K42" s="41">
        <v>56.633333333333326</v>
      </c>
      <c r="L42" s="41">
        <v>57.116666666666653</v>
      </c>
      <c r="M42" s="31">
        <v>56.15</v>
      </c>
      <c r="N42" s="31">
        <v>55</v>
      </c>
      <c r="O42" s="42">
        <v>119994000</v>
      </c>
      <c r="P42" s="43">
        <v>1.2492247718614334E-2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354.85</v>
      </c>
      <c r="F43" s="40">
        <v>353.83333333333331</v>
      </c>
      <c r="G43" s="41">
        <v>351.66666666666663</v>
      </c>
      <c r="H43" s="41">
        <v>348.48333333333329</v>
      </c>
      <c r="I43" s="41">
        <v>346.31666666666661</v>
      </c>
      <c r="J43" s="41">
        <v>357.01666666666665</v>
      </c>
      <c r="K43" s="41">
        <v>359.18333333333328</v>
      </c>
      <c r="L43" s="41">
        <v>362.36666666666667</v>
      </c>
      <c r="M43" s="31">
        <v>356</v>
      </c>
      <c r="N43" s="31">
        <v>350.65</v>
      </c>
      <c r="O43" s="42">
        <v>17447800</v>
      </c>
      <c r="P43" s="43">
        <v>7.4369189907038512E-3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14566.65</v>
      </c>
      <c r="F44" s="40">
        <v>14454.016666666668</v>
      </c>
      <c r="G44" s="41">
        <v>14327.533333333336</v>
      </c>
      <c r="H44" s="41">
        <v>14088.416666666668</v>
      </c>
      <c r="I44" s="41">
        <v>13961.933333333336</v>
      </c>
      <c r="J44" s="41">
        <v>14693.133333333337</v>
      </c>
      <c r="K44" s="41">
        <v>14819.61666666667</v>
      </c>
      <c r="L44" s="41">
        <v>15058.733333333337</v>
      </c>
      <c r="M44" s="31">
        <v>14580.5</v>
      </c>
      <c r="N44" s="31">
        <v>14214.9</v>
      </c>
      <c r="O44" s="42">
        <v>172150</v>
      </c>
      <c r="P44" s="43">
        <v>-5.4881571346042752E-3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498.55</v>
      </c>
      <c r="F45" s="40">
        <v>496.55</v>
      </c>
      <c r="G45" s="41">
        <v>493.5</v>
      </c>
      <c r="H45" s="41">
        <v>488.45</v>
      </c>
      <c r="I45" s="41">
        <v>485.4</v>
      </c>
      <c r="J45" s="41">
        <v>501.6</v>
      </c>
      <c r="K45" s="41">
        <v>504.65000000000009</v>
      </c>
      <c r="L45" s="41">
        <v>509.70000000000005</v>
      </c>
      <c r="M45" s="31">
        <v>499.6</v>
      </c>
      <c r="N45" s="31">
        <v>491.5</v>
      </c>
      <c r="O45" s="42">
        <v>41837400</v>
      </c>
      <c r="P45" s="43">
        <v>2.8451327433628319E-2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4089.15</v>
      </c>
      <c r="F46" s="40">
        <v>4080.0833333333335</v>
      </c>
      <c r="G46" s="41">
        <v>4062.2666666666673</v>
      </c>
      <c r="H46" s="41">
        <v>4035.3833333333337</v>
      </c>
      <c r="I46" s="41">
        <v>4017.5666666666675</v>
      </c>
      <c r="J46" s="41">
        <v>4106.9666666666672</v>
      </c>
      <c r="K46" s="41">
        <v>4124.7833333333338</v>
      </c>
      <c r="L46" s="41">
        <v>4151.666666666667</v>
      </c>
      <c r="M46" s="31">
        <v>4097.8999999999996</v>
      </c>
      <c r="N46" s="31">
        <v>4053.2</v>
      </c>
      <c r="O46" s="42">
        <v>1337000</v>
      </c>
      <c r="P46" s="43">
        <v>-1.3866351969317008E-2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556.25</v>
      </c>
      <c r="F47" s="40">
        <v>557.55000000000007</v>
      </c>
      <c r="G47" s="41">
        <v>553.35000000000014</v>
      </c>
      <c r="H47" s="41">
        <v>550.45000000000005</v>
      </c>
      <c r="I47" s="41">
        <v>546.25000000000011</v>
      </c>
      <c r="J47" s="41">
        <v>560.45000000000016</v>
      </c>
      <c r="K47" s="41">
        <v>564.6500000000002</v>
      </c>
      <c r="L47" s="41">
        <v>567.55000000000018</v>
      </c>
      <c r="M47" s="31">
        <v>561.75</v>
      </c>
      <c r="N47" s="31">
        <v>554.65</v>
      </c>
      <c r="O47" s="42">
        <v>19038800</v>
      </c>
      <c r="P47" s="43">
        <v>1.1572180011689071E-2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157.25</v>
      </c>
      <c r="F48" s="40">
        <v>157.16666666666666</v>
      </c>
      <c r="G48" s="41">
        <v>155.83333333333331</v>
      </c>
      <c r="H48" s="41">
        <v>154.41666666666666</v>
      </c>
      <c r="I48" s="41">
        <v>153.08333333333331</v>
      </c>
      <c r="J48" s="41">
        <v>158.58333333333331</v>
      </c>
      <c r="K48" s="41">
        <v>159.91666666666663</v>
      </c>
      <c r="L48" s="41">
        <v>161.33333333333331</v>
      </c>
      <c r="M48" s="31">
        <v>158.5</v>
      </c>
      <c r="N48" s="31">
        <v>155.75</v>
      </c>
      <c r="O48" s="42">
        <v>80794800</v>
      </c>
      <c r="P48" s="43">
        <v>2.039146150173907E-2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634</v>
      </c>
      <c r="F49" s="40">
        <v>634.48333333333335</v>
      </c>
      <c r="G49" s="41">
        <v>625.9666666666667</v>
      </c>
      <c r="H49" s="41">
        <v>617.93333333333339</v>
      </c>
      <c r="I49" s="41">
        <v>609.41666666666674</v>
      </c>
      <c r="J49" s="41">
        <v>642.51666666666665</v>
      </c>
      <c r="K49" s="41">
        <v>651.0333333333333</v>
      </c>
      <c r="L49" s="41">
        <v>659.06666666666661</v>
      </c>
      <c r="M49" s="31">
        <v>643</v>
      </c>
      <c r="N49" s="31">
        <v>626.45000000000005</v>
      </c>
      <c r="O49" s="42">
        <v>3906825</v>
      </c>
      <c r="P49" s="43">
        <v>2.0371785077667431E-2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585.1</v>
      </c>
      <c r="F50" s="40">
        <v>578.38333333333333</v>
      </c>
      <c r="G50" s="41">
        <v>567.76666666666665</v>
      </c>
      <c r="H50" s="41">
        <v>550.43333333333328</v>
      </c>
      <c r="I50" s="41">
        <v>539.81666666666661</v>
      </c>
      <c r="J50" s="41">
        <v>595.7166666666667</v>
      </c>
      <c r="K50" s="41">
        <v>606.33333333333326</v>
      </c>
      <c r="L50" s="41">
        <v>623.66666666666674</v>
      </c>
      <c r="M50" s="31">
        <v>589</v>
      </c>
      <c r="N50" s="31">
        <v>561.04999999999995</v>
      </c>
      <c r="O50" s="42">
        <v>11145000</v>
      </c>
      <c r="P50" s="43">
        <v>1.4601819611366955E-3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951.25</v>
      </c>
      <c r="F51" s="40">
        <v>949.65</v>
      </c>
      <c r="G51" s="41">
        <v>945.09999999999991</v>
      </c>
      <c r="H51" s="41">
        <v>938.94999999999993</v>
      </c>
      <c r="I51" s="41">
        <v>934.39999999999986</v>
      </c>
      <c r="J51" s="41">
        <v>955.8</v>
      </c>
      <c r="K51" s="41">
        <v>960.34999999999991</v>
      </c>
      <c r="L51" s="41">
        <v>966.5</v>
      </c>
      <c r="M51" s="31">
        <v>954.2</v>
      </c>
      <c r="N51" s="31">
        <v>943.5</v>
      </c>
      <c r="O51" s="42">
        <v>11639550</v>
      </c>
      <c r="P51" s="43">
        <v>-5.5840964931874021E-5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154.69999999999999</v>
      </c>
      <c r="F52" s="40">
        <v>153.4</v>
      </c>
      <c r="G52" s="41">
        <v>150.5</v>
      </c>
      <c r="H52" s="41">
        <v>146.29999999999998</v>
      </c>
      <c r="I52" s="41">
        <v>143.39999999999998</v>
      </c>
      <c r="J52" s="41">
        <v>157.60000000000002</v>
      </c>
      <c r="K52" s="41">
        <v>160.50000000000006</v>
      </c>
      <c r="L52" s="41">
        <v>164.70000000000005</v>
      </c>
      <c r="M52" s="31">
        <v>156.30000000000001</v>
      </c>
      <c r="N52" s="31">
        <v>149.19999999999999</v>
      </c>
      <c r="O52" s="42">
        <v>48085800</v>
      </c>
      <c r="P52" s="43">
        <v>-2.6134680721317189E-3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5197.2</v>
      </c>
      <c r="F53" s="40">
        <v>5183.8666666666659</v>
      </c>
      <c r="G53" s="41">
        <v>5128.3333333333321</v>
      </c>
      <c r="H53" s="41">
        <v>5059.4666666666662</v>
      </c>
      <c r="I53" s="41">
        <v>5003.9333333333325</v>
      </c>
      <c r="J53" s="41">
        <v>5252.7333333333318</v>
      </c>
      <c r="K53" s="41">
        <v>5308.2666666666664</v>
      </c>
      <c r="L53" s="41">
        <v>5377.1333333333314</v>
      </c>
      <c r="M53" s="31">
        <v>5239.3999999999996</v>
      </c>
      <c r="N53" s="31">
        <v>5115</v>
      </c>
      <c r="O53" s="42">
        <v>853600</v>
      </c>
      <c r="P53" s="43">
        <v>4.4031311154598823E-2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1727.35</v>
      </c>
      <c r="F54" s="40">
        <v>1732.7666666666667</v>
      </c>
      <c r="G54" s="41">
        <v>1716.0333333333333</v>
      </c>
      <c r="H54" s="41">
        <v>1704.7166666666667</v>
      </c>
      <c r="I54" s="41">
        <v>1687.9833333333333</v>
      </c>
      <c r="J54" s="41">
        <v>1744.0833333333333</v>
      </c>
      <c r="K54" s="41">
        <v>1760.8166666666664</v>
      </c>
      <c r="L54" s="41">
        <v>1772.1333333333332</v>
      </c>
      <c r="M54" s="31">
        <v>1749.5</v>
      </c>
      <c r="N54" s="31">
        <v>1721.45</v>
      </c>
      <c r="O54" s="42">
        <v>2818200</v>
      </c>
      <c r="P54" s="43">
        <v>2.2995807394231991E-2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740.05</v>
      </c>
      <c r="F55" s="40">
        <v>743.18333333333339</v>
      </c>
      <c r="G55" s="41">
        <v>733.36666666666679</v>
      </c>
      <c r="H55" s="41">
        <v>726.68333333333339</v>
      </c>
      <c r="I55" s="41">
        <v>716.86666666666679</v>
      </c>
      <c r="J55" s="41">
        <v>749.86666666666679</v>
      </c>
      <c r="K55" s="41">
        <v>759.68333333333339</v>
      </c>
      <c r="L55" s="41">
        <v>766.36666666666679</v>
      </c>
      <c r="M55" s="31">
        <v>753</v>
      </c>
      <c r="N55" s="31">
        <v>736.5</v>
      </c>
      <c r="O55" s="42">
        <v>7674330</v>
      </c>
      <c r="P55" s="43">
        <v>-1.4649809351796108E-2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835.75</v>
      </c>
      <c r="F56" s="40">
        <v>827.25</v>
      </c>
      <c r="G56" s="41">
        <v>816.5</v>
      </c>
      <c r="H56" s="41">
        <v>797.25</v>
      </c>
      <c r="I56" s="41">
        <v>786.5</v>
      </c>
      <c r="J56" s="41">
        <v>846.5</v>
      </c>
      <c r="K56" s="41">
        <v>857.25</v>
      </c>
      <c r="L56" s="41">
        <v>876.5</v>
      </c>
      <c r="M56" s="31">
        <v>838</v>
      </c>
      <c r="N56" s="31">
        <v>808</v>
      </c>
      <c r="O56" s="42">
        <v>2021250</v>
      </c>
      <c r="P56" s="43">
        <v>-1.2217470983506415E-2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156.05000000000001</v>
      </c>
      <c r="F57" s="40">
        <v>156.06666666666669</v>
      </c>
      <c r="G57" s="41">
        <v>155.23333333333338</v>
      </c>
      <c r="H57" s="41">
        <v>154.41666666666669</v>
      </c>
      <c r="I57" s="41">
        <v>153.58333333333337</v>
      </c>
      <c r="J57" s="41">
        <v>156.88333333333338</v>
      </c>
      <c r="K57" s="41">
        <v>157.7166666666667</v>
      </c>
      <c r="L57" s="41">
        <v>158.53333333333339</v>
      </c>
      <c r="M57" s="31">
        <v>156.9</v>
      </c>
      <c r="N57" s="31">
        <v>155.25</v>
      </c>
      <c r="O57" s="42">
        <v>7297400</v>
      </c>
      <c r="P57" s="43">
        <v>-1.0924369747899159E-2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1044.95</v>
      </c>
      <c r="F58" s="40">
        <v>1045.3000000000002</v>
      </c>
      <c r="G58" s="41">
        <v>1034.7000000000003</v>
      </c>
      <c r="H58" s="41">
        <v>1024.45</v>
      </c>
      <c r="I58" s="41">
        <v>1013.8500000000001</v>
      </c>
      <c r="J58" s="41">
        <v>1055.5500000000004</v>
      </c>
      <c r="K58" s="41">
        <v>1066.1500000000003</v>
      </c>
      <c r="L58" s="41">
        <v>1076.4000000000005</v>
      </c>
      <c r="M58" s="31">
        <v>1055.9000000000001</v>
      </c>
      <c r="N58" s="31">
        <v>1035.05</v>
      </c>
      <c r="O58" s="42">
        <v>2270400</v>
      </c>
      <c r="P58" s="43">
        <v>-3.739506486899008E-2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640.15</v>
      </c>
      <c r="F59" s="40">
        <v>642.1</v>
      </c>
      <c r="G59" s="41">
        <v>635.05000000000007</v>
      </c>
      <c r="H59" s="41">
        <v>629.95000000000005</v>
      </c>
      <c r="I59" s="41">
        <v>622.90000000000009</v>
      </c>
      <c r="J59" s="41">
        <v>647.20000000000005</v>
      </c>
      <c r="K59" s="41">
        <v>654.25</v>
      </c>
      <c r="L59" s="41">
        <v>659.35</v>
      </c>
      <c r="M59" s="31">
        <v>649.15</v>
      </c>
      <c r="N59" s="31">
        <v>637</v>
      </c>
      <c r="O59" s="42">
        <v>10993750</v>
      </c>
      <c r="P59" s="43">
        <v>1.1035751235774226E-2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2434.4</v>
      </c>
      <c r="F60" s="40">
        <v>2410.416666666667</v>
      </c>
      <c r="G60" s="41">
        <v>2376.0333333333338</v>
      </c>
      <c r="H60" s="41">
        <v>2317.666666666667</v>
      </c>
      <c r="I60" s="41">
        <v>2283.2833333333338</v>
      </c>
      <c r="J60" s="41">
        <v>2468.7833333333338</v>
      </c>
      <c r="K60" s="41">
        <v>2503.166666666667</v>
      </c>
      <c r="L60" s="41">
        <v>2561.5333333333338</v>
      </c>
      <c r="M60" s="31">
        <v>2444.8000000000002</v>
      </c>
      <c r="N60" s="31">
        <v>2352.0500000000002</v>
      </c>
      <c r="O60" s="42">
        <v>2921500</v>
      </c>
      <c r="P60" s="43">
        <v>2.5627523257855011E-2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5100.3500000000004</v>
      </c>
      <c r="F61" s="40">
        <v>5076.666666666667</v>
      </c>
      <c r="G61" s="41">
        <v>5039.4333333333343</v>
      </c>
      <c r="H61" s="41">
        <v>4978.5166666666673</v>
      </c>
      <c r="I61" s="41">
        <v>4941.2833333333347</v>
      </c>
      <c r="J61" s="41">
        <v>5137.5833333333339</v>
      </c>
      <c r="K61" s="41">
        <v>5174.8166666666657</v>
      </c>
      <c r="L61" s="41">
        <v>5235.7333333333336</v>
      </c>
      <c r="M61" s="31">
        <v>5113.8999999999996</v>
      </c>
      <c r="N61" s="31">
        <v>5015.75</v>
      </c>
      <c r="O61" s="42">
        <v>2414200</v>
      </c>
      <c r="P61" s="43">
        <v>3.4627582069083743E-2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4318.1499999999996</v>
      </c>
      <c r="F62" s="40">
        <v>4312.4333333333334</v>
      </c>
      <c r="G62" s="41">
        <v>4264.916666666667</v>
      </c>
      <c r="H62" s="41">
        <v>4211.6833333333334</v>
      </c>
      <c r="I62" s="41">
        <v>4164.166666666667</v>
      </c>
      <c r="J62" s="41">
        <v>4365.666666666667</v>
      </c>
      <c r="K62" s="41">
        <v>4413.1833333333334</v>
      </c>
      <c r="L62" s="41">
        <v>4466.416666666667</v>
      </c>
      <c r="M62" s="31">
        <v>4359.95</v>
      </c>
      <c r="N62" s="31">
        <v>4259.2</v>
      </c>
      <c r="O62" s="42">
        <v>385500</v>
      </c>
      <c r="P62" s="43">
        <v>4.048582995951417E-2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339.9</v>
      </c>
      <c r="F63" s="40">
        <v>338.01666666666665</v>
      </c>
      <c r="G63" s="41">
        <v>334.38333333333333</v>
      </c>
      <c r="H63" s="41">
        <v>328.86666666666667</v>
      </c>
      <c r="I63" s="41">
        <v>325.23333333333335</v>
      </c>
      <c r="J63" s="41">
        <v>343.5333333333333</v>
      </c>
      <c r="K63" s="41">
        <v>347.16666666666663</v>
      </c>
      <c r="L63" s="41">
        <v>352.68333333333328</v>
      </c>
      <c r="M63" s="31">
        <v>341.65</v>
      </c>
      <c r="N63" s="31">
        <v>332.5</v>
      </c>
      <c r="O63" s="42">
        <v>38751900</v>
      </c>
      <c r="P63" s="43">
        <v>1.4497697424526693E-3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4933.7</v>
      </c>
      <c r="F64" s="40">
        <v>4920.166666666667</v>
      </c>
      <c r="G64" s="41">
        <v>4891.5333333333338</v>
      </c>
      <c r="H64" s="41">
        <v>4849.3666666666668</v>
      </c>
      <c r="I64" s="41">
        <v>4820.7333333333336</v>
      </c>
      <c r="J64" s="41">
        <v>4962.3333333333339</v>
      </c>
      <c r="K64" s="41">
        <v>4990.9666666666672</v>
      </c>
      <c r="L64" s="41">
        <v>5033.1333333333341</v>
      </c>
      <c r="M64" s="31">
        <v>4948.8</v>
      </c>
      <c r="N64" s="31">
        <v>4878</v>
      </c>
      <c r="O64" s="42">
        <v>2813125</v>
      </c>
      <c r="P64" s="43">
        <v>1.0370835952231301E-2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2808.2</v>
      </c>
      <c r="F65" s="40">
        <v>2802.2666666666664</v>
      </c>
      <c r="G65" s="41">
        <v>2789.083333333333</v>
      </c>
      <c r="H65" s="41">
        <v>2769.9666666666667</v>
      </c>
      <c r="I65" s="41">
        <v>2756.7833333333333</v>
      </c>
      <c r="J65" s="41">
        <v>2821.3833333333328</v>
      </c>
      <c r="K65" s="41">
        <v>2834.5666666666662</v>
      </c>
      <c r="L65" s="41">
        <v>2853.6833333333325</v>
      </c>
      <c r="M65" s="31">
        <v>2815.45</v>
      </c>
      <c r="N65" s="31">
        <v>2783.15</v>
      </c>
      <c r="O65" s="42">
        <v>4095350</v>
      </c>
      <c r="P65" s="43">
        <v>-3.7462750106428268E-3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1382.7</v>
      </c>
      <c r="F66" s="40">
        <v>1381.8999999999999</v>
      </c>
      <c r="G66" s="41">
        <v>1368.7999999999997</v>
      </c>
      <c r="H66" s="41">
        <v>1354.8999999999999</v>
      </c>
      <c r="I66" s="41">
        <v>1341.7999999999997</v>
      </c>
      <c r="J66" s="41">
        <v>1395.7999999999997</v>
      </c>
      <c r="K66" s="41">
        <v>1408.8999999999996</v>
      </c>
      <c r="L66" s="41">
        <v>1422.7999999999997</v>
      </c>
      <c r="M66" s="31">
        <v>1395</v>
      </c>
      <c r="N66" s="31">
        <v>1368</v>
      </c>
      <c r="O66" s="42">
        <v>7194000</v>
      </c>
      <c r="P66" s="43">
        <v>2.3153942428035045E-2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184.35</v>
      </c>
      <c r="F67" s="40">
        <v>184.06666666666663</v>
      </c>
      <c r="G67" s="41">
        <v>181.18333333333328</v>
      </c>
      <c r="H67" s="41">
        <v>178.01666666666665</v>
      </c>
      <c r="I67" s="41">
        <v>175.1333333333333</v>
      </c>
      <c r="J67" s="41">
        <v>187.23333333333326</v>
      </c>
      <c r="K67" s="41">
        <v>190.11666666666665</v>
      </c>
      <c r="L67" s="41">
        <v>193.28333333333325</v>
      </c>
      <c r="M67" s="31">
        <v>186.95</v>
      </c>
      <c r="N67" s="31">
        <v>180.9</v>
      </c>
      <c r="O67" s="42">
        <v>38606400</v>
      </c>
      <c r="P67" s="43">
        <v>0.14157973174366617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82.45</v>
      </c>
      <c r="F68" s="40">
        <v>82.366666666666674</v>
      </c>
      <c r="G68" s="41">
        <v>81.883333333333354</v>
      </c>
      <c r="H68" s="41">
        <v>81.316666666666677</v>
      </c>
      <c r="I68" s="41">
        <v>80.833333333333357</v>
      </c>
      <c r="J68" s="41">
        <v>82.933333333333351</v>
      </c>
      <c r="K68" s="41">
        <v>83.416666666666671</v>
      </c>
      <c r="L68" s="41">
        <v>83.983333333333348</v>
      </c>
      <c r="M68" s="31">
        <v>82.85</v>
      </c>
      <c r="N68" s="31">
        <v>81.8</v>
      </c>
      <c r="O68" s="42">
        <v>81860000</v>
      </c>
      <c r="P68" s="43">
        <v>5.2806091121208399E-3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146.19999999999999</v>
      </c>
      <c r="F69" s="40">
        <v>145.79999999999998</v>
      </c>
      <c r="G69" s="41">
        <v>145.09999999999997</v>
      </c>
      <c r="H69" s="41">
        <v>143.99999999999997</v>
      </c>
      <c r="I69" s="41">
        <v>143.29999999999995</v>
      </c>
      <c r="J69" s="41">
        <v>146.89999999999998</v>
      </c>
      <c r="K69" s="41">
        <v>147.59999999999997</v>
      </c>
      <c r="L69" s="41">
        <v>148.69999999999999</v>
      </c>
      <c r="M69" s="31">
        <v>146.5</v>
      </c>
      <c r="N69" s="31">
        <v>144.69999999999999</v>
      </c>
      <c r="O69" s="42">
        <v>43438100</v>
      </c>
      <c r="P69" s="43">
        <v>-3.0799384012319755E-3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520.4</v>
      </c>
      <c r="F70" s="40">
        <v>522.33333333333337</v>
      </c>
      <c r="G70" s="41">
        <v>517.4666666666667</v>
      </c>
      <c r="H70" s="41">
        <v>514.5333333333333</v>
      </c>
      <c r="I70" s="41">
        <v>509.66666666666663</v>
      </c>
      <c r="J70" s="41">
        <v>525.26666666666677</v>
      </c>
      <c r="K70" s="41">
        <v>530.13333333333333</v>
      </c>
      <c r="L70" s="41">
        <v>533.06666666666683</v>
      </c>
      <c r="M70" s="31">
        <v>527.20000000000005</v>
      </c>
      <c r="N70" s="31">
        <v>519.4</v>
      </c>
      <c r="O70" s="42">
        <v>7650950</v>
      </c>
      <c r="P70" s="43">
        <v>1.3867723255105151E-2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30.1</v>
      </c>
      <c r="F71" s="40">
        <v>30.033333333333335</v>
      </c>
      <c r="G71" s="41">
        <v>29.766666666666669</v>
      </c>
      <c r="H71" s="41">
        <v>29.433333333333334</v>
      </c>
      <c r="I71" s="41">
        <v>29.166666666666668</v>
      </c>
      <c r="J71" s="41">
        <v>30.366666666666671</v>
      </c>
      <c r="K71" s="41">
        <v>30.633333333333336</v>
      </c>
      <c r="L71" s="41">
        <v>30.966666666666672</v>
      </c>
      <c r="M71" s="31">
        <v>30.3</v>
      </c>
      <c r="N71" s="31">
        <v>29.7</v>
      </c>
      <c r="O71" s="42">
        <v>99382500</v>
      </c>
      <c r="P71" s="43">
        <v>1.8144704014515763E-3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1123.3499999999999</v>
      </c>
      <c r="F72" s="40">
        <v>1118.1000000000001</v>
      </c>
      <c r="G72" s="41">
        <v>1107.2500000000002</v>
      </c>
      <c r="H72" s="41">
        <v>1091.1500000000001</v>
      </c>
      <c r="I72" s="41">
        <v>1080.3000000000002</v>
      </c>
      <c r="J72" s="41">
        <v>1134.2000000000003</v>
      </c>
      <c r="K72" s="41">
        <v>1145.0500000000002</v>
      </c>
      <c r="L72" s="41">
        <v>1161.1500000000003</v>
      </c>
      <c r="M72" s="31">
        <v>1128.95</v>
      </c>
      <c r="N72" s="31">
        <v>1102</v>
      </c>
      <c r="O72" s="42">
        <v>5394000</v>
      </c>
      <c r="P72" s="43">
        <v>7.4710496824803886E-3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1606.05</v>
      </c>
      <c r="F73" s="40">
        <v>1598.05</v>
      </c>
      <c r="G73" s="41">
        <v>1584.1999999999998</v>
      </c>
      <c r="H73" s="41">
        <v>1562.35</v>
      </c>
      <c r="I73" s="41">
        <v>1548.4999999999998</v>
      </c>
      <c r="J73" s="41">
        <v>1619.8999999999999</v>
      </c>
      <c r="K73" s="41">
        <v>1633.7499999999998</v>
      </c>
      <c r="L73" s="41">
        <v>1655.6</v>
      </c>
      <c r="M73" s="31">
        <v>1611.9</v>
      </c>
      <c r="N73" s="31">
        <v>1576.2</v>
      </c>
      <c r="O73" s="42">
        <v>1691300</v>
      </c>
      <c r="P73" s="43">
        <v>-2.546816479400749E-2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324.10000000000002</v>
      </c>
      <c r="F74" s="40">
        <v>324.08333333333331</v>
      </c>
      <c r="G74" s="41">
        <v>321.06666666666661</v>
      </c>
      <c r="H74" s="41">
        <v>318.0333333333333</v>
      </c>
      <c r="I74" s="41">
        <v>315.01666666666659</v>
      </c>
      <c r="J74" s="41">
        <v>327.11666666666662</v>
      </c>
      <c r="K74" s="41">
        <v>330.13333333333338</v>
      </c>
      <c r="L74" s="41">
        <v>333.16666666666663</v>
      </c>
      <c r="M74" s="31">
        <v>327.10000000000002</v>
      </c>
      <c r="N74" s="31">
        <v>321.05</v>
      </c>
      <c r="O74" s="42">
        <v>13054100</v>
      </c>
      <c r="P74" s="43">
        <v>-2.1327014218009478E-3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1607.35</v>
      </c>
      <c r="F75" s="40">
        <v>1601.5833333333333</v>
      </c>
      <c r="G75" s="41">
        <v>1587.1666666666665</v>
      </c>
      <c r="H75" s="41">
        <v>1566.9833333333333</v>
      </c>
      <c r="I75" s="41">
        <v>1552.5666666666666</v>
      </c>
      <c r="J75" s="41">
        <v>1621.7666666666664</v>
      </c>
      <c r="K75" s="41">
        <v>1636.1833333333329</v>
      </c>
      <c r="L75" s="41">
        <v>1656.3666666666663</v>
      </c>
      <c r="M75" s="31">
        <v>1616</v>
      </c>
      <c r="N75" s="31">
        <v>1581.4</v>
      </c>
      <c r="O75" s="42">
        <v>10537400</v>
      </c>
      <c r="P75" s="43">
        <v>-1.5051280912844647E-2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678.45</v>
      </c>
      <c r="F76" s="40">
        <v>680.61666666666667</v>
      </c>
      <c r="G76" s="41">
        <v>673.7833333333333</v>
      </c>
      <c r="H76" s="41">
        <v>669.11666666666667</v>
      </c>
      <c r="I76" s="41">
        <v>662.2833333333333</v>
      </c>
      <c r="J76" s="41">
        <v>685.2833333333333</v>
      </c>
      <c r="K76" s="41">
        <v>692.11666666666656</v>
      </c>
      <c r="L76" s="41">
        <v>696.7833333333333</v>
      </c>
      <c r="M76" s="31">
        <v>687.45</v>
      </c>
      <c r="N76" s="31">
        <v>675.95</v>
      </c>
      <c r="O76" s="42">
        <v>4325000</v>
      </c>
      <c r="P76" s="43">
        <v>0.12155591572123177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1408.7</v>
      </c>
      <c r="F77" s="40">
        <v>1396.8166666666668</v>
      </c>
      <c r="G77" s="41">
        <v>1379.9833333333336</v>
      </c>
      <c r="H77" s="41">
        <v>1351.2666666666667</v>
      </c>
      <c r="I77" s="41">
        <v>1334.4333333333334</v>
      </c>
      <c r="J77" s="41">
        <v>1425.5333333333338</v>
      </c>
      <c r="K77" s="41">
        <v>1442.3666666666672</v>
      </c>
      <c r="L77" s="41">
        <v>1471.0833333333339</v>
      </c>
      <c r="M77" s="31">
        <v>1413.65</v>
      </c>
      <c r="N77" s="31">
        <v>1368.1</v>
      </c>
      <c r="O77" s="42">
        <v>1650150</v>
      </c>
      <c r="P77" s="43">
        <v>9.2969203951191164E-3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1449.45</v>
      </c>
      <c r="F78" s="40">
        <v>1450.3000000000002</v>
      </c>
      <c r="G78" s="41">
        <v>1435.4500000000003</v>
      </c>
      <c r="H78" s="41">
        <v>1421.45</v>
      </c>
      <c r="I78" s="41">
        <v>1406.6000000000001</v>
      </c>
      <c r="J78" s="41">
        <v>1464.3000000000004</v>
      </c>
      <c r="K78" s="41">
        <v>1479.1500000000003</v>
      </c>
      <c r="L78" s="41">
        <v>1493.1500000000005</v>
      </c>
      <c r="M78" s="31">
        <v>1465.15</v>
      </c>
      <c r="N78" s="31">
        <v>1436.3</v>
      </c>
      <c r="O78" s="42">
        <v>4519000</v>
      </c>
      <c r="P78" s="43">
        <v>-1.4287272330679463E-2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1208.6500000000001</v>
      </c>
      <c r="F79" s="40">
        <v>1202.2833333333333</v>
      </c>
      <c r="G79" s="41">
        <v>1187.7666666666667</v>
      </c>
      <c r="H79" s="41">
        <v>1166.8833333333334</v>
      </c>
      <c r="I79" s="41">
        <v>1152.3666666666668</v>
      </c>
      <c r="J79" s="41">
        <v>1223.1666666666665</v>
      </c>
      <c r="K79" s="41">
        <v>1237.6833333333329</v>
      </c>
      <c r="L79" s="41">
        <v>1258.5666666666664</v>
      </c>
      <c r="M79" s="31">
        <v>1216.8</v>
      </c>
      <c r="N79" s="31">
        <v>1181.4000000000001</v>
      </c>
      <c r="O79" s="42">
        <v>19406800</v>
      </c>
      <c r="P79" s="43">
        <v>1.2268146633562144E-2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2849.65</v>
      </c>
      <c r="F80" s="40">
        <v>2852.6</v>
      </c>
      <c r="G80" s="41">
        <v>2830.25</v>
      </c>
      <c r="H80" s="41">
        <v>2810.85</v>
      </c>
      <c r="I80" s="41">
        <v>2788.5</v>
      </c>
      <c r="J80" s="41">
        <v>2872</v>
      </c>
      <c r="K80" s="41">
        <v>2894.3499999999995</v>
      </c>
      <c r="L80" s="41">
        <v>2913.75</v>
      </c>
      <c r="M80" s="31">
        <v>2874.95</v>
      </c>
      <c r="N80" s="31">
        <v>2833.2</v>
      </c>
      <c r="O80" s="42">
        <v>12959400</v>
      </c>
      <c r="P80" s="43">
        <v>-1.6125358720903749E-2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3313</v>
      </c>
      <c r="F81" s="40">
        <v>3269.0666666666671</v>
      </c>
      <c r="G81" s="41">
        <v>3210.8333333333339</v>
      </c>
      <c r="H81" s="41">
        <v>3108.666666666667</v>
      </c>
      <c r="I81" s="41">
        <v>3050.4333333333338</v>
      </c>
      <c r="J81" s="41">
        <v>3371.233333333334</v>
      </c>
      <c r="K81" s="41">
        <v>3429.4666666666667</v>
      </c>
      <c r="L81" s="41">
        <v>3531.6333333333341</v>
      </c>
      <c r="M81" s="31">
        <v>3327.3</v>
      </c>
      <c r="N81" s="31">
        <v>3166.9</v>
      </c>
      <c r="O81" s="42">
        <v>1587600</v>
      </c>
      <c r="P81" s="43">
        <v>3.5346289291769924E-2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1559.7</v>
      </c>
      <c r="F82" s="40">
        <v>1565.3999999999999</v>
      </c>
      <c r="G82" s="41">
        <v>1550.8499999999997</v>
      </c>
      <c r="H82" s="41">
        <v>1541.9999999999998</v>
      </c>
      <c r="I82" s="41">
        <v>1527.4499999999996</v>
      </c>
      <c r="J82" s="41">
        <v>1574.2499999999998</v>
      </c>
      <c r="K82" s="41">
        <v>1588.8</v>
      </c>
      <c r="L82" s="41">
        <v>1597.6499999999999</v>
      </c>
      <c r="M82" s="31">
        <v>1579.95</v>
      </c>
      <c r="N82" s="31">
        <v>1556.55</v>
      </c>
      <c r="O82" s="42">
        <v>26136000</v>
      </c>
      <c r="P82" s="43">
        <v>4.034853427326663E-2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737.3</v>
      </c>
      <c r="F83" s="40">
        <v>735.16666666666663</v>
      </c>
      <c r="G83" s="41">
        <v>727.68333333333328</v>
      </c>
      <c r="H83" s="41">
        <v>718.06666666666661</v>
      </c>
      <c r="I83" s="41">
        <v>710.58333333333326</v>
      </c>
      <c r="J83" s="41">
        <v>744.7833333333333</v>
      </c>
      <c r="K83" s="41">
        <v>752.26666666666665</v>
      </c>
      <c r="L83" s="41">
        <v>761.88333333333333</v>
      </c>
      <c r="M83" s="31">
        <v>742.65</v>
      </c>
      <c r="N83" s="31">
        <v>725.55</v>
      </c>
      <c r="O83" s="42">
        <v>19196100</v>
      </c>
      <c r="P83" s="43">
        <v>-1.194655191937493E-2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2797.75</v>
      </c>
      <c r="F84" s="40">
        <v>2800.25</v>
      </c>
      <c r="G84" s="41">
        <v>2780.8</v>
      </c>
      <c r="H84" s="41">
        <v>2763.8500000000004</v>
      </c>
      <c r="I84" s="41">
        <v>2744.4000000000005</v>
      </c>
      <c r="J84" s="41">
        <v>2817.2</v>
      </c>
      <c r="K84" s="41">
        <v>2836.6499999999996</v>
      </c>
      <c r="L84" s="41">
        <v>2853.5999999999995</v>
      </c>
      <c r="M84" s="31">
        <v>2819.7</v>
      </c>
      <c r="N84" s="31">
        <v>2783.3</v>
      </c>
      <c r="O84" s="42">
        <v>4644000</v>
      </c>
      <c r="P84" s="43">
        <v>1.9383601473153711E-4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478.75</v>
      </c>
      <c r="F85" s="40">
        <v>476.31666666666666</v>
      </c>
      <c r="G85" s="41">
        <v>471.73333333333335</v>
      </c>
      <c r="H85" s="41">
        <v>464.7166666666667</v>
      </c>
      <c r="I85" s="41">
        <v>460.13333333333338</v>
      </c>
      <c r="J85" s="41">
        <v>483.33333333333331</v>
      </c>
      <c r="K85" s="41">
        <v>487.91666666666669</v>
      </c>
      <c r="L85" s="41">
        <v>494.93333333333328</v>
      </c>
      <c r="M85" s="31">
        <v>480.9</v>
      </c>
      <c r="N85" s="31">
        <v>469.3</v>
      </c>
      <c r="O85" s="42">
        <v>38702150</v>
      </c>
      <c r="P85" s="43">
        <v>8.3940507015114102E-2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271.35000000000002</v>
      </c>
      <c r="F86" s="40">
        <v>270.53333333333336</v>
      </c>
      <c r="G86" s="41">
        <v>268.06666666666672</v>
      </c>
      <c r="H86" s="41">
        <v>264.78333333333336</v>
      </c>
      <c r="I86" s="41">
        <v>262.31666666666672</v>
      </c>
      <c r="J86" s="41">
        <v>273.81666666666672</v>
      </c>
      <c r="K86" s="41">
        <v>276.2833333333333</v>
      </c>
      <c r="L86" s="41">
        <v>279.56666666666672</v>
      </c>
      <c r="M86" s="31">
        <v>273</v>
      </c>
      <c r="N86" s="31">
        <v>267.25</v>
      </c>
      <c r="O86" s="42">
        <v>24624000</v>
      </c>
      <c r="P86" s="43">
        <v>1.1759485245174173E-2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2791.6</v>
      </c>
      <c r="F87" s="40">
        <v>2799.9166666666665</v>
      </c>
      <c r="G87" s="41">
        <v>2774.1833333333329</v>
      </c>
      <c r="H87" s="41">
        <v>2756.7666666666664</v>
      </c>
      <c r="I87" s="41">
        <v>2731.0333333333328</v>
      </c>
      <c r="J87" s="41">
        <v>2817.333333333333</v>
      </c>
      <c r="K87" s="41">
        <v>2843.0666666666666</v>
      </c>
      <c r="L87" s="41">
        <v>2860.4833333333331</v>
      </c>
      <c r="M87" s="31">
        <v>2825.65</v>
      </c>
      <c r="N87" s="31">
        <v>2782.5</v>
      </c>
      <c r="O87" s="42">
        <v>7982700</v>
      </c>
      <c r="P87" s="43">
        <v>2.6700621213875064E-2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228.9</v>
      </c>
      <c r="F88" s="40">
        <v>228.19999999999996</v>
      </c>
      <c r="G88" s="41">
        <v>225.14999999999992</v>
      </c>
      <c r="H88" s="41">
        <v>221.39999999999995</v>
      </c>
      <c r="I88" s="41">
        <v>218.34999999999991</v>
      </c>
      <c r="J88" s="41">
        <v>231.94999999999993</v>
      </c>
      <c r="K88" s="41">
        <v>234.99999999999994</v>
      </c>
      <c r="L88" s="41">
        <v>238.74999999999994</v>
      </c>
      <c r="M88" s="31">
        <v>231.25</v>
      </c>
      <c r="N88" s="31">
        <v>224.45</v>
      </c>
      <c r="O88" s="42">
        <v>35088900</v>
      </c>
      <c r="P88" s="43">
        <v>-2.6908528198074277E-2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709.15</v>
      </c>
      <c r="F89" s="40">
        <v>711.04999999999984</v>
      </c>
      <c r="G89" s="41">
        <v>705.39999999999964</v>
      </c>
      <c r="H89" s="41">
        <v>701.64999999999975</v>
      </c>
      <c r="I89" s="41">
        <v>695.99999999999955</v>
      </c>
      <c r="J89" s="41">
        <v>714.79999999999973</v>
      </c>
      <c r="K89" s="41">
        <v>720.45</v>
      </c>
      <c r="L89" s="41">
        <v>724.19999999999982</v>
      </c>
      <c r="M89" s="31">
        <v>716.7</v>
      </c>
      <c r="N89" s="31">
        <v>707.3</v>
      </c>
      <c r="O89" s="42">
        <v>84750875</v>
      </c>
      <c r="P89" s="43">
        <v>2.8636045622427229E-3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1636.6</v>
      </c>
      <c r="F90" s="40">
        <v>1634.2333333333333</v>
      </c>
      <c r="G90" s="41">
        <v>1614.4666666666667</v>
      </c>
      <c r="H90" s="41">
        <v>1592.3333333333333</v>
      </c>
      <c r="I90" s="41">
        <v>1572.5666666666666</v>
      </c>
      <c r="J90" s="41">
        <v>1656.3666666666668</v>
      </c>
      <c r="K90" s="41">
        <v>1676.1333333333337</v>
      </c>
      <c r="L90" s="41">
        <v>1698.2666666666669</v>
      </c>
      <c r="M90" s="31">
        <v>1654</v>
      </c>
      <c r="N90" s="31">
        <v>1612.1</v>
      </c>
      <c r="O90" s="42">
        <v>2167925</v>
      </c>
      <c r="P90" s="43">
        <v>-1.3918422578774405E-2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693.35</v>
      </c>
      <c r="F91" s="40">
        <v>692.30000000000007</v>
      </c>
      <c r="G91" s="41">
        <v>685.30000000000018</v>
      </c>
      <c r="H91" s="41">
        <v>677.25000000000011</v>
      </c>
      <c r="I91" s="41">
        <v>670.25000000000023</v>
      </c>
      <c r="J91" s="41">
        <v>700.35000000000014</v>
      </c>
      <c r="K91" s="41">
        <v>707.34999999999991</v>
      </c>
      <c r="L91" s="41">
        <v>715.40000000000009</v>
      </c>
      <c r="M91" s="31">
        <v>699.3</v>
      </c>
      <c r="N91" s="31">
        <v>684.25</v>
      </c>
      <c r="O91" s="42">
        <v>6819000</v>
      </c>
      <c r="P91" s="43">
        <v>-2.4254131787937325E-2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8</v>
      </c>
      <c r="F92" s="40">
        <v>8.15</v>
      </c>
      <c r="G92" s="41">
        <v>7.75</v>
      </c>
      <c r="H92" s="41">
        <v>7.5</v>
      </c>
      <c r="I92" s="41">
        <v>7.1</v>
      </c>
      <c r="J92" s="41">
        <v>8.4</v>
      </c>
      <c r="K92" s="41">
        <v>8.8000000000000025</v>
      </c>
      <c r="L92" s="41">
        <v>9.0500000000000007</v>
      </c>
      <c r="M92" s="31">
        <v>8.5500000000000007</v>
      </c>
      <c r="N92" s="31">
        <v>7.9</v>
      </c>
      <c r="O92" s="42">
        <v>807940000</v>
      </c>
      <c r="P92" s="43">
        <v>-2.763268744734625E-2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46.9</v>
      </c>
      <c r="F93" s="40">
        <v>46.916666666666664</v>
      </c>
      <c r="G93" s="41">
        <v>46.283333333333331</v>
      </c>
      <c r="H93" s="41">
        <v>45.666666666666664</v>
      </c>
      <c r="I93" s="41">
        <v>45.033333333333331</v>
      </c>
      <c r="J93" s="41">
        <v>47.533333333333331</v>
      </c>
      <c r="K93" s="41">
        <v>48.166666666666671</v>
      </c>
      <c r="L93" s="41">
        <v>48.783333333333331</v>
      </c>
      <c r="M93" s="31">
        <v>47.55</v>
      </c>
      <c r="N93" s="31">
        <v>46.3</v>
      </c>
      <c r="O93" s="42">
        <v>179189000</v>
      </c>
      <c r="P93" s="43">
        <v>-1.1425576519916143E-2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594.5</v>
      </c>
      <c r="F94" s="40">
        <v>597.51666666666665</v>
      </c>
      <c r="G94" s="41">
        <v>589.0333333333333</v>
      </c>
      <c r="H94" s="41">
        <v>583.56666666666661</v>
      </c>
      <c r="I94" s="41">
        <v>575.08333333333326</v>
      </c>
      <c r="J94" s="41">
        <v>602.98333333333335</v>
      </c>
      <c r="K94" s="41">
        <v>611.4666666666667</v>
      </c>
      <c r="L94" s="41">
        <v>616.93333333333339</v>
      </c>
      <c r="M94" s="31">
        <v>606</v>
      </c>
      <c r="N94" s="31">
        <v>592.04999999999995</v>
      </c>
      <c r="O94" s="42">
        <v>9087500</v>
      </c>
      <c r="P94" s="43">
        <v>2.2791221159257174E-2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589.1</v>
      </c>
      <c r="F95" s="40">
        <v>581.71666666666658</v>
      </c>
      <c r="G95" s="41">
        <v>570.93333333333317</v>
      </c>
      <c r="H95" s="41">
        <v>552.76666666666654</v>
      </c>
      <c r="I95" s="41">
        <v>541.98333333333312</v>
      </c>
      <c r="J95" s="41">
        <v>599.88333333333321</v>
      </c>
      <c r="K95" s="41">
        <v>610.66666666666674</v>
      </c>
      <c r="L95" s="41">
        <v>628.83333333333326</v>
      </c>
      <c r="M95" s="31">
        <v>592.5</v>
      </c>
      <c r="N95" s="31">
        <v>563.54999999999995</v>
      </c>
      <c r="O95" s="42">
        <v>9332125</v>
      </c>
      <c r="P95" s="43">
        <v>5.257444168734491E-2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154.65</v>
      </c>
      <c r="F96" s="40">
        <v>153.6</v>
      </c>
      <c r="G96" s="41">
        <v>150.54999999999998</v>
      </c>
      <c r="H96" s="41">
        <v>146.44999999999999</v>
      </c>
      <c r="I96" s="41">
        <v>143.39999999999998</v>
      </c>
      <c r="J96" s="41">
        <v>157.69999999999999</v>
      </c>
      <c r="K96" s="41">
        <v>160.75</v>
      </c>
      <c r="L96" s="41">
        <v>164.85</v>
      </c>
      <c r="M96" s="31">
        <v>156.65</v>
      </c>
      <c r="N96" s="31">
        <v>149.5</v>
      </c>
      <c r="O96" s="42">
        <v>11758500</v>
      </c>
      <c r="P96" s="43">
        <v>2.5161509690581434E-2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8728.85</v>
      </c>
      <c r="F97" s="40">
        <v>8742.7166666666672</v>
      </c>
      <c r="G97" s="41">
        <v>8547.2833333333347</v>
      </c>
      <c r="H97" s="41">
        <v>8365.7166666666672</v>
      </c>
      <c r="I97" s="41">
        <v>8170.2833333333347</v>
      </c>
      <c r="J97" s="41">
        <v>8924.2833333333347</v>
      </c>
      <c r="K97" s="41">
        <v>9119.716666666669</v>
      </c>
      <c r="L97" s="41">
        <v>9301.2833333333347</v>
      </c>
      <c r="M97" s="31">
        <v>8938.15</v>
      </c>
      <c r="N97" s="31">
        <v>8561.15</v>
      </c>
      <c r="O97" s="42">
        <v>285450</v>
      </c>
      <c r="P97" s="43">
        <v>2.75377969762419E-2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1903</v>
      </c>
      <c r="F98" s="40">
        <v>1897.6833333333334</v>
      </c>
      <c r="G98" s="41">
        <v>1876.3666666666668</v>
      </c>
      <c r="H98" s="41">
        <v>1849.7333333333333</v>
      </c>
      <c r="I98" s="41">
        <v>1828.4166666666667</v>
      </c>
      <c r="J98" s="41">
        <v>1924.3166666666668</v>
      </c>
      <c r="K98" s="41">
        <v>1945.6333333333334</v>
      </c>
      <c r="L98" s="41">
        <v>1972.2666666666669</v>
      </c>
      <c r="M98" s="31">
        <v>1919</v>
      </c>
      <c r="N98" s="31">
        <v>1871.05</v>
      </c>
      <c r="O98" s="42">
        <v>2836500</v>
      </c>
      <c r="P98" s="43">
        <v>1.0587612493382743E-3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997.1</v>
      </c>
      <c r="F99" s="40">
        <v>997.98333333333323</v>
      </c>
      <c r="G99" s="41">
        <v>992.11666666666645</v>
      </c>
      <c r="H99" s="41">
        <v>987.13333333333321</v>
      </c>
      <c r="I99" s="41">
        <v>981.26666666666642</v>
      </c>
      <c r="J99" s="41">
        <v>1002.9666666666665</v>
      </c>
      <c r="K99" s="41">
        <v>1008.8333333333333</v>
      </c>
      <c r="L99" s="41">
        <v>1013.8166666666665</v>
      </c>
      <c r="M99" s="31">
        <v>1003.85</v>
      </c>
      <c r="N99" s="31">
        <v>993</v>
      </c>
      <c r="O99" s="42">
        <v>15563700</v>
      </c>
      <c r="P99" s="43">
        <v>-7.0624712907671108E-3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239.7</v>
      </c>
      <c r="F100" s="40">
        <v>239.68333333333331</v>
      </c>
      <c r="G100" s="41">
        <v>237.16666666666663</v>
      </c>
      <c r="H100" s="41">
        <v>234.63333333333333</v>
      </c>
      <c r="I100" s="41">
        <v>232.11666666666665</v>
      </c>
      <c r="J100" s="41">
        <v>242.21666666666661</v>
      </c>
      <c r="K100" s="41">
        <v>244.73333333333332</v>
      </c>
      <c r="L100" s="41">
        <v>247.26666666666659</v>
      </c>
      <c r="M100" s="31">
        <v>242.2</v>
      </c>
      <c r="N100" s="31">
        <v>237.15</v>
      </c>
      <c r="O100" s="42">
        <v>13515600</v>
      </c>
      <c r="P100" s="43">
        <v>-1.0657921705267474E-2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1692.05</v>
      </c>
      <c r="F101" s="40">
        <v>1690.1333333333332</v>
      </c>
      <c r="G101" s="41">
        <v>1678.6666666666665</v>
      </c>
      <c r="H101" s="41">
        <v>1665.2833333333333</v>
      </c>
      <c r="I101" s="41">
        <v>1653.8166666666666</v>
      </c>
      <c r="J101" s="41">
        <v>1703.5166666666664</v>
      </c>
      <c r="K101" s="41">
        <v>1714.9833333333331</v>
      </c>
      <c r="L101" s="41">
        <v>1728.3666666666663</v>
      </c>
      <c r="M101" s="31">
        <v>1701.6</v>
      </c>
      <c r="N101" s="31">
        <v>1676.75</v>
      </c>
      <c r="O101" s="42">
        <v>32612400</v>
      </c>
      <c r="P101" s="43">
        <v>7.413722800904474E-3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114.2</v>
      </c>
      <c r="F102" s="40">
        <v>113.7</v>
      </c>
      <c r="G102" s="41">
        <v>113</v>
      </c>
      <c r="H102" s="41">
        <v>111.8</v>
      </c>
      <c r="I102" s="41">
        <v>111.1</v>
      </c>
      <c r="J102" s="41">
        <v>114.9</v>
      </c>
      <c r="K102" s="41">
        <v>115.60000000000002</v>
      </c>
      <c r="L102" s="41">
        <v>116.80000000000001</v>
      </c>
      <c r="M102" s="31">
        <v>114.4</v>
      </c>
      <c r="N102" s="31">
        <v>112.5</v>
      </c>
      <c r="O102" s="42">
        <v>53092000</v>
      </c>
      <c r="P102" s="43">
        <v>5.2923076923076925E-3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2601.15</v>
      </c>
      <c r="F103" s="40">
        <v>2589.3833333333332</v>
      </c>
      <c r="G103" s="41">
        <v>2548.7666666666664</v>
      </c>
      <c r="H103" s="41">
        <v>2496.3833333333332</v>
      </c>
      <c r="I103" s="41">
        <v>2455.7666666666664</v>
      </c>
      <c r="J103" s="41">
        <v>2641.7666666666664</v>
      </c>
      <c r="K103" s="41">
        <v>2682.3833333333332</v>
      </c>
      <c r="L103" s="41">
        <v>2734.7666666666664</v>
      </c>
      <c r="M103" s="31">
        <v>2630</v>
      </c>
      <c r="N103" s="31">
        <v>2537</v>
      </c>
      <c r="O103" s="42">
        <v>217350</v>
      </c>
      <c r="P103" s="43">
        <v>0.23846153846153847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3431.5</v>
      </c>
      <c r="F104" s="40">
        <v>3400.1833333333329</v>
      </c>
      <c r="G104" s="41">
        <v>3356.4166666666661</v>
      </c>
      <c r="H104" s="41">
        <v>3281.333333333333</v>
      </c>
      <c r="I104" s="41">
        <v>3237.5666666666662</v>
      </c>
      <c r="J104" s="41">
        <v>3475.266666666666</v>
      </c>
      <c r="K104" s="41">
        <v>3519.0333333333333</v>
      </c>
      <c r="L104" s="41">
        <v>3594.1166666666659</v>
      </c>
      <c r="M104" s="31">
        <v>3443.95</v>
      </c>
      <c r="N104" s="31">
        <v>3325.1</v>
      </c>
      <c r="O104" s="42">
        <v>1691300</v>
      </c>
      <c r="P104" s="43">
        <v>-0.10553454795462358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214.35</v>
      </c>
      <c r="F105" s="40">
        <v>214.08333333333334</v>
      </c>
      <c r="G105" s="41">
        <v>212.56666666666669</v>
      </c>
      <c r="H105" s="41">
        <v>210.78333333333336</v>
      </c>
      <c r="I105" s="41">
        <v>209.26666666666671</v>
      </c>
      <c r="J105" s="41">
        <v>215.86666666666667</v>
      </c>
      <c r="K105" s="41">
        <v>217.38333333333333</v>
      </c>
      <c r="L105" s="41">
        <v>219.16666666666666</v>
      </c>
      <c r="M105" s="31">
        <v>215.6</v>
      </c>
      <c r="N105" s="31">
        <v>212.3</v>
      </c>
      <c r="O105" s="42">
        <v>170752000</v>
      </c>
      <c r="P105" s="43">
        <v>-8.4364663470472365E-3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404.85</v>
      </c>
      <c r="F106" s="40">
        <v>403.58333333333331</v>
      </c>
      <c r="G106" s="41">
        <v>401.31666666666661</v>
      </c>
      <c r="H106" s="41">
        <v>397.7833333333333</v>
      </c>
      <c r="I106" s="41">
        <v>395.51666666666659</v>
      </c>
      <c r="J106" s="41">
        <v>407.11666666666662</v>
      </c>
      <c r="K106" s="41">
        <v>409.38333333333338</v>
      </c>
      <c r="L106" s="41">
        <v>412.91666666666663</v>
      </c>
      <c r="M106" s="31">
        <v>405.85</v>
      </c>
      <c r="N106" s="31">
        <v>400.05</v>
      </c>
      <c r="O106" s="42">
        <v>42045000</v>
      </c>
      <c r="P106" s="43">
        <v>-1.3607038123167155E-2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696.5</v>
      </c>
      <c r="F107" s="40">
        <v>695.9</v>
      </c>
      <c r="G107" s="41">
        <v>689.19999999999993</v>
      </c>
      <c r="H107" s="41">
        <v>681.9</v>
      </c>
      <c r="I107" s="41">
        <v>675.19999999999993</v>
      </c>
      <c r="J107" s="41">
        <v>703.19999999999993</v>
      </c>
      <c r="K107" s="41">
        <v>709.9</v>
      </c>
      <c r="L107" s="41">
        <v>717.19999999999993</v>
      </c>
      <c r="M107" s="31">
        <v>702.6</v>
      </c>
      <c r="N107" s="31">
        <v>688.6</v>
      </c>
      <c r="O107" s="42">
        <v>48601350</v>
      </c>
      <c r="P107" s="43">
        <v>3.9879524792236038E-3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4135.3500000000004</v>
      </c>
      <c r="F108" s="40">
        <v>4116.9666666666662</v>
      </c>
      <c r="G108" s="41">
        <v>4093.0333333333328</v>
      </c>
      <c r="H108" s="41">
        <v>4050.7166666666667</v>
      </c>
      <c r="I108" s="41">
        <v>4026.7833333333333</v>
      </c>
      <c r="J108" s="41">
        <v>4159.2833333333328</v>
      </c>
      <c r="K108" s="41">
        <v>4183.2166666666653</v>
      </c>
      <c r="L108" s="41">
        <v>4225.5333333333319</v>
      </c>
      <c r="M108" s="31">
        <v>4140.8999999999996</v>
      </c>
      <c r="N108" s="31">
        <v>4074.65</v>
      </c>
      <c r="O108" s="42">
        <v>1523750</v>
      </c>
      <c r="P108" s="43">
        <v>-3.5143264207693523E-2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1842.4</v>
      </c>
      <c r="F109" s="40">
        <v>1829.3</v>
      </c>
      <c r="G109" s="41">
        <v>1808.6</v>
      </c>
      <c r="H109" s="41">
        <v>1774.8</v>
      </c>
      <c r="I109" s="41">
        <v>1754.1</v>
      </c>
      <c r="J109" s="41">
        <v>1863.1</v>
      </c>
      <c r="K109" s="41">
        <v>1883.8000000000002</v>
      </c>
      <c r="L109" s="41">
        <v>1917.6</v>
      </c>
      <c r="M109" s="31">
        <v>1850</v>
      </c>
      <c r="N109" s="31">
        <v>1795.5</v>
      </c>
      <c r="O109" s="42">
        <v>18389200</v>
      </c>
      <c r="P109" s="43">
        <v>-2.8876214617659483E-2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85.45</v>
      </c>
      <c r="F110" s="40">
        <v>85</v>
      </c>
      <c r="G110" s="41">
        <v>84.45</v>
      </c>
      <c r="H110" s="41">
        <v>83.45</v>
      </c>
      <c r="I110" s="41">
        <v>82.9</v>
      </c>
      <c r="J110" s="41">
        <v>86</v>
      </c>
      <c r="K110" s="41">
        <v>86.550000000000011</v>
      </c>
      <c r="L110" s="41">
        <v>87.55</v>
      </c>
      <c r="M110" s="31">
        <v>85.55</v>
      </c>
      <c r="N110" s="31">
        <v>84</v>
      </c>
      <c r="O110" s="42">
        <v>56604932</v>
      </c>
      <c r="P110" s="43">
        <v>-1.0452418096723868E-2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4149.05</v>
      </c>
      <c r="F111" s="40">
        <v>4134.7166666666662</v>
      </c>
      <c r="G111" s="41">
        <v>4102.6833333333325</v>
      </c>
      <c r="H111" s="41">
        <v>4056.3166666666662</v>
      </c>
      <c r="I111" s="41">
        <v>4024.2833333333324</v>
      </c>
      <c r="J111" s="41">
        <v>4181.0833333333321</v>
      </c>
      <c r="K111" s="41">
        <v>4213.1166666666668</v>
      </c>
      <c r="L111" s="41">
        <v>4259.4833333333327</v>
      </c>
      <c r="M111" s="31">
        <v>4166.75</v>
      </c>
      <c r="N111" s="31">
        <v>4088.35</v>
      </c>
      <c r="O111" s="42">
        <v>454250</v>
      </c>
      <c r="P111" s="43">
        <v>3.2386363636363637E-2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410.85</v>
      </c>
      <c r="F112" s="40">
        <v>410.63333333333338</v>
      </c>
      <c r="G112" s="41">
        <v>407.76666666666677</v>
      </c>
      <c r="H112" s="41">
        <v>404.68333333333339</v>
      </c>
      <c r="I112" s="41">
        <v>401.81666666666678</v>
      </c>
      <c r="J112" s="41">
        <v>413.71666666666675</v>
      </c>
      <c r="K112" s="41">
        <v>416.58333333333343</v>
      </c>
      <c r="L112" s="41">
        <v>419.66666666666674</v>
      </c>
      <c r="M112" s="31">
        <v>413.5</v>
      </c>
      <c r="N112" s="31">
        <v>407.55</v>
      </c>
      <c r="O112" s="42">
        <v>25762000</v>
      </c>
      <c r="P112" s="43">
        <v>1.8582951130792346E-2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1675.85</v>
      </c>
      <c r="F113" s="40">
        <v>1672.6166666666668</v>
      </c>
      <c r="G113" s="41">
        <v>1665.2333333333336</v>
      </c>
      <c r="H113" s="41">
        <v>1654.6166666666668</v>
      </c>
      <c r="I113" s="41">
        <v>1647.2333333333336</v>
      </c>
      <c r="J113" s="41">
        <v>1683.2333333333336</v>
      </c>
      <c r="K113" s="41">
        <v>1690.6166666666668</v>
      </c>
      <c r="L113" s="41">
        <v>1701.2333333333336</v>
      </c>
      <c r="M113" s="31">
        <v>1680</v>
      </c>
      <c r="N113" s="31">
        <v>1662</v>
      </c>
      <c r="O113" s="42">
        <v>14656750</v>
      </c>
      <c r="P113" s="43">
        <v>-2.7776691052775714E-3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5489.9</v>
      </c>
      <c r="F114" s="40">
        <v>5472.25</v>
      </c>
      <c r="G114" s="41">
        <v>5407.65</v>
      </c>
      <c r="H114" s="41">
        <v>5325.4</v>
      </c>
      <c r="I114" s="41">
        <v>5260.7999999999993</v>
      </c>
      <c r="J114" s="41">
        <v>5554.5</v>
      </c>
      <c r="K114" s="41">
        <v>5619.1</v>
      </c>
      <c r="L114" s="41">
        <v>5701.35</v>
      </c>
      <c r="M114" s="31">
        <v>5536.85</v>
      </c>
      <c r="N114" s="31">
        <v>5390</v>
      </c>
      <c r="O114" s="42">
        <v>712800</v>
      </c>
      <c r="P114" s="43">
        <v>-1.5537600994406464E-2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4382.8999999999996</v>
      </c>
      <c r="F115" s="40">
        <v>4384.8833333333332</v>
      </c>
      <c r="G115" s="41">
        <v>4309.7666666666664</v>
      </c>
      <c r="H115" s="41">
        <v>4236.6333333333332</v>
      </c>
      <c r="I115" s="41">
        <v>4161.5166666666664</v>
      </c>
      <c r="J115" s="41">
        <v>4458.0166666666664</v>
      </c>
      <c r="K115" s="41">
        <v>4533.1333333333332</v>
      </c>
      <c r="L115" s="41">
        <v>4606.2666666666664</v>
      </c>
      <c r="M115" s="31">
        <v>4460</v>
      </c>
      <c r="N115" s="31">
        <v>4311.75</v>
      </c>
      <c r="O115" s="42">
        <v>639200</v>
      </c>
      <c r="P115" s="43">
        <v>1.4603174603174604E-2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986.35</v>
      </c>
      <c r="F116" s="40">
        <v>985.23333333333323</v>
      </c>
      <c r="G116" s="41">
        <v>980.41666666666652</v>
      </c>
      <c r="H116" s="41">
        <v>974.48333333333323</v>
      </c>
      <c r="I116" s="41">
        <v>969.66666666666652</v>
      </c>
      <c r="J116" s="41">
        <v>991.16666666666652</v>
      </c>
      <c r="K116" s="41">
        <v>995.98333333333335</v>
      </c>
      <c r="L116" s="41">
        <v>1001.9166666666665</v>
      </c>
      <c r="M116" s="31">
        <v>990.05</v>
      </c>
      <c r="N116" s="31">
        <v>979.3</v>
      </c>
      <c r="O116" s="42">
        <v>9546350</v>
      </c>
      <c r="P116" s="43">
        <v>-1.2312021809867206E-2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747.8</v>
      </c>
      <c r="F117" s="40">
        <v>747.1</v>
      </c>
      <c r="G117" s="41">
        <v>741</v>
      </c>
      <c r="H117" s="41">
        <v>734.19999999999993</v>
      </c>
      <c r="I117" s="41">
        <v>728.09999999999991</v>
      </c>
      <c r="J117" s="41">
        <v>753.90000000000009</v>
      </c>
      <c r="K117" s="41">
        <v>760.00000000000023</v>
      </c>
      <c r="L117" s="41">
        <v>766.80000000000018</v>
      </c>
      <c r="M117" s="31">
        <v>753.2</v>
      </c>
      <c r="N117" s="31">
        <v>740.3</v>
      </c>
      <c r="O117" s="42">
        <v>13987400</v>
      </c>
      <c r="P117" s="43">
        <v>5.8391221181918855E-3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169.1</v>
      </c>
      <c r="F118" s="40">
        <v>168.18333333333331</v>
      </c>
      <c r="G118" s="41">
        <v>166.76666666666662</v>
      </c>
      <c r="H118" s="41">
        <v>164.43333333333331</v>
      </c>
      <c r="I118" s="41">
        <v>163.01666666666662</v>
      </c>
      <c r="J118" s="41">
        <v>170.51666666666662</v>
      </c>
      <c r="K118" s="41">
        <v>171.93333333333331</v>
      </c>
      <c r="L118" s="41">
        <v>174.26666666666662</v>
      </c>
      <c r="M118" s="31">
        <v>169.6</v>
      </c>
      <c r="N118" s="31">
        <v>165.85</v>
      </c>
      <c r="O118" s="42">
        <v>28204000</v>
      </c>
      <c r="P118" s="43">
        <v>-2.1102318478411774E-2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165.4</v>
      </c>
      <c r="F119" s="40">
        <v>165.63333333333333</v>
      </c>
      <c r="G119" s="41">
        <v>163.91666666666666</v>
      </c>
      <c r="H119" s="41">
        <v>162.43333333333334</v>
      </c>
      <c r="I119" s="41">
        <v>160.71666666666667</v>
      </c>
      <c r="J119" s="41">
        <v>167.11666666666665</v>
      </c>
      <c r="K119" s="41">
        <v>168.83333333333334</v>
      </c>
      <c r="L119" s="41">
        <v>170.31666666666663</v>
      </c>
      <c r="M119" s="31">
        <v>167.35</v>
      </c>
      <c r="N119" s="31">
        <v>164.15</v>
      </c>
      <c r="O119" s="42">
        <v>27888000</v>
      </c>
      <c r="P119" s="43">
        <v>2.5143361270401413E-2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575.9</v>
      </c>
      <c r="F120" s="40">
        <v>578.19999999999993</v>
      </c>
      <c r="G120" s="41">
        <v>569.29999999999984</v>
      </c>
      <c r="H120" s="41">
        <v>562.69999999999993</v>
      </c>
      <c r="I120" s="41">
        <v>553.79999999999984</v>
      </c>
      <c r="J120" s="41">
        <v>584.79999999999984</v>
      </c>
      <c r="K120" s="41">
        <v>593.69999999999993</v>
      </c>
      <c r="L120" s="41">
        <v>600.29999999999984</v>
      </c>
      <c r="M120" s="31">
        <v>587.1</v>
      </c>
      <c r="N120" s="31">
        <v>571.6</v>
      </c>
      <c r="O120" s="42">
        <v>10460000</v>
      </c>
      <c r="P120" s="43">
        <v>2.8763183125599234E-3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6873.4</v>
      </c>
      <c r="F121" s="40">
        <v>6863.2166666666672</v>
      </c>
      <c r="G121" s="41">
        <v>6832.0333333333347</v>
      </c>
      <c r="H121" s="41">
        <v>6790.6666666666679</v>
      </c>
      <c r="I121" s="41">
        <v>6759.4833333333354</v>
      </c>
      <c r="J121" s="41">
        <v>6904.5833333333339</v>
      </c>
      <c r="K121" s="41">
        <v>6935.7666666666664</v>
      </c>
      <c r="L121" s="41">
        <v>6977.1333333333332</v>
      </c>
      <c r="M121" s="31">
        <v>6894.4</v>
      </c>
      <c r="N121" s="31">
        <v>6821.85</v>
      </c>
      <c r="O121" s="42">
        <v>3279200</v>
      </c>
      <c r="P121" s="43">
        <v>-3.1999055378439015E-2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757.1</v>
      </c>
      <c r="F122" s="40">
        <v>756.4666666666667</v>
      </c>
      <c r="G122" s="41">
        <v>751.88333333333344</v>
      </c>
      <c r="H122" s="41">
        <v>746.66666666666674</v>
      </c>
      <c r="I122" s="41">
        <v>742.08333333333348</v>
      </c>
      <c r="J122" s="41">
        <v>761.68333333333339</v>
      </c>
      <c r="K122" s="41">
        <v>766.26666666666665</v>
      </c>
      <c r="L122" s="41">
        <v>771.48333333333335</v>
      </c>
      <c r="M122" s="31">
        <v>761.05</v>
      </c>
      <c r="N122" s="31">
        <v>751.25</v>
      </c>
      <c r="O122" s="42">
        <v>14841250</v>
      </c>
      <c r="P122" s="43">
        <v>2.5273799494524008E-4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1633.15</v>
      </c>
      <c r="F123" s="40">
        <v>1646.1833333333334</v>
      </c>
      <c r="G123" s="41">
        <v>1614.1166666666668</v>
      </c>
      <c r="H123" s="41">
        <v>1595.0833333333335</v>
      </c>
      <c r="I123" s="41">
        <v>1563.0166666666669</v>
      </c>
      <c r="J123" s="41">
        <v>1665.2166666666667</v>
      </c>
      <c r="K123" s="41">
        <v>1697.2833333333333</v>
      </c>
      <c r="L123" s="41">
        <v>1716.3166666666666</v>
      </c>
      <c r="M123" s="31">
        <v>1678.25</v>
      </c>
      <c r="N123" s="31">
        <v>1627.15</v>
      </c>
      <c r="O123" s="42">
        <v>2250500</v>
      </c>
      <c r="P123" s="43">
        <v>3.4593724859211583E-2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3079.3</v>
      </c>
      <c r="F124" s="40">
        <v>3049.1833333333329</v>
      </c>
      <c r="G124" s="41">
        <v>3009.1166666666659</v>
      </c>
      <c r="H124" s="41">
        <v>2938.9333333333329</v>
      </c>
      <c r="I124" s="41">
        <v>2898.8666666666659</v>
      </c>
      <c r="J124" s="41">
        <v>3119.3666666666659</v>
      </c>
      <c r="K124" s="41">
        <v>3159.4333333333325</v>
      </c>
      <c r="L124" s="41">
        <v>3229.6166666666659</v>
      </c>
      <c r="M124" s="31">
        <v>3089.25</v>
      </c>
      <c r="N124" s="31">
        <v>2979</v>
      </c>
      <c r="O124" s="42">
        <v>340800</v>
      </c>
      <c r="P124" s="43">
        <v>3.3980582524271843E-2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1096.5</v>
      </c>
      <c r="F125" s="40">
        <v>1093.95</v>
      </c>
      <c r="G125" s="41">
        <v>1072.9000000000001</v>
      </c>
      <c r="H125" s="41">
        <v>1049.3</v>
      </c>
      <c r="I125" s="41">
        <v>1028.25</v>
      </c>
      <c r="J125" s="41">
        <v>1117.5500000000002</v>
      </c>
      <c r="K125" s="41">
        <v>1138.5999999999999</v>
      </c>
      <c r="L125" s="41">
        <v>1162.2000000000003</v>
      </c>
      <c r="M125" s="31">
        <v>1115</v>
      </c>
      <c r="N125" s="31">
        <v>1070.3499999999999</v>
      </c>
      <c r="O125" s="42">
        <v>3073200</v>
      </c>
      <c r="P125" s="43">
        <v>-9.8429319371727744E-3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1171.6500000000001</v>
      </c>
      <c r="F126" s="40">
        <v>1164.6333333333334</v>
      </c>
      <c r="G126" s="41">
        <v>1153.2666666666669</v>
      </c>
      <c r="H126" s="41">
        <v>1134.8833333333334</v>
      </c>
      <c r="I126" s="41">
        <v>1123.5166666666669</v>
      </c>
      <c r="J126" s="41">
        <v>1183.0166666666669</v>
      </c>
      <c r="K126" s="41">
        <v>1194.3833333333332</v>
      </c>
      <c r="L126" s="41">
        <v>1212.7666666666669</v>
      </c>
      <c r="M126" s="31">
        <v>1176</v>
      </c>
      <c r="N126" s="31">
        <v>1146.25</v>
      </c>
      <c r="O126" s="42">
        <v>1946400</v>
      </c>
      <c r="P126" s="43">
        <v>5.1198963058976019E-2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3934</v>
      </c>
      <c r="F127" s="40">
        <v>3876.35</v>
      </c>
      <c r="G127" s="41">
        <v>3803.0499999999997</v>
      </c>
      <c r="H127" s="41">
        <v>3672.1</v>
      </c>
      <c r="I127" s="41">
        <v>3598.7999999999997</v>
      </c>
      <c r="J127" s="41">
        <v>4007.2999999999997</v>
      </c>
      <c r="K127" s="41">
        <v>4080.6</v>
      </c>
      <c r="L127" s="41">
        <v>4211.5499999999993</v>
      </c>
      <c r="M127" s="31">
        <v>3949.65</v>
      </c>
      <c r="N127" s="31">
        <v>3745.4</v>
      </c>
      <c r="O127" s="42">
        <v>2141600</v>
      </c>
      <c r="P127" s="43">
        <v>1.4591624028804245E-2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213.45</v>
      </c>
      <c r="F128" s="40">
        <v>212.56666666666669</v>
      </c>
      <c r="G128" s="41">
        <v>211.13333333333338</v>
      </c>
      <c r="H128" s="41">
        <v>208.81666666666669</v>
      </c>
      <c r="I128" s="41">
        <v>207.38333333333338</v>
      </c>
      <c r="J128" s="41">
        <v>214.88333333333338</v>
      </c>
      <c r="K128" s="41">
        <v>216.31666666666672</v>
      </c>
      <c r="L128" s="41">
        <v>218.63333333333338</v>
      </c>
      <c r="M128" s="31">
        <v>214</v>
      </c>
      <c r="N128" s="31">
        <v>210.25</v>
      </c>
      <c r="O128" s="42">
        <v>35728000</v>
      </c>
      <c r="P128" s="43">
        <v>4.625528983367779E-3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3000.5</v>
      </c>
      <c r="F129" s="40">
        <v>2969.15</v>
      </c>
      <c r="G129" s="41">
        <v>2921.3</v>
      </c>
      <c r="H129" s="41">
        <v>2842.1</v>
      </c>
      <c r="I129" s="41">
        <v>2794.25</v>
      </c>
      <c r="J129" s="41">
        <v>3048.3500000000004</v>
      </c>
      <c r="K129" s="41">
        <v>3096.2</v>
      </c>
      <c r="L129" s="41">
        <v>3175.4000000000005</v>
      </c>
      <c r="M129" s="31">
        <v>3017</v>
      </c>
      <c r="N129" s="31">
        <v>2889.95</v>
      </c>
      <c r="O129" s="42">
        <v>1876550</v>
      </c>
      <c r="P129" s="43">
        <v>-4.1500664010624168E-2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80417.649999999994</v>
      </c>
      <c r="F130" s="40">
        <v>80098.599999999991</v>
      </c>
      <c r="G130" s="41">
        <v>79647.249999999985</v>
      </c>
      <c r="H130" s="41">
        <v>78876.849999999991</v>
      </c>
      <c r="I130" s="41">
        <v>78425.499999999985</v>
      </c>
      <c r="J130" s="41">
        <v>80868.999999999985</v>
      </c>
      <c r="K130" s="41">
        <v>81320.349999999991</v>
      </c>
      <c r="L130" s="41">
        <v>82090.749999999985</v>
      </c>
      <c r="M130" s="31">
        <v>80549.95</v>
      </c>
      <c r="N130" s="31">
        <v>79328.2</v>
      </c>
      <c r="O130" s="42">
        <v>42100</v>
      </c>
      <c r="P130" s="43">
        <v>-7.0754716981132077E-3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1545.35</v>
      </c>
      <c r="F131" s="40">
        <v>1546</v>
      </c>
      <c r="G131" s="41">
        <v>1537.25</v>
      </c>
      <c r="H131" s="41">
        <v>1529.15</v>
      </c>
      <c r="I131" s="41">
        <v>1520.4</v>
      </c>
      <c r="J131" s="41">
        <v>1554.1</v>
      </c>
      <c r="K131" s="41">
        <v>1562.85</v>
      </c>
      <c r="L131" s="41">
        <v>1570.9499999999998</v>
      </c>
      <c r="M131" s="31">
        <v>1554.75</v>
      </c>
      <c r="N131" s="31">
        <v>1537.9</v>
      </c>
      <c r="O131" s="42">
        <v>2951250</v>
      </c>
      <c r="P131" s="43">
        <v>-4.000975847767748E-2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437.15</v>
      </c>
      <c r="F132" s="40">
        <v>435.33333333333331</v>
      </c>
      <c r="G132" s="41">
        <v>428.81666666666661</v>
      </c>
      <c r="H132" s="41">
        <v>420.48333333333329</v>
      </c>
      <c r="I132" s="41">
        <v>413.96666666666658</v>
      </c>
      <c r="J132" s="41">
        <v>443.66666666666663</v>
      </c>
      <c r="K132" s="41">
        <v>450.18333333333339</v>
      </c>
      <c r="L132" s="41">
        <v>458.51666666666665</v>
      </c>
      <c r="M132" s="31">
        <v>441.85</v>
      </c>
      <c r="N132" s="31">
        <v>427</v>
      </c>
      <c r="O132" s="42">
        <v>4531200</v>
      </c>
      <c r="P132" s="43">
        <v>-5.3159478435305919E-2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99.85</v>
      </c>
      <c r="F133" s="40">
        <v>99.066666666666663</v>
      </c>
      <c r="G133" s="41">
        <v>97.133333333333326</v>
      </c>
      <c r="H133" s="41">
        <v>94.416666666666657</v>
      </c>
      <c r="I133" s="41">
        <v>92.48333333333332</v>
      </c>
      <c r="J133" s="41">
        <v>101.78333333333333</v>
      </c>
      <c r="K133" s="41">
        <v>103.71666666666667</v>
      </c>
      <c r="L133" s="41">
        <v>106.43333333333334</v>
      </c>
      <c r="M133" s="31">
        <v>101</v>
      </c>
      <c r="N133" s="31">
        <v>96.35</v>
      </c>
      <c r="O133" s="42">
        <v>108188000</v>
      </c>
      <c r="P133" s="43">
        <v>-3.4733808584862733E-2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6620</v>
      </c>
      <c r="F134" s="40">
        <v>6624.8</v>
      </c>
      <c r="G134" s="41">
        <v>6556.25</v>
      </c>
      <c r="H134" s="41">
        <v>6492.5</v>
      </c>
      <c r="I134" s="41">
        <v>6423.95</v>
      </c>
      <c r="J134" s="41">
        <v>6688.55</v>
      </c>
      <c r="K134" s="41">
        <v>6757.1000000000013</v>
      </c>
      <c r="L134" s="41">
        <v>6820.85</v>
      </c>
      <c r="M134" s="31">
        <v>6693.35</v>
      </c>
      <c r="N134" s="31">
        <v>6561.05</v>
      </c>
      <c r="O134" s="42">
        <v>1082250</v>
      </c>
      <c r="P134" s="43">
        <v>-2.0477429573481164E-2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4031.2</v>
      </c>
      <c r="F135" s="40">
        <v>4011.6999999999994</v>
      </c>
      <c r="G135" s="41">
        <v>3982.4499999999989</v>
      </c>
      <c r="H135" s="41">
        <v>3933.6999999999994</v>
      </c>
      <c r="I135" s="41">
        <v>3904.4499999999989</v>
      </c>
      <c r="J135" s="41">
        <v>4060.4499999999989</v>
      </c>
      <c r="K135" s="41">
        <v>4089.7</v>
      </c>
      <c r="L135" s="41">
        <v>4138.4499999999989</v>
      </c>
      <c r="M135" s="31">
        <v>4040.95</v>
      </c>
      <c r="N135" s="31">
        <v>3962.95</v>
      </c>
      <c r="O135" s="42">
        <v>488025</v>
      </c>
      <c r="P135" s="43">
        <v>-1.1394712853236098E-2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20450.900000000001</v>
      </c>
      <c r="F136" s="40">
        <v>20410.2</v>
      </c>
      <c r="G136" s="41">
        <v>20305.5</v>
      </c>
      <c r="H136" s="41">
        <v>20160.099999999999</v>
      </c>
      <c r="I136" s="41">
        <v>20055.399999999998</v>
      </c>
      <c r="J136" s="41">
        <v>20555.600000000002</v>
      </c>
      <c r="K136" s="41">
        <v>20660.300000000007</v>
      </c>
      <c r="L136" s="41">
        <v>20805.700000000004</v>
      </c>
      <c r="M136" s="31">
        <v>20514.900000000001</v>
      </c>
      <c r="N136" s="31">
        <v>20264.8</v>
      </c>
      <c r="O136" s="42">
        <v>423100</v>
      </c>
      <c r="P136" s="43">
        <v>-6.8075117370892018E-3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152.1</v>
      </c>
      <c r="F137" s="40">
        <v>151.81666666666666</v>
      </c>
      <c r="G137" s="41">
        <v>150.78333333333333</v>
      </c>
      <c r="H137" s="41">
        <v>149.46666666666667</v>
      </c>
      <c r="I137" s="41">
        <v>148.43333333333334</v>
      </c>
      <c r="J137" s="41">
        <v>153.13333333333333</v>
      </c>
      <c r="K137" s="41">
        <v>154.16666666666663</v>
      </c>
      <c r="L137" s="41">
        <v>155.48333333333332</v>
      </c>
      <c r="M137" s="31">
        <v>152.85</v>
      </c>
      <c r="N137" s="31">
        <v>150.5</v>
      </c>
      <c r="O137" s="42">
        <v>103823200</v>
      </c>
      <c r="P137" s="43">
        <v>1.1950630183504212E-2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115.25</v>
      </c>
      <c r="F138" s="40">
        <v>114.98333333333333</v>
      </c>
      <c r="G138" s="41">
        <v>114.51666666666667</v>
      </c>
      <c r="H138" s="41">
        <v>113.78333333333333</v>
      </c>
      <c r="I138" s="41">
        <v>113.31666666666666</v>
      </c>
      <c r="J138" s="41">
        <v>115.71666666666667</v>
      </c>
      <c r="K138" s="41">
        <v>116.18333333333334</v>
      </c>
      <c r="L138" s="41">
        <v>116.91666666666667</v>
      </c>
      <c r="M138" s="31">
        <v>115.45</v>
      </c>
      <c r="N138" s="31">
        <v>114.25</v>
      </c>
      <c r="O138" s="42">
        <v>64695000</v>
      </c>
      <c r="P138" s="43">
        <v>-1.5526064706392576E-2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4874.1000000000004</v>
      </c>
      <c r="F139" s="40">
        <v>4853.5999999999995</v>
      </c>
      <c r="G139" s="41">
        <v>4787.1999999999989</v>
      </c>
      <c r="H139" s="41">
        <v>4700.2999999999993</v>
      </c>
      <c r="I139" s="41">
        <v>4633.8999999999987</v>
      </c>
      <c r="J139" s="41">
        <v>4940.4999999999991</v>
      </c>
      <c r="K139" s="41">
        <v>5006.8999999999987</v>
      </c>
      <c r="L139" s="41">
        <v>5093.7999999999993</v>
      </c>
      <c r="M139" s="31">
        <v>4920</v>
      </c>
      <c r="N139" s="31">
        <v>4766.7</v>
      </c>
      <c r="O139" s="42">
        <v>521000</v>
      </c>
      <c r="P139" s="43">
        <v>0.11117035457211411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123.5</v>
      </c>
      <c r="F140" s="40">
        <v>122.81666666666666</v>
      </c>
      <c r="G140" s="41">
        <v>121.78333333333333</v>
      </c>
      <c r="H140" s="41">
        <v>120.06666666666666</v>
      </c>
      <c r="I140" s="41">
        <v>119.03333333333333</v>
      </c>
      <c r="J140" s="41">
        <v>124.53333333333333</v>
      </c>
      <c r="K140" s="41">
        <v>125.56666666666666</v>
      </c>
      <c r="L140" s="41">
        <v>127.28333333333333</v>
      </c>
      <c r="M140" s="31">
        <v>123.85</v>
      </c>
      <c r="N140" s="31">
        <v>121.1</v>
      </c>
      <c r="O140" s="42">
        <v>55986700</v>
      </c>
      <c r="P140" s="43">
        <v>1.7634709587123862E-2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32114.3</v>
      </c>
      <c r="F141" s="40">
        <v>32108.100000000002</v>
      </c>
      <c r="G141" s="41">
        <v>31828.200000000004</v>
      </c>
      <c r="H141" s="41">
        <v>31542.100000000002</v>
      </c>
      <c r="I141" s="41">
        <v>31262.200000000004</v>
      </c>
      <c r="J141" s="41">
        <v>32394.200000000004</v>
      </c>
      <c r="K141" s="41">
        <v>32674.100000000006</v>
      </c>
      <c r="L141" s="41">
        <v>32960.200000000004</v>
      </c>
      <c r="M141" s="31">
        <v>32388</v>
      </c>
      <c r="N141" s="31">
        <v>31822</v>
      </c>
      <c r="O141" s="42">
        <v>89790</v>
      </c>
      <c r="P141" s="43">
        <v>3.352329869259135E-3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2570.15</v>
      </c>
      <c r="F142" s="40">
        <v>2576.7333333333331</v>
      </c>
      <c r="G142" s="41">
        <v>2547.3666666666663</v>
      </c>
      <c r="H142" s="41">
        <v>2524.583333333333</v>
      </c>
      <c r="I142" s="41">
        <v>2495.2166666666662</v>
      </c>
      <c r="J142" s="41">
        <v>2599.5166666666664</v>
      </c>
      <c r="K142" s="41">
        <v>2628.8833333333332</v>
      </c>
      <c r="L142" s="41">
        <v>2651.6666666666665</v>
      </c>
      <c r="M142" s="31">
        <v>2606.1</v>
      </c>
      <c r="N142" s="31">
        <v>2553.9499999999998</v>
      </c>
      <c r="O142" s="42">
        <v>3664925</v>
      </c>
      <c r="P142" s="43">
        <v>-1.4566696243714877E-2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230.85</v>
      </c>
      <c r="F143" s="40">
        <v>231.21666666666667</v>
      </c>
      <c r="G143" s="41">
        <v>229.23333333333335</v>
      </c>
      <c r="H143" s="41">
        <v>227.61666666666667</v>
      </c>
      <c r="I143" s="41">
        <v>225.63333333333335</v>
      </c>
      <c r="J143" s="41">
        <v>232.83333333333334</v>
      </c>
      <c r="K143" s="41">
        <v>234.81666666666663</v>
      </c>
      <c r="L143" s="41">
        <v>236.43333333333334</v>
      </c>
      <c r="M143" s="31">
        <v>233.2</v>
      </c>
      <c r="N143" s="31">
        <v>229.6</v>
      </c>
      <c r="O143" s="42">
        <v>22491000</v>
      </c>
      <c r="P143" s="43">
        <v>1.7646260350210399E-2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138.80000000000001</v>
      </c>
      <c r="F144" s="40">
        <v>137.41666666666666</v>
      </c>
      <c r="G144" s="41">
        <v>135.23333333333332</v>
      </c>
      <c r="H144" s="41">
        <v>131.66666666666666</v>
      </c>
      <c r="I144" s="41">
        <v>129.48333333333332</v>
      </c>
      <c r="J144" s="41">
        <v>140.98333333333332</v>
      </c>
      <c r="K144" s="41">
        <v>143.16666666666666</v>
      </c>
      <c r="L144" s="41">
        <v>146.73333333333332</v>
      </c>
      <c r="M144" s="31">
        <v>139.6</v>
      </c>
      <c r="N144" s="31">
        <v>133.85</v>
      </c>
      <c r="O144" s="42">
        <v>29543000</v>
      </c>
      <c r="P144" s="43">
        <v>-3.0321530321530323E-2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6108.7</v>
      </c>
      <c r="F145" s="40">
        <v>6114.1333333333341</v>
      </c>
      <c r="G145" s="41">
        <v>6065.3166666666684</v>
      </c>
      <c r="H145" s="41">
        <v>6021.9333333333343</v>
      </c>
      <c r="I145" s="41">
        <v>5973.1166666666686</v>
      </c>
      <c r="J145" s="41">
        <v>6157.5166666666682</v>
      </c>
      <c r="K145" s="41">
        <v>6206.3333333333339</v>
      </c>
      <c r="L145" s="41">
        <v>6249.7166666666681</v>
      </c>
      <c r="M145" s="31">
        <v>6162.95</v>
      </c>
      <c r="N145" s="31">
        <v>6070.75</v>
      </c>
      <c r="O145" s="42">
        <v>254750</v>
      </c>
      <c r="P145" s="43">
        <v>5.9230009871668312E-3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2403.85</v>
      </c>
      <c r="F146" s="40">
        <v>2388.15</v>
      </c>
      <c r="G146" s="41">
        <v>2361.4</v>
      </c>
      <c r="H146" s="41">
        <v>2318.9499999999998</v>
      </c>
      <c r="I146" s="41">
        <v>2292.1999999999998</v>
      </c>
      <c r="J146" s="41">
        <v>2430.6000000000004</v>
      </c>
      <c r="K146" s="41">
        <v>2457.3500000000004</v>
      </c>
      <c r="L146" s="41">
        <v>2499.8000000000006</v>
      </c>
      <c r="M146" s="31">
        <v>2414.9</v>
      </c>
      <c r="N146" s="31">
        <v>2345.6999999999998</v>
      </c>
      <c r="O146" s="42">
        <v>3091000</v>
      </c>
      <c r="P146" s="43">
        <v>1.4273995077932733E-2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3448.5</v>
      </c>
      <c r="F147" s="40">
        <v>3423.6666666666665</v>
      </c>
      <c r="G147" s="41">
        <v>3391.9333333333329</v>
      </c>
      <c r="H147" s="41">
        <v>3335.3666666666663</v>
      </c>
      <c r="I147" s="41">
        <v>3303.6333333333328</v>
      </c>
      <c r="J147" s="41">
        <v>3480.2333333333331</v>
      </c>
      <c r="K147" s="41">
        <v>3511.9666666666667</v>
      </c>
      <c r="L147" s="41">
        <v>3568.5333333333333</v>
      </c>
      <c r="M147" s="31">
        <v>3455.4</v>
      </c>
      <c r="N147" s="31">
        <v>3367.1</v>
      </c>
      <c r="O147" s="42">
        <v>1056750</v>
      </c>
      <c r="P147" s="43">
        <v>1.8799710773680405E-2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37.799999999999997</v>
      </c>
      <c r="F148" s="40">
        <v>37.666666666666664</v>
      </c>
      <c r="G148" s="41">
        <v>37.483333333333327</v>
      </c>
      <c r="H148" s="41">
        <v>37.166666666666664</v>
      </c>
      <c r="I148" s="41">
        <v>36.983333333333327</v>
      </c>
      <c r="J148" s="41">
        <v>37.983333333333327</v>
      </c>
      <c r="K148" s="41">
        <v>38.166666666666664</v>
      </c>
      <c r="L148" s="41">
        <v>38.483333333333327</v>
      </c>
      <c r="M148" s="31">
        <v>37.85</v>
      </c>
      <c r="N148" s="31">
        <v>37.35</v>
      </c>
      <c r="O148" s="42">
        <v>294128000</v>
      </c>
      <c r="P148" s="43">
        <v>1.3072607440492402E-3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2451.1999999999998</v>
      </c>
      <c r="F149" s="40">
        <v>2441.8666666666668</v>
      </c>
      <c r="G149" s="41">
        <v>2394.9333333333334</v>
      </c>
      <c r="H149" s="41">
        <v>2338.6666666666665</v>
      </c>
      <c r="I149" s="41">
        <v>2291.7333333333331</v>
      </c>
      <c r="J149" s="41">
        <v>2498.1333333333337</v>
      </c>
      <c r="K149" s="41">
        <v>2545.0666666666671</v>
      </c>
      <c r="L149" s="41">
        <v>2601.3333333333339</v>
      </c>
      <c r="M149" s="31">
        <v>2488.8000000000002</v>
      </c>
      <c r="N149" s="31">
        <v>2385.6</v>
      </c>
      <c r="O149" s="42">
        <v>700500</v>
      </c>
      <c r="P149" s="43">
        <v>0.22315348349921424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173.95</v>
      </c>
      <c r="F150" s="40">
        <v>173.68333333333331</v>
      </c>
      <c r="G150" s="41">
        <v>173.11666666666662</v>
      </c>
      <c r="H150" s="41">
        <v>172.2833333333333</v>
      </c>
      <c r="I150" s="41">
        <v>171.71666666666661</v>
      </c>
      <c r="J150" s="41">
        <v>174.51666666666662</v>
      </c>
      <c r="K150" s="41">
        <v>175.08333333333329</v>
      </c>
      <c r="L150" s="41">
        <v>175.91666666666663</v>
      </c>
      <c r="M150" s="31">
        <v>174.25</v>
      </c>
      <c r="N150" s="31">
        <v>172.85</v>
      </c>
      <c r="O150" s="42">
        <v>32413974</v>
      </c>
      <c r="P150" s="43">
        <v>3.291639236339697E-4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1399.2</v>
      </c>
      <c r="F151" s="40">
        <v>1395.1833333333334</v>
      </c>
      <c r="G151" s="41">
        <v>1376.0166666666669</v>
      </c>
      <c r="H151" s="41">
        <v>1352.8333333333335</v>
      </c>
      <c r="I151" s="41">
        <v>1333.666666666667</v>
      </c>
      <c r="J151" s="41">
        <v>1418.3666666666668</v>
      </c>
      <c r="K151" s="41">
        <v>1437.5333333333333</v>
      </c>
      <c r="L151" s="41">
        <v>1460.7166666666667</v>
      </c>
      <c r="M151" s="31">
        <v>1414.35</v>
      </c>
      <c r="N151" s="31">
        <v>1372</v>
      </c>
      <c r="O151" s="42">
        <v>2577531</v>
      </c>
      <c r="P151" s="43">
        <v>3.2778864970645791E-2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1059</v>
      </c>
      <c r="F152" s="40">
        <v>1058.0833333333333</v>
      </c>
      <c r="G152" s="41">
        <v>1049.2666666666664</v>
      </c>
      <c r="H152" s="41">
        <v>1039.5333333333331</v>
      </c>
      <c r="I152" s="41">
        <v>1030.7166666666662</v>
      </c>
      <c r="J152" s="41">
        <v>1067.8166666666666</v>
      </c>
      <c r="K152" s="41">
        <v>1076.6333333333337</v>
      </c>
      <c r="L152" s="41">
        <v>1086.3666666666668</v>
      </c>
      <c r="M152" s="31">
        <v>1066.9000000000001</v>
      </c>
      <c r="N152" s="31">
        <v>1048.3499999999999</v>
      </c>
      <c r="O152" s="42">
        <v>1774800</v>
      </c>
      <c r="P152" s="43">
        <v>-8.076009501187649E-3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172.8</v>
      </c>
      <c r="F153" s="40">
        <v>172.48333333333335</v>
      </c>
      <c r="G153" s="41">
        <v>171.26666666666671</v>
      </c>
      <c r="H153" s="41">
        <v>169.73333333333335</v>
      </c>
      <c r="I153" s="41">
        <v>168.51666666666671</v>
      </c>
      <c r="J153" s="41">
        <v>174.01666666666671</v>
      </c>
      <c r="K153" s="41">
        <v>175.23333333333335</v>
      </c>
      <c r="L153" s="41">
        <v>176.76666666666671</v>
      </c>
      <c r="M153" s="31">
        <v>173.7</v>
      </c>
      <c r="N153" s="31">
        <v>170.95</v>
      </c>
      <c r="O153" s="42">
        <v>31610000</v>
      </c>
      <c r="P153" s="43">
        <v>-2.1056486313283896E-3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156.65</v>
      </c>
      <c r="F154" s="40">
        <v>155.6</v>
      </c>
      <c r="G154" s="41">
        <v>153.85</v>
      </c>
      <c r="H154" s="41">
        <v>151.05000000000001</v>
      </c>
      <c r="I154" s="41">
        <v>149.30000000000001</v>
      </c>
      <c r="J154" s="41">
        <v>158.39999999999998</v>
      </c>
      <c r="K154" s="41">
        <v>160.14999999999998</v>
      </c>
      <c r="L154" s="41">
        <v>162.94999999999996</v>
      </c>
      <c r="M154" s="31">
        <v>157.35</v>
      </c>
      <c r="N154" s="31">
        <v>152.80000000000001</v>
      </c>
      <c r="O154" s="42">
        <v>24540000</v>
      </c>
      <c r="P154" s="43">
        <v>4.1738276454701692E-3</v>
      </c>
    </row>
    <row r="155" spans="1:16" ht="12.75" customHeight="1">
      <c r="A155" s="31">
        <v>145</v>
      </c>
      <c r="B155" s="279" t="s">
        <v>80</v>
      </c>
      <c r="C155" s="33" t="s">
        <v>188</v>
      </c>
      <c r="D155" s="34">
        <v>44469</v>
      </c>
      <c r="E155" s="40">
        <v>2378.5</v>
      </c>
      <c r="F155" s="40">
        <v>2393.4833333333331</v>
      </c>
      <c r="G155" s="41">
        <v>2356.5166666666664</v>
      </c>
      <c r="H155" s="41">
        <v>2334.5333333333333</v>
      </c>
      <c r="I155" s="41">
        <v>2297.5666666666666</v>
      </c>
      <c r="J155" s="41">
        <v>2415.4666666666662</v>
      </c>
      <c r="K155" s="41">
        <v>2452.4333333333325</v>
      </c>
      <c r="L155" s="41">
        <v>2474.4166666666661</v>
      </c>
      <c r="M155" s="31">
        <v>2430.4499999999998</v>
      </c>
      <c r="N155" s="31">
        <v>2371.5</v>
      </c>
      <c r="O155" s="42">
        <v>33418500</v>
      </c>
      <c r="P155" s="43">
        <v>6.9983803533089761E-3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118.85</v>
      </c>
      <c r="F156" s="40">
        <v>119.34999999999998</v>
      </c>
      <c r="G156" s="41">
        <v>116.84999999999997</v>
      </c>
      <c r="H156" s="41">
        <v>114.84999999999998</v>
      </c>
      <c r="I156" s="41">
        <v>112.34999999999997</v>
      </c>
      <c r="J156" s="41">
        <v>121.34999999999997</v>
      </c>
      <c r="K156" s="41">
        <v>123.85</v>
      </c>
      <c r="L156" s="41">
        <v>125.84999999999997</v>
      </c>
      <c r="M156" s="31">
        <v>121.85</v>
      </c>
      <c r="N156" s="31">
        <v>117.35</v>
      </c>
      <c r="O156" s="42">
        <v>172054500</v>
      </c>
      <c r="P156" s="43">
        <v>1.5247491451314536E-2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1163.55</v>
      </c>
      <c r="F157" s="40">
        <v>1163.7166666666665</v>
      </c>
      <c r="G157" s="41">
        <v>1152.5333333333328</v>
      </c>
      <c r="H157" s="41">
        <v>1141.5166666666664</v>
      </c>
      <c r="I157" s="41">
        <v>1130.3333333333328</v>
      </c>
      <c r="J157" s="41">
        <v>1174.7333333333329</v>
      </c>
      <c r="K157" s="41">
        <v>1185.9166666666667</v>
      </c>
      <c r="L157" s="41">
        <v>1196.9333333333329</v>
      </c>
      <c r="M157" s="31">
        <v>1174.9000000000001</v>
      </c>
      <c r="N157" s="31">
        <v>1152.7</v>
      </c>
      <c r="O157" s="42">
        <v>11640000</v>
      </c>
      <c r="P157" s="43">
        <v>7.1675182985775451E-2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433.25</v>
      </c>
      <c r="F158" s="40">
        <v>432.2833333333333</v>
      </c>
      <c r="G158" s="41">
        <v>430.06666666666661</v>
      </c>
      <c r="H158" s="41">
        <v>426.88333333333333</v>
      </c>
      <c r="I158" s="41">
        <v>424.66666666666663</v>
      </c>
      <c r="J158" s="41">
        <v>435.46666666666658</v>
      </c>
      <c r="K158" s="41">
        <v>437.68333333333328</v>
      </c>
      <c r="L158" s="41">
        <v>440.86666666666656</v>
      </c>
      <c r="M158" s="31">
        <v>434.5</v>
      </c>
      <c r="N158" s="31">
        <v>429.1</v>
      </c>
      <c r="O158" s="42">
        <v>90487500</v>
      </c>
      <c r="P158" s="43">
        <v>-7.5513292971834695E-3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30742.6</v>
      </c>
      <c r="F159" s="40">
        <v>30670.166666666668</v>
      </c>
      <c r="G159" s="41">
        <v>30492.583333333336</v>
      </c>
      <c r="H159" s="41">
        <v>30242.566666666669</v>
      </c>
      <c r="I159" s="41">
        <v>30064.983333333337</v>
      </c>
      <c r="J159" s="41">
        <v>30920.183333333334</v>
      </c>
      <c r="K159" s="41">
        <v>31097.76666666667</v>
      </c>
      <c r="L159" s="41">
        <v>31347.783333333333</v>
      </c>
      <c r="M159" s="31">
        <v>30847.75</v>
      </c>
      <c r="N159" s="31">
        <v>30420.15</v>
      </c>
      <c r="O159" s="42">
        <v>173450</v>
      </c>
      <c r="P159" s="43">
        <v>9.4572966681216349E-3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2210.0500000000002</v>
      </c>
      <c r="F160" s="40">
        <v>2222.6833333333334</v>
      </c>
      <c r="G160" s="41">
        <v>2192.3666666666668</v>
      </c>
      <c r="H160" s="41">
        <v>2174.6833333333334</v>
      </c>
      <c r="I160" s="41">
        <v>2144.3666666666668</v>
      </c>
      <c r="J160" s="41">
        <v>2240.3666666666668</v>
      </c>
      <c r="K160" s="41">
        <v>2270.6833333333334</v>
      </c>
      <c r="L160" s="41">
        <v>2288.3666666666668</v>
      </c>
      <c r="M160" s="31">
        <v>2253</v>
      </c>
      <c r="N160" s="31">
        <v>2205</v>
      </c>
      <c r="O160" s="42">
        <v>2089175</v>
      </c>
      <c r="P160" s="43">
        <v>3.0367045154475838E-3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10714.25</v>
      </c>
      <c r="F161" s="40">
        <v>10597.800000000001</v>
      </c>
      <c r="G161" s="41">
        <v>10425.600000000002</v>
      </c>
      <c r="H161" s="41">
        <v>10136.950000000001</v>
      </c>
      <c r="I161" s="41">
        <v>9964.7500000000018</v>
      </c>
      <c r="J161" s="41">
        <v>10886.450000000003</v>
      </c>
      <c r="K161" s="41">
        <v>11058.650000000003</v>
      </c>
      <c r="L161" s="41">
        <v>11347.300000000003</v>
      </c>
      <c r="M161" s="31">
        <v>10770</v>
      </c>
      <c r="N161" s="31">
        <v>10309.15</v>
      </c>
      <c r="O161" s="42">
        <v>747000</v>
      </c>
      <c r="P161" s="43">
        <v>4.9157303370786519E-2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1342.45</v>
      </c>
      <c r="F162" s="40">
        <v>1334.3833333333334</v>
      </c>
      <c r="G162" s="41">
        <v>1319.2166666666669</v>
      </c>
      <c r="H162" s="41">
        <v>1295.9833333333336</v>
      </c>
      <c r="I162" s="41">
        <v>1280.8166666666671</v>
      </c>
      <c r="J162" s="41">
        <v>1357.6166666666668</v>
      </c>
      <c r="K162" s="41">
        <v>1372.7833333333333</v>
      </c>
      <c r="L162" s="41">
        <v>1396.0166666666667</v>
      </c>
      <c r="M162" s="31">
        <v>1349.55</v>
      </c>
      <c r="N162" s="31">
        <v>1311.15</v>
      </c>
      <c r="O162" s="42">
        <v>4261200</v>
      </c>
      <c r="P162" s="43">
        <v>-3.8624672863459976E-2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599.54999999999995</v>
      </c>
      <c r="F163" s="40">
        <v>596.4</v>
      </c>
      <c r="G163" s="41">
        <v>589.5</v>
      </c>
      <c r="H163" s="41">
        <v>579.45000000000005</v>
      </c>
      <c r="I163" s="41">
        <v>572.55000000000007</v>
      </c>
      <c r="J163" s="41">
        <v>606.44999999999993</v>
      </c>
      <c r="K163" s="41">
        <v>613.3499999999998</v>
      </c>
      <c r="L163" s="41">
        <v>623.39999999999986</v>
      </c>
      <c r="M163" s="31">
        <v>603.29999999999995</v>
      </c>
      <c r="N163" s="31">
        <v>586.35</v>
      </c>
      <c r="O163" s="42">
        <v>1956825</v>
      </c>
      <c r="P163" s="43">
        <v>1.6123378899404135E-2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781.7</v>
      </c>
      <c r="F164" s="40">
        <v>779.23333333333323</v>
      </c>
      <c r="G164" s="41">
        <v>774.71666666666647</v>
      </c>
      <c r="H164" s="41">
        <v>767.73333333333323</v>
      </c>
      <c r="I164" s="41">
        <v>763.21666666666647</v>
      </c>
      <c r="J164" s="41">
        <v>786.21666666666647</v>
      </c>
      <c r="K164" s="41">
        <v>790.73333333333312</v>
      </c>
      <c r="L164" s="41">
        <v>797.71666666666647</v>
      </c>
      <c r="M164" s="31">
        <v>783.75</v>
      </c>
      <c r="N164" s="31">
        <v>772.25</v>
      </c>
      <c r="O164" s="42">
        <v>30668400</v>
      </c>
      <c r="P164" s="43">
        <v>3.6533016713855145E-4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490.2</v>
      </c>
      <c r="F165" s="40">
        <v>489.7833333333333</v>
      </c>
      <c r="G165" s="41">
        <v>486.51666666666659</v>
      </c>
      <c r="H165" s="41">
        <v>482.83333333333331</v>
      </c>
      <c r="I165" s="41">
        <v>479.56666666666661</v>
      </c>
      <c r="J165" s="41">
        <v>493.46666666666658</v>
      </c>
      <c r="K165" s="41">
        <v>496.73333333333323</v>
      </c>
      <c r="L165" s="41">
        <v>500.41666666666657</v>
      </c>
      <c r="M165" s="31">
        <v>493.05</v>
      </c>
      <c r="N165" s="31">
        <v>486.1</v>
      </c>
      <c r="O165" s="42">
        <v>14587500</v>
      </c>
      <c r="P165" s="43">
        <v>7.3544644706857263E-3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671.3</v>
      </c>
      <c r="F166" s="40">
        <v>658.7833333333333</v>
      </c>
      <c r="G166" s="41">
        <v>639.11666666666656</v>
      </c>
      <c r="H166" s="41">
        <v>606.93333333333328</v>
      </c>
      <c r="I166" s="41">
        <v>587.26666666666654</v>
      </c>
      <c r="J166" s="41">
        <v>690.96666666666658</v>
      </c>
      <c r="K166" s="41">
        <v>710.63333333333333</v>
      </c>
      <c r="L166" s="41">
        <v>742.81666666666661</v>
      </c>
      <c r="M166" s="31">
        <v>678.45</v>
      </c>
      <c r="N166" s="31">
        <v>626.6</v>
      </c>
      <c r="O166" s="42">
        <v>1800300</v>
      </c>
      <c r="P166" s="43">
        <v>0.69711538461538458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839.65</v>
      </c>
      <c r="F167" s="40">
        <v>837.33333333333337</v>
      </c>
      <c r="G167" s="41">
        <v>830.26666666666677</v>
      </c>
      <c r="H167" s="41">
        <v>820.88333333333344</v>
      </c>
      <c r="I167" s="41">
        <v>813.81666666666683</v>
      </c>
      <c r="J167" s="41">
        <v>846.7166666666667</v>
      </c>
      <c r="K167" s="41">
        <v>853.7833333333333</v>
      </c>
      <c r="L167" s="41">
        <v>863.16666666666663</v>
      </c>
      <c r="M167" s="31">
        <v>844.4</v>
      </c>
      <c r="N167" s="31">
        <v>827.95</v>
      </c>
      <c r="O167" s="42">
        <v>11671000</v>
      </c>
      <c r="P167" s="43">
        <v>6.0013717421124834E-4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885.05</v>
      </c>
      <c r="F168" s="40">
        <v>881.4666666666667</v>
      </c>
      <c r="G168" s="41">
        <v>876.43333333333339</v>
      </c>
      <c r="H168" s="41">
        <v>867.81666666666672</v>
      </c>
      <c r="I168" s="41">
        <v>862.78333333333342</v>
      </c>
      <c r="J168" s="41">
        <v>890.08333333333337</v>
      </c>
      <c r="K168" s="41">
        <v>895.11666666666667</v>
      </c>
      <c r="L168" s="41">
        <v>903.73333333333335</v>
      </c>
      <c r="M168" s="31">
        <v>886.5</v>
      </c>
      <c r="N168" s="31">
        <v>872.85</v>
      </c>
      <c r="O168" s="42">
        <v>8129700</v>
      </c>
      <c r="P168" s="43">
        <v>-1.3918454232847552E-2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301.39999999999998</v>
      </c>
      <c r="F169" s="40">
        <v>299.63333333333333</v>
      </c>
      <c r="G169" s="41">
        <v>297.26666666666665</v>
      </c>
      <c r="H169" s="41">
        <v>293.13333333333333</v>
      </c>
      <c r="I169" s="41">
        <v>290.76666666666665</v>
      </c>
      <c r="J169" s="41">
        <v>303.76666666666665</v>
      </c>
      <c r="K169" s="41">
        <v>306.13333333333333</v>
      </c>
      <c r="L169" s="41">
        <v>310.26666666666665</v>
      </c>
      <c r="M169" s="31">
        <v>302</v>
      </c>
      <c r="N169" s="31">
        <v>295.5</v>
      </c>
      <c r="O169" s="42">
        <v>102454650</v>
      </c>
      <c r="P169" s="43">
        <v>-1.0160251115149512E-2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131.5</v>
      </c>
      <c r="F170" s="40">
        <v>131.51666666666665</v>
      </c>
      <c r="G170" s="41">
        <v>130.33333333333331</v>
      </c>
      <c r="H170" s="41">
        <v>129.16666666666666</v>
      </c>
      <c r="I170" s="41">
        <v>127.98333333333332</v>
      </c>
      <c r="J170" s="41">
        <v>132.68333333333331</v>
      </c>
      <c r="K170" s="41">
        <v>133.86666666666665</v>
      </c>
      <c r="L170" s="41">
        <v>135.0333333333333</v>
      </c>
      <c r="M170" s="31">
        <v>132.69999999999999</v>
      </c>
      <c r="N170" s="31">
        <v>130.35</v>
      </c>
      <c r="O170" s="42">
        <v>127311750</v>
      </c>
      <c r="P170" s="43">
        <v>-3.7099851600593599E-4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1468.6</v>
      </c>
      <c r="F171" s="40">
        <v>1461.3166666666666</v>
      </c>
      <c r="G171" s="41">
        <v>1445.9833333333331</v>
      </c>
      <c r="H171" s="41">
        <v>1423.3666666666666</v>
      </c>
      <c r="I171" s="41">
        <v>1408.0333333333331</v>
      </c>
      <c r="J171" s="41">
        <v>1483.9333333333332</v>
      </c>
      <c r="K171" s="41">
        <v>1499.2666666666667</v>
      </c>
      <c r="L171" s="41">
        <v>1521.8833333333332</v>
      </c>
      <c r="M171" s="31">
        <v>1476.65</v>
      </c>
      <c r="N171" s="31">
        <v>1438.7</v>
      </c>
      <c r="O171" s="42">
        <v>42304500</v>
      </c>
      <c r="P171" s="43">
        <v>1.5714285714285715E-2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3845.3</v>
      </c>
      <c r="F172" s="40">
        <v>3824.4</v>
      </c>
      <c r="G172" s="41">
        <v>3790.8500000000004</v>
      </c>
      <c r="H172" s="41">
        <v>3736.4</v>
      </c>
      <c r="I172" s="41">
        <v>3702.8500000000004</v>
      </c>
      <c r="J172" s="41">
        <v>3878.8500000000004</v>
      </c>
      <c r="K172" s="41">
        <v>3912.4000000000005</v>
      </c>
      <c r="L172" s="41">
        <v>3966.8500000000004</v>
      </c>
      <c r="M172" s="31">
        <v>3857.95</v>
      </c>
      <c r="N172" s="31">
        <v>3769.95</v>
      </c>
      <c r="O172" s="42">
        <v>9828600</v>
      </c>
      <c r="P172" s="43">
        <v>1.8338928260599279E-2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1433.65</v>
      </c>
      <c r="F173" s="40">
        <v>1434.5166666666667</v>
      </c>
      <c r="G173" s="41">
        <v>1424.3833333333332</v>
      </c>
      <c r="H173" s="41">
        <v>1415.1166666666666</v>
      </c>
      <c r="I173" s="41">
        <v>1404.9833333333331</v>
      </c>
      <c r="J173" s="41">
        <v>1443.7833333333333</v>
      </c>
      <c r="K173" s="41">
        <v>1453.916666666667</v>
      </c>
      <c r="L173" s="41">
        <v>1463.1833333333334</v>
      </c>
      <c r="M173" s="31">
        <v>1444.65</v>
      </c>
      <c r="N173" s="31">
        <v>1425.25</v>
      </c>
      <c r="O173" s="42">
        <v>10820400</v>
      </c>
      <c r="P173" s="43">
        <v>5.5113503393400425E-2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2037.05</v>
      </c>
      <c r="F174" s="40">
        <v>2036.3833333333332</v>
      </c>
      <c r="G174" s="41">
        <v>2025.6666666666665</v>
      </c>
      <c r="H174" s="41">
        <v>2014.2833333333333</v>
      </c>
      <c r="I174" s="41">
        <v>2003.5666666666666</v>
      </c>
      <c r="J174" s="41">
        <v>2047.7666666666664</v>
      </c>
      <c r="K174" s="41">
        <v>2058.4833333333331</v>
      </c>
      <c r="L174" s="41">
        <v>2069.8666666666663</v>
      </c>
      <c r="M174" s="31">
        <v>2047.1</v>
      </c>
      <c r="N174" s="31">
        <v>2025</v>
      </c>
      <c r="O174" s="42">
        <v>5270625</v>
      </c>
      <c r="P174" s="43">
        <v>-2.9086265607264471E-3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3126.55</v>
      </c>
      <c r="F175" s="40">
        <v>3115.9166666666665</v>
      </c>
      <c r="G175" s="41">
        <v>3089.0333333333328</v>
      </c>
      <c r="H175" s="41">
        <v>3051.5166666666664</v>
      </c>
      <c r="I175" s="41">
        <v>3024.6333333333328</v>
      </c>
      <c r="J175" s="41">
        <v>3153.4333333333329</v>
      </c>
      <c r="K175" s="41">
        <v>3180.3166666666671</v>
      </c>
      <c r="L175" s="41">
        <v>3217.833333333333</v>
      </c>
      <c r="M175" s="31">
        <v>3142.8</v>
      </c>
      <c r="N175" s="31">
        <v>3078.4</v>
      </c>
      <c r="O175" s="42">
        <v>832500</v>
      </c>
      <c r="P175" s="43">
        <v>-2.6954177897574125E-3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481.95</v>
      </c>
      <c r="F176" s="40">
        <v>480</v>
      </c>
      <c r="G176" s="41">
        <v>475.95</v>
      </c>
      <c r="H176" s="41">
        <v>469.95</v>
      </c>
      <c r="I176" s="41">
        <v>465.9</v>
      </c>
      <c r="J176" s="41">
        <v>486</v>
      </c>
      <c r="K176" s="41">
        <v>490.04999999999995</v>
      </c>
      <c r="L176" s="41">
        <v>496.05</v>
      </c>
      <c r="M176" s="31">
        <v>484.05</v>
      </c>
      <c r="N176" s="31">
        <v>474</v>
      </c>
      <c r="O176" s="42">
        <v>3633000</v>
      </c>
      <c r="P176" s="43">
        <v>1.5513626834381551E-2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1009.05</v>
      </c>
      <c r="F177" s="40">
        <v>1013.3166666666666</v>
      </c>
      <c r="G177" s="41">
        <v>995.68333333333317</v>
      </c>
      <c r="H177" s="41">
        <v>982.31666666666661</v>
      </c>
      <c r="I177" s="41">
        <v>964.68333333333317</v>
      </c>
      <c r="J177" s="41">
        <v>1026.6833333333332</v>
      </c>
      <c r="K177" s="41">
        <v>1044.3166666666666</v>
      </c>
      <c r="L177" s="41">
        <v>1057.6833333333332</v>
      </c>
      <c r="M177" s="31">
        <v>1030.95</v>
      </c>
      <c r="N177" s="31">
        <v>999.95</v>
      </c>
      <c r="O177" s="42">
        <v>2061175</v>
      </c>
      <c r="P177" s="43">
        <v>-3.3321999319959196E-2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545.4</v>
      </c>
      <c r="F178" s="40">
        <v>544.1</v>
      </c>
      <c r="G178" s="41">
        <v>540.30000000000007</v>
      </c>
      <c r="H178" s="41">
        <v>535.20000000000005</v>
      </c>
      <c r="I178" s="41">
        <v>531.40000000000009</v>
      </c>
      <c r="J178" s="41">
        <v>549.20000000000005</v>
      </c>
      <c r="K178" s="41">
        <v>553</v>
      </c>
      <c r="L178" s="41">
        <v>558.1</v>
      </c>
      <c r="M178" s="31">
        <v>547.9</v>
      </c>
      <c r="N178" s="31">
        <v>539</v>
      </c>
      <c r="O178" s="42">
        <v>5147800</v>
      </c>
      <c r="P178" s="43">
        <v>-3.793010024383636E-3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1600.3</v>
      </c>
      <c r="F179" s="40">
        <v>1598.1000000000001</v>
      </c>
      <c r="G179" s="41">
        <v>1587.0000000000002</v>
      </c>
      <c r="H179" s="41">
        <v>1573.7</v>
      </c>
      <c r="I179" s="41">
        <v>1562.6000000000001</v>
      </c>
      <c r="J179" s="41">
        <v>1611.4000000000003</v>
      </c>
      <c r="K179" s="41">
        <v>1622.5000000000002</v>
      </c>
      <c r="L179" s="41">
        <v>1635.8000000000004</v>
      </c>
      <c r="M179" s="31">
        <v>1609.2</v>
      </c>
      <c r="N179" s="31">
        <v>1584.8</v>
      </c>
      <c r="O179" s="42">
        <v>1404200</v>
      </c>
      <c r="P179" s="43">
        <v>-1.9550342130987292E-2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7953.55</v>
      </c>
      <c r="F180" s="40">
        <v>7940.9666666666672</v>
      </c>
      <c r="G180" s="41">
        <v>7915.9333333333343</v>
      </c>
      <c r="H180" s="41">
        <v>7878.3166666666675</v>
      </c>
      <c r="I180" s="41">
        <v>7853.2833333333347</v>
      </c>
      <c r="J180" s="41">
        <v>7978.5833333333339</v>
      </c>
      <c r="K180" s="41">
        <v>8003.6166666666668</v>
      </c>
      <c r="L180" s="41">
        <v>8041.2333333333336</v>
      </c>
      <c r="M180" s="31">
        <v>7966</v>
      </c>
      <c r="N180" s="31">
        <v>7903.35</v>
      </c>
      <c r="O180" s="42">
        <v>1654200</v>
      </c>
      <c r="P180" s="43">
        <v>4.2334442092530994E-4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758.3</v>
      </c>
      <c r="F181" s="40">
        <v>759.71666666666658</v>
      </c>
      <c r="G181" s="41">
        <v>751.53333333333319</v>
      </c>
      <c r="H181" s="41">
        <v>744.76666666666665</v>
      </c>
      <c r="I181" s="41">
        <v>736.58333333333326</v>
      </c>
      <c r="J181" s="41">
        <v>766.48333333333312</v>
      </c>
      <c r="K181" s="41">
        <v>774.66666666666652</v>
      </c>
      <c r="L181" s="41">
        <v>781.43333333333305</v>
      </c>
      <c r="M181" s="31">
        <v>767.9</v>
      </c>
      <c r="N181" s="31">
        <v>752.95</v>
      </c>
      <c r="O181" s="42">
        <v>22778600</v>
      </c>
      <c r="P181" s="43">
        <v>-2.9021794798839129E-3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309.64999999999998</v>
      </c>
      <c r="F182" s="40">
        <v>307.98333333333329</v>
      </c>
      <c r="G182" s="41">
        <v>305.76666666666659</v>
      </c>
      <c r="H182" s="41">
        <v>301.88333333333333</v>
      </c>
      <c r="I182" s="41">
        <v>299.66666666666663</v>
      </c>
      <c r="J182" s="41">
        <v>311.86666666666656</v>
      </c>
      <c r="K182" s="41">
        <v>314.08333333333326</v>
      </c>
      <c r="L182" s="41">
        <v>317.96666666666653</v>
      </c>
      <c r="M182" s="31">
        <v>310.2</v>
      </c>
      <c r="N182" s="31">
        <v>304.10000000000002</v>
      </c>
      <c r="O182" s="42">
        <v>128929000</v>
      </c>
      <c r="P182" s="43">
        <v>7.9247752223541666E-3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1217</v>
      </c>
      <c r="F183" s="40">
        <v>1214.8999999999999</v>
      </c>
      <c r="G183" s="41">
        <v>1206.0999999999997</v>
      </c>
      <c r="H183" s="41">
        <v>1195.1999999999998</v>
      </c>
      <c r="I183" s="41">
        <v>1186.3999999999996</v>
      </c>
      <c r="J183" s="41">
        <v>1225.7999999999997</v>
      </c>
      <c r="K183" s="41">
        <v>1234.5999999999999</v>
      </c>
      <c r="L183" s="41">
        <v>1245.4999999999998</v>
      </c>
      <c r="M183" s="31">
        <v>1223.7</v>
      </c>
      <c r="N183" s="31">
        <v>1204</v>
      </c>
      <c r="O183" s="42">
        <v>3145500</v>
      </c>
      <c r="P183" s="43">
        <v>2.979211000163693E-2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671.1</v>
      </c>
      <c r="F184" s="40">
        <v>667.48333333333346</v>
      </c>
      <c r="G184" s="41">
        <v>663.01666666666688</v>
      </c>
      <c r="H184" s="41">
        <v>654.93333333333339</v>
      </c>
      <c r="I184" s="41">
        <v>650.46666666666681</v>
      </c>
      <c r="J184" s="41">
        <v>675.56666666666695</v>
      </c>
      <c r="K184" s="41">
        <v>680.03333333333342</v>
      </c>
      <c r="L184" s="41">
        <v>688.11666666666702</v>
      </c>
      <c r="M184" s="31">
        <v>671.95</v>
      </c>
      <c r="N184" s="31">
        <v>659.4</v>
      </c>
      <c r="O184" s="42">
        <v>30264000</v>
      </c>
      <c r="P184" s="43">
        <v>3.332422835290904E-2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187.25</v>
      </c>
      <c r="F185" s="40">
        <v>186.30000000000004</v>
      </c>
      <c r="G185" s="41">
        <v>183.25000000000009</v>
      </c>
      <c r="H185" s="41">
        <v>179.25000000000006</v>
      </c>
      <c r="I185" s="41">
        <v>176.2000000000001</v>
      </c>
      <c r="J185" s="41">
        <v>190.30000000000007</v>
      </c>
      <c r="K185" s="41">
        <v>193.35000000000002</v>
      </c>
      <c r="L185" s="41">
        <v>197.35000000000005</v>
      </c>
      <c r="M185" s="31">
        <v>189.35</v>
      </c>
      <c r="N185" s="31">
        <v>182.3</v>
      </c>
      <c r="O185" s="42">
        <v>78588000</v>
      </c>
      <c r="P185" s="43">
        <v>1.2914701105869616E-2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47" t="s">
        <v>16</v>
      </c>
      <c r="B8" s="449"/>
      <c r="C8" s="453" t="s">
        <v>20</v>
      </c>
      <c r="D8" s="453" t="s">
        <v>21</v>
      </c>
      <c r="E8" s="444" t="s">
        <v>22</v>
      </c>
      <c r="F8" s="445"/>
      <c r="G8" s="446"/>
      <c r="H8" s="444" t="s">
        <v>23</v>
      </c>
      <c r="I8" s="445"/>
      <c r="J8" s="446"/>
      <c r="K8" s="26"/>
      <c r="L8" s="53"/>
      <c r="M8" s="53"/>
      <c r="N8" s="1"/>
      <c r="O8" s="1"/>
    </row>
    <row r="9" spans="1:15" ht="36" customHeight="1">
      <c r="A9" s="451"/>
      <c r="B9" s="452"/>
      <c r="C9" s="452"/>
      <c r="D9" s="4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17355.3</v>
      </c>
      <c r="D10" s="35">
        <v>17334.266666666666</v>
      </c>
      <c r="E10" s="35">
        <v>17290.183333333334</v>
      </c>
      <c r="F10" s="35">
        <v>17225.066666666669</v>
      </c>
      <c r="G10" s="35">
        <v>17180.983333333337</v>
      </c>
      <c r="H10" s="35">
        <v>17399.383333333331</v>
      </c>
      <c r="I10" s="35">
        <v>17443.466666666667</v>
      </c>
      <c r="J10" s="35">
        <v>17508.583333333328</v>
      </c>
      <c r="K10" s="37">
        <v>17378.349999999999</v>
      </c>
      <c r="L10" s="37">
        <v>17269.150000000001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36471.800000000003</v>
      </c>
      <c r="D11" s="40">
        <v>36507.9</v>
      </c>
      <c r="E11" s="40">
        <v>36290.950000000004</v>
      </c>
      <c r="F11" s="40">
        <v>36110.100000000006</v>
      </c>
      <c r="G11" s="40">
        <v>35893.150000000009</v>
      </c>
      <c r="H11" s="40">
        <v>36688.75</v>
      </c>
      <c r="I11" s="40">
        <v>36905.699999999997</v>
      </c>
      <c r="J11" s="40">
        <v>37086.549999999996</v>
      </c>
      <c r="K11" s="31">
        <v>36724.85</v>
      </c>
      <c r="L11" s="31">
        <v>36327.050000000003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2072.75</v>
      </c>
      <c r="D12" s="40">
        <v>2067.7999999999997</v>
      </c>
      <c r="E12" s="40">
        <v>2060.0499999999993</v>
      </c>
      <c r="F12" s="40">
        <v>2047.3499999999995</v>
      </c>
      <c r="G12" s="40">
        <v>2039.599999999999</v>
      </c>
      <c r="H12" s="40">
        <v>2080.4999999999995</v>
      </c>
      <c r="I12" s="40">
        <v>2088.2500000000005</v>
      </c>
      <c r="J12" s="40">
        <v>2100.9499999999998</v>
      </c>
      <c r="K12" s="31">
        <v>2075.5500000000002</v>
      </c>
      <c r="L12" s="31">
        <v>2055.1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4842.6000000000004</v>
      </c>
      <c r="D13" s="40">
        <v>4841</v>
      </c>
      <c r="E13" s="40">
        <v>4820.1000000000004</v>
      </c>
      <c r="F13" s="40">
        <v>4797.6000000000004</v>
      </c>
      <c r="G13" s="40">
        <v>4776.7000000000007</v>
      </c>
      <c r="H13" s="40">
        <v>4863.5</v>
      </c>
      <c r="I13" s="40">
        <v>4884.3999999999996</v>
      </c>
      <c r="J13" s="40">
        <v>4906.8999999999996</v>
      </c>
      <c r="K13" s="31">
        <v>4861.8999999999996</v>
      </c>
      <c r="L13" s="31">
        <v>4818.5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35129.599999999999</v>
      </c>
      <c r="D14" s="40">
        <v>34981.933333333334</v>
      </c>
      <c r="E14" s="40">
        <v>34721.366666666669</v>
      </c>
      <c r="F14" s="40">
        <v>34313.133333333331</v>
      </c>
      <c r="G14" s="40">
        <v>34052.566666666666</v>
      </c>
      <c r="H14" s="40">
        <v>35390.166666666672</v>
      </c>
      <c r="I14" s="40">
        <v>35650.733333333337</v>
      </c>
      <c r="J14" s="40">
        <v>36058.966666666674</v>
      </c>
      <c r="K14" s="31">
        <v>35242.5</v>
      </c>
      <c r="L14" s="31">
        <v>34573.699999999997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3764.35</v>
      </c>
      <c r="D15" s="40">
        <v>3754.0499999999997</v>
      </c>
      <c r="E15" s="40">
        <v>3739.6499999999996</v>
      </c>
      <c r="F15" s="40">
        <v>3714.95</v>
      </c>
      <c r="G15" s="40">
        <v>3700.5499999999997</v>
      </c>
      <c r="H15" s="40">
        <v>3778.7499999999995</v>
      </c>
      <c r="I15" s="40">
        <v>3793.15</v>
      </c>
      <c r="J15" s="40">
        <v>3817.8499999999995</v>
      </c>
      <c r="K15" s="31">
        <v>3768.45</v>
      </c>
      <c r="L15" s="31">
        <v>3729.35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7864.15</v>
      </c>
      <c r="D16" s="40">
        <v>7842.0166666666673</v>
      </c>
      <c r="E16" s="40">
        <v>7811.9833333333345</v>
      </c>
      <c r="F16" s="40">
        <v>7759.8166666666675</v>
      </c>
      <c r="G16" s="40">
        <v>7729.7833333333347</v>
      </c>
      <c r="H16" s="40">
        <v>7894.1833333333343</v>
      </c>
      <c r="I16" s="40">
        <v>7924.2166666666672</v>
      </c>
      <c r="J16" s="40">
        <v>7976.3833333333341</v>
      </c>
      <c r="K16" s="31">
        <v>7872.05</v>
      </c>
      <c r="L16" s="31">
        <v>7789.85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2471.4</v>
      </c>
      <c r="D17" s="40">
        <v>2457.2166666666667</v>
      </c>
      <c r="E17" s="40">
        <v>2434.5333333333333</v>
      </c>
      <c r="F17" s="40">
        <v>2397.6666666666665</v>
      </c>
      <c r="G17" s="40">
        <v>2374.9833333333331</v>
      </c>
      <c r="H17" s="40">
        <v>2494.0833333333335</v>
      </c>
      <c r="I17" s="40">
        <v>2516.7666666666669</v>
      </c>
      <c r="J17" s="40">
        <v>2553.6333333333337</v>
      </c>
      <c r="K17" s="31">
        <v>2479.9</v>
      </c>
      <c r="L17" s="31">
        <v>2420.35</v>
      </c>
      <c r="M17" s="31">
        <v>2.65232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1150.4000000000001</v>
      </c>
      <c r="D18" s="40">
        <v>1156.6833333333334</v>
      </c>
      <c r="E18" s="40">
        <v>1139.6166666666668</v>
      </c>
      <c r="F18" s="40">
        <v>1128.8333333333335</v>
      </c>
      <c r="G18" s="40">
        <v>1111.7666666666669</v>
      </c>
      <c r="H18" s="40">
        <v>1167.4666666666667</v>
      </c>
      <c r="I18" s="40">
        <v>1184.5333333333333</v>
      </c>
      <c r="J18" s="40">
        <v>1195.3166666666666</v>
      </c>
      <c r="K18" s="31">
        <v>1173.75</v>
      </c>
      <c r="L18" s="31">
        <v>1145.9000000000001</v>
      </c>
      <c r="M18" s="31">
        <v>13.992979999999999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928.95</v>
      </c>
      <c r="D19" s="40">
        <v>923.31666666666661</v>
      </c>
      <c r="E19" s="40">
        <v>913.63333333333321</v>
      </c>
      <c r="F19" s="40">
        <v>898.31666666666661</v>
      </c>
      <c r="G19" s="40">
        <v>888.63333333333321</v>
      </c>
      <c r="H19" s="40">
        <v>938.63333333333321</v>
      </c>
      <c r="I19" s="40">
        <v>948.31666666666661</v>
      </c>
      <c r="J19" s="40">
        <v>963.63333333333321</v>
      </c>
      <c r="K19" s="31">
        <v>933</v>
      </c>
      <c r="L19" s="31">
        <v>908</v>
      </c>
      <c r="M19" s="31">
        <v>9.4816000000000003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21378.55</v>
      </c>
      <c r="D20" s="40">
        <v>21158.850000000002</v>
      </c>
      <c r="E20" s="40">
        <v>20819.700000000004</v>
      </c>
      <c r="F20" s="40">
        <v>20260.850000000002</v>
      </c>
      <c r="G20" s="40">
        <v>19921.700000000004</v>
      </c>
      <c r="H20" s="40">
        <v>21717.700000000004</v>
      </c>
      <c r="I20" s="40">
        <v>22056.850000000006</v>
      </c>
      <c r="J20" s="40">
        <v>22615.700000000004</v>
      </c>
      <c r="K20" s="31">
        <v>21498</v>
      </c>
      <c r="L20" s="31">
        <v>20600</v>
      </c>
      <c r="M20" s="31">
        <v>0.50871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1532.45</v>
      </c>
      <c r="D21" s="40">
        <v>1538.2333333333333</v>
      </c>
      <c r="E21" s="40">
        <v>1519.4666666666667</v>
      </c>
      <c r="F21" s="40">
        <v>1506.4833333333333</v>
      </c>
      <c r="G21" s="40">
        <v>1487.7166666666667</v>
      </c>
      <c r="H21" s="40">
        <v>1551.2166666666667</v>
      </c>
      <c r="I21" s="40">
        <v>1569.9833333333336</v>
      </c>
      <c r="J21" s="40">
        <v>1582.9666666666667</v>
      </c>
      <c r="K21" s="31">
        <v>1557</v>
      </c>
      <c r="L21" s="31">
        <v>1525.25</v>
      </c>
      <c r="M21" s="31">
        <v>17.594560000000001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1185.2</v>
      </c>
      <c r="D22" s="40">
        <v>1190.3833333333334</v>
      </c>
      <c r="E22" s="40">
        <v>1160.8666666666668</v>
      </c>
      <c r="F22" s="40">
        <v>1136.5333333333333</v>
      </c>
      <c r="G22" s="40">
        <v>1107.0166666666667</v>
      </c>
      <c r="H22" s="40">
        <v>1214.7166666666669</v>
      </c>
      <c r="I22" s="40">
        <v>1244.2333333333338</v>
      </c>
      <c r="J22" s="40">
        <v>1268.5666666666671</v>
      </c>
      <c r="K22" s="31">
        <v>1219.9000000000001</v>
      </c>
      <c r="L22" s="31">
        <v>1166.05</v>
      </c>
      <c r="M22" s="31">
        <v>7.1302399999999997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745.1</v>
      </c>
      <c r="D23" s="40">
        <v>746.08333333333337</v>
      </c>
      <c r="E23" s="40">
        <v>739.51666666666677</v>
      </c>
      <c r="F23" s="40">
        <v>733.93333333333339</v>
      </c>
      <c r="G23" s="40">
        <v>727.36666666666679</v>
      </c>
      <c r="H23" s="40">
        <v>751.66666666666674</v>
      </c>
      <c r="I23" s="40">
        <v>758.23333333333335</v>
      </c>
      <c r="J23" s="40">
        <v>763.81666666666672</v>
      </c>
      <c r="K23" s="31">
        <v>752.65</v>
      </c>
      <c r="L23" s="31">
        <v>740.5</v>
      </c>
      <c r="M23" s="31">
        <v>25.146039999999999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1375.65</v>
      </c>
      <c r="D24" s="40">
        <v>1365.8500000000001</v>
      </c>
      <c r="E24" s="40">
        <v>1343.7000000000003</v>
      </c>
      <c r="F24" s="40">
        <v>1311.7500000000002</v>
      </c>
      <c r="G24" s="40">
        <v>1289.6000000000004</v>
      </c>
      <c r="H24" s="40">
        <v>1397.8000000000002</v>
      </c>
      <c r="I24" s="40">
        <v>1419.9500000000003</v>
      </c>
      <c r="J24" s="40">
        <v>1451.9</v>
      </c>
      <c r="K24" s="31">
        <v>1388</v>
      </c>
      <c r="L24" s="31">
        <v>1333.9</v>
      </c>
      <c r="M24" s="31">
        <v>3.72295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1871.4</v>
      </c>
      <c r="D25" s="40">
        <v>1840.1166666666668</v>
      </c>
      <c r="E25" s="40">
        <v>1805.2333333333336</v>
      </c>
      <c r="F25" s="40">
        <v>1739.0666666666668</v>
      </c>
      <c r="G25" s="40">
        <v>1704.1833333333336</v>
      </c>
      <c r="H25" s="40">
        <v>1906.2833333333335</v>
      </c>
      <c r="I25" s="40">
        <v>1941.1666666666667</v>
      </c>
      <c r="J25" s="40">
        <v>2007.3333333333335</v>
      </c>
      <c r="K25" s="31">
        <v>1875</v>
      </c>
      <c r="L25" s="31">
        <v>1773.95</v>
      </c>
      <c r="M25" s="31">
        <v>19.80397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113.15</v>
      </c>
      <c r="D26" s="40">
        <v>113.73333333333335</v>
      </c>
      <c r="E26" s="40">
        <v>112.26666666666669</v>
      </c>
      <c r="F26" s="40">
        <v>111.38333333333334</v>
      </c>
      <c r="G26" s="40">
        <v>109.91666666666669</v>
      </c>
      <c r="H26" s="40">
        <v>114.6166666666667</v>
      </c>
      <c r="I26" s="40">
        <v>116.08333333333334</v>
      </c>
      <c r="J26" s="40">
        <v>116.96666666666671</v>
      </c>
      <c r="K26" s="31">
        <v>115.2</v>
      </c>
      <c r="L26" s="31">
        <v>112.85</v>
      </c>
      <c r="M26" s="31">
        <v>15.401820000000001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215.9</v>
      </c>
      <c r="D27" s="40">
        <v>216.29999999999998</v>
      </c>
      <c r="E27" s="40">
        <v>213.59999999999997</v>
      </c>
      <c r="F27" s="40">
        <v>211.29999999999998</v>
      </c>
      <c r="G27" s="40">
        <v>208.59999999999997</v>
      </c>
      <c r="H27" s="40">
        <v>218.59999999999997</v>
      </c>
      <c r="I27" s="40">
        <v>221.29999999999995</v>
      </c>
      <c r="J27" s="40">
        <v>223.59999999999997</v>
      </c>
      <c r="K27" s="31">
        <v>219</v>
      </c>
      <c r="L27" s="31">
        <v>214</v>
      </c>
      <c r="M27" s="31">
        <v>20.080259999999999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2137.0500000000002</v>
      </c>
      <c r="D28" s="40">
        <v>2141.9666666666667</v>
      </c>
      <c r="E28" s="40">
        <v>2120.0833333333335</v>
      </c>
      <c r="F28" s="40">
        <v>2103.1166666666668</v>
      </c>
      <c r="G28" s="40">
        <v>2081.2333333333336</v>
      </c>
      <c r="H28" s="40">
        <v>2158.9333333333334</v>
      </c>
      <c r="I28" s="40">
        <v>2180.8166666666666</v>
      </c>
      <c r="J28" s="40">
        <v>2197.7833333333333</v>
      </c>
      <c r="K28" s="31">
        <v>2163.85</v>
      </c>
      <c r="L28" s="31">
        <v>2125</v>
      </c>
      <c r="M28" s="31">
        <v>0.51571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773.4</v>
      </c>
      <c r="D29" s="40">
        <v>770.93333333333339</v>
      </c>
      <c r="E29" s="40">
        <v>764.51666666666677</v>
      </c>
      <c r="F29" s="40">
        <v>755.63333333333333</v>
      </c>
      <c r="G29" s="40">
        <v>749.2166666666667</v>
      </c>
      <c r="H29" s="40">
        <v>779.81666666666683</v>
      </c>
      <c r="I29" s="40">
        <v>786.23333333333335</v>
      </c>
      <c r="J29" s="40">
        <v>795.1166666666669</v>
      </c>
      <c r="K29" s="31">
        <v>777.35</v>
      </c>
      <c r="L29" s="31">
        <v>762.05</v>
      </c>
      <c r="M29" s="31">
        <v>1.29941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3823.85</v>
      </c>
      <c r="D30" s="40">
        <v>3818.6</v>
      </c>
      <c r="E30" s="40">
        <v>3787.25</v>
      </c>
      <c r="F30" s="40">
        <v>3750.65</v>
      </c>
      <c r="G30" s="40">
        <v>3719.3</v>
      </c>
      <c r="H30" s="40">
        <v>3855.2</v>
      </c>
      <c r="I30" s="40">
        <v>3886.5499999999993</v>
      </c>
      <c r="J30" s="40">
        <v>3923.1499999999996</v>
      </c>
      <c r="K30" s="31">
        <v>3849.95</v>
      </c>
      <c r="L30" s="31">
        <v>3782</v>
      </c>
      <c r="M30" s="31">
        <v>1.1486700000000001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718.05</v>
      </c>
      <c r="D31" s="40">
        <v>718.4</v>
      </c>
      <c r="E31" s="40">
        <v>714.65</v>
      </c>
      <c r="F31" s="40">
        <v>711.25</v>
      </c>
      <c r="G31" s="40">
        <v>707.5</v>
      </c>
      <c r="H31" s="40">
        <v>721.8</v>
      </c>
      <c r="I31" s="40">
        <v>725.55</v>
      </c>
      <c r="J31" s="40">
        <v>728.94999999999993</v>
      </c>
      <c r="K31" s="31">
        <v>722.15</v>
      </c>
      <c r="L31" s="31">
        <v>715</v>
      </c>
      <c r="M31" s="31">
        <v>3.5440499999999999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436.25</v>
      </c>
      <c r="D32" s="40">
        <v>436.7833333333333</v>
      </c>
      <c r="E32" s="40">
        <v>433.86666666666662</v>
      </c>
      <c r="F32" s="40">
        <v>431.48333333333329</v>
      </c>
      <c r="G32" s="40">
        <v>428.56666666666661</v>
      </c>
      <c r="H32" s="40">
        <v>439.16666666666663</v>
      </c>
      <c r="I32" s="40">
        <v>442.08333333333337</v>
      </c>
      <c r="J32" s="40">
        <v>444.46666666666664</v>
      </c>
      <c r="K32" s="31">
        <v>439.7</v>
      </c>
      <c r="L32" s="31">
        <v>434.4</v>
      </c>
      <c r="M32" s="31">
        <v>17.908529999999999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4745.8500000000004</v>
      </c>
      <c r="D33" s="40">
        <v>4741.0666666666666</v>
      </c>
      <c r="E33" s="40">
        <v>4686.1333333333332</v>
      </c>
      <c r="F33" s="40">
        <v>4626.416666666667</v>
      </c>
      <c r="G33" s="40">
        <v>4571.4833333333336</v>
      </c>
      <c r="H33" s="40">
        <v>4800.7833333333328</v>
      </c>
      <c r="I33" s="40">
        <v>4855.7166666666653</v>
      </c>
      <c r="J33" s="40">
        <v>4915.4333333333325</v>
      </c>
      <c r="K33" s="31">
        <v>4796</v>
      </c>
      <c r="L33" s="31">
        <v>4681.3500000000004</v>
      </c>
      <c r="M33" s="31">
        <v>11.51299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214.9</v>
      </c>
      <c r="D34" s="40">
        <v>214.78333333333333</v>
      </c>
      <c r="E34" s="40">
        <v>213.51666666666665</v>
      </c>
      <c r="F34" s="40">
        <v>212.13333333333333</v>
      </c>
      <c r="G34" s="40">
        <v>210.86666666666665</v>
      </c>
      <c r="H34" s="40">
        <v>216.16666666666666</v>
      </c>
      <c r="I34" s="40">
        <v>217.43333333333337</v>
      </c>
      <c r="J34" s="40">
        <v>218.81666666666666</v>
      </c>
      <c r="K34" s="31">
        <v>216.05</v>
      </c>
      <c r="L34" s="31">
        <v>213.4</v>
      </c>
      <c r="M34" s="31">
        <v>22.003920000000001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123.3</v>
      </c>
      <c r="D35" s="40">
        <v>124.10000000000001</v>
      </c>
      <c r="E35" s="40">
        <v>122.25000000000001</v>
      </c>
      <c r="F35" s="40">
        <v>121.2</v>
      </c>
      <c r="G35" s="40">
        <v>119.35000000000001</v>
      </c>
      <c r="H35" s="40">
        <v>125.15000000000002</v>
      </c>
      <c r="I35" s="40">
        <v>127.00000000000001</v>
      </c>
      <c r="J35" s="40">
        <v>128.05000000000001</v>
      </c>
      <c r="K35" s="31">
        <v>125.95</v>
      </c>
      <c r="L35" s="31">
        <v>123.05</v>
      </c>
      <c r="M35" s="31">
        <v>92.850279999999998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3367.05</v>
      </c>
      <c r="D36" s="40">
        <v>3357.1333333333332</v>
      </c>
      <c r="E36" s="40">
        <v>3340.2666666666664</v>
      </c>
      <c r="F36" s="40">
        <v>3313.4833333333331</v>
      </c>
      <c r="G36" s="40">
        <v>3296.6166666666663</v>
      </c>
      <c r="H36" s="40">
        <v>3383.9166666666665</v>
      </c>
      <c r="I36" s="40">
        <v>3400.7833333333333</v>
      </c>
      <c r="J36" s="40">
        <v>3427.5666666666666</v>
      </c>
      <c r="K36" s="31">
        <v>3374</v>
      </c>
      <c r="L36" s="31">
        <v>3330.35</v>
      </c>
      <c r="M36" s="31">
        <v>6.1092000000000004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736.15</v>
      </c>
      <c r="D37" s="40">
        <v>736.91666666666663</v>
      </c>
      <c r="E37" s="40">
        <v>731.33333333333326</v>
      </c>
      <c r="F37" s="40">
        <v>726.51666666666665</v>
      </c>
      <c r="G37" s="40">
        <v>720.93333333333328</v>
      </c>
      <c r="H37" s="40">
        <v>741.73333333333323</v>
      </c>
      <c r="I37" s="40">
        <v>747.31666666666649</v>
      </c>
      <c r="J37" s="40">
        <v>752.13333333333321</v>
      </c>
      <c r="K37" s="31">
        <v>742.5</v>
      </c>
      <c r="L37" s="31">
        <v>732.1</v>
      </c>
      <c r="M37" s="31">
        <v>13.555870000000001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3961.85</v>
      </c>
      <c r="D38" s="40">
        <v>3965.3666666666668</v>
      </c>
      <c r="E38" s="40">
        <v>3944.5833333333335</v>
      </c>
      <c r="F38" s="40">
        <v>3927.3166666666666</v>
      </c>
      <c r="G38" s="40">
        <v>3906.5333333333333</v>
      </c>
      <c r="H38" s="40">
        <v>3982.6333333333337</v>
      </c>
      <c r="I38" s="40">
        <v>4003.4166666666665</v>
      </c>
      <c r="J38" s="40">
        <v>4020.6833333333338</v>
      </c>
      <c r="K38" s="31">
        <v>3986.15</v>
      </c>
      <c r="L38" s="31">
        <v>3948.1</v>
      </c>
      <c r="M38" s="31">
        <v>1.4592499999999999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788.35</v>
      </c>
      <c r="D39" s="40">
        <v>787.43333333333339</v>
      </c>
      <c r="E39" s="40">
        <v>784.41666666666674</v>
      </c>
      <c r="F39" s="40">
        <v>780.48333333333335</v>
      </c>
      <c r="G39" s="40">
        <v>777.4666666666667</v>
      </c>
      <c r="H39" s="40">
        <v>791.36666666666679</v>
      </c>
      <c r="I39" s="40">
        <v>794.38333333333344</v>
      </c>
      <c r="J39" s="40">
        <v>798.31666666666683</v>
      </c>
      <c r="K39" s="31">
        <v>790.45</v>
      </c>
      <c r="L39" s="31">
        <v>783.5</v>
      </c>
      <c r="M39" s="31">
        <v>48.14443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3699.55</v>
      </c>
      <c r="D40" s="40">
        <v>3699.85</v>
      </c>
      <c r="E40" s="40">
        <v>3679.7</v>
      </c>
      <c r="F40" s="40">
        <v>3659.85</v>
      </c>
      <c r="G40" s="40">
        <v>3639.7</v>
      </c>
      <c r="H40" s="40">
        <v>3719.7</v>
      </c>
      <c r="I40" s="40">
        <v>3739.8500000000004</v>
      </c>
      <c r="J40" s="40">
        <v>3759.7</v>
      </c>
      <c r="K40" s="31">
        <v>3720</v>
      </c>
      <c r="L40" s="31">
        <v>3680</v>
      </c>
      <c r="M40" s="31">
        <v>3.4242699999999999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7445.55</v>
      </c>
      <c r="D41" s="40">
        <v>7430.8499999999995</v>
      </c>
      <c r="E41" s="40">
        <v>7366.6999999999989</v>
      </c>
      <c r="F41" s="40">
        <v>7287.8499999999995</v>
      </c>
      <c r="G41" s="40">
        <v>7223.6999999999989</v>
      </c>
      <c r="H41" s="40">
        <v>7509.6999999999989</v>
      </c>
      <c r="I41" s="40">
        <v>7573.8499999999985</v>
      </c>
      <c r="J41" s="40">
        <v>7652.6999999999989</v>
      </c>
      <c r="K41" s="31">
        <v>7495</v>
      </c>
      <c r="L41" s="31">
        <v>7352</v>
      </c>
      <c r="M41" s="31">
        <v>8.0256500000000006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16938.2</v>
      </c>
      <c r="D42" s="40">
        <v>16837.399999999998</v>
      </c>
      <c r="E42" s="40">
        <v>16680.799999999996</v>
      </c>
      <c r="F42" s="40">
        <v>16423.399999999998</v>
      </c>
      <c r="G42" s="40">
        <v>16266.799999999996</v>
      </c>
      <c r="H42" s="40">
        <v>17094.799999999996</v>
      </c>
      <c r="I42" s="40">
        <v>17251.399999999994</v>
      </c>
      <c r="J42" s="40">
        <v>17508.799999999996</v>
      </c>
      <c r="K42" s="31">
        <v>16994</v>
      </c>
      <c r="L42" s="31">
        <v>16580</v>
      </c>
      <c r="M42" s="31">
        <v>2.16614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4281.3999999999996</v>
      </c>
      <c r="D43" s="40">
        <v>4280.8666666666668</v>
      </c>
      <c r="E43" s="40">
        <v>4251.8833333333332</v>
      </c>
      <c r="F43" s="40">
        <v>4222.3666666666668</v>
      </c>
      <c r="G43" s="40">
        <v>4193.3833333333332</v>
      </c>
      <c r="H43" s="40">
        <v>4310.3833333333332</v>
      </c>
      <c r="I43" s="40">
        <v>4339.3666666666668</v>
      </c>
      <c r="J43" s="40">
        <v>4368.8833333333332</v>
      </c>
      <c r="K43" s="31">
        <v>4309.8500000000004</v>
      </c>
      <c r="L43" s="31">
        <v>4251.3500000000004</v>
      </c>
      <c r="M43" s="31">
        <v>0.10999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2448.6</v>
      </c>
      <c r="D44" s="40">
        <v>2441.5333333333333</v>
      </c>
      <c r="E44" s="40">
        <v>2423.0666666666666</v>
      </c>
      <c r="F44" s="40">
        <v>2397.5333333333333</v>
      </c>
      <c r="G44" s="40">
        <v>2379.0666666666666</v>
      </c>
      <c r="H44" s="40">
        <v>2467.0666666666666</v>
      </c>
      <c r="I44" s="40">
        <v>2485.5333333333328</v>
      </c>
      <c r="J44" s="40">
        <v>2511.0666666666666</v>
      </c>
      <c r="K44" s="31">
        <v>2460</v>
      </c>
      <c r="L44" s="31">
        <v>2416</v>
      </c>
      <c r="M44" s="31">
        <v>3.1500599999999999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283.95</v>
      </c>
      <c r="D45" s="40">
        <v>282.91666666666669</v>
      </c>
      <c r="E45" s="40">
        <v>281.03333333333336</v>
      </c>
      <c r="F45" s="40">
        <v>278.11666666666667</v>
      </c>
      <c r="G45" s="40">
        <v>276.23333333333335</v>
      </c>
      <c r="H45" s="40">
        <v>285.83333333333337</v>
      </c>
      <c r="I45" s="40">
        <v>287.7166666666667</v>
      </c>
      <c r="J45" s="40">
        <v>290.63333333333338</v>
      </c>
      <c r="K45" s="31">
        <v>284.8</v>
      </c>
      <c r="L45" s="31">
        <v>280</v>
      </c>
      <c r="M45" s="31">
        <v>18.529060000000001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78.25</v>
      </c>
      <c r="D46" s="40">
        <v>78.416666666666671</v>
      </c>
      <c r="E46" s="40">
        <v>77.833333333333343</v>
      </c>
      <c r="F46" s="40">
        <v>77.416666666666671</v>
      </c>
      <c r="G46" s="40">
        <v>76.833333333333343</v>
      </c>
      <c r="H46" s="40">
        <v>78.833333333333343</v>
      </c>
      <c r="I46" s="40">
        <v>79.416666666666686</v>
      </c>
      <c r="J46" s="40">
        <v>79.833333333333343</v>
      </c>
      <c r="K46" s="31">
        <v>79</v>
      </c>
      <c r="L46" s="31">
        <v>78</v>
      </c>
      <c r="M46" s="31">
        <v>102.80673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56.2</v>
      </c>
      <c r="D47" s="40">
        <v>56.566666666666663</v>
      </c>
      <c r="E47" s="40">
        <v>55.683333333333323</v>
      </c>
      <c r="F47" s="40">
        <v>55.166666666666657</v>
      </c>
      <c r="G47" s="40">
        <v>54.283333333333317</v>
      </c>
      <c r="H47" s="40">
        <v>57.083333333333329</v>
      </c>
      <c r="I47" s="40">
        <v>57.966666666666669</v>
      </c>
      <c r="J47" s="40">
        <v>58.483333333333334</v>
      </c>
      <c r="K47" s="31">
        <v>57.45</v>
      </c>
      <c r="L47" s="31">
        <v>56.05</v>
      </c>
      <c r="M47" s="31">
        <v>56.070250000000001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1768.9</v>
      </c>
      <c r="D48" s="40">
        <v>1756.1833333333334</v>
      </c>
      <c r="E48" s="40">
        <v>1735.7666666666669</v>
      </c>
      <c r="F48" s="40">
        <v>1702.6333333333334</v>
      </c>
      <c r="G48" s="40">
        <v>1682.2166666666669</v>
      </c>
      <c r="H48" s="40">
        <v>1789.3166666666668</v>
      </c>
      <c r="I48" s="40">
        <v>1809.7333333333333</v>
      </c>
      <c r="J48" s="40">
        <v>1842.8666666666668</v>
      </c>
      <c r="K48" s="31">
        <v>1776.6</v>
      </c>
      <c r="L48" s="31">
        <v>1723.05</v>
      </c>
      <c r="M48" s="31">
        <v>5.8103199999999999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839.3</v>
      </c>
      <c r="D49" s="40">
        <v>839.44999999999993</v>
      </c>
      <c r="E49" s="40">
        <v>831.89999999999986</v>
      </c>
      <c r="F49" s="40">
        <v>824.49999999999989</v>
      </c>
      <c r="G49" s="40">
        <v>816.94999999999982</v>
      </c>
      <c r="H49" s="40">
        <v>846.84999999999991</v>
      </c>
      <c r="I49" s="40">
        <v>854.39999999999986</v>
      </c>
      <c r="J49" s="40">
        <v>861.8</v>
      </c>
      <c r="K49" s="31">
        <v>847</v>
      </c>
      <c r="L49" s="31">
        <v>832.05</v>
      </c>
      <c r="M49" s="31">
        <v>9.9209300000000002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196.5</v>
      </c>
      <c r="D50" s="40">
        <v>196.93333333333331</v>
      </c>
      <c r="E50" s="40">
        <v>195.21666666666661</v>
      </c>
      <c r="F50" s="40">
        <v>193.93333333333331</v>
      </c>
      <c r="G50" s="40">
        <v>192.21666666666661</v>
      </c>
      <c r="H50" s="40">
        <v>198.21666666666661</v>
      </c>
      <c r="I50" s="40">
        <v>199.93333333333331</v>
      </c>
      <c r="J50" s="40">
        <v>201.21666666666661</v>
      </c>
      <c r="K50" s="31">
        <v>198.65</v>
      </c>
      <c r="L50" s="31">
        <v>195.65</v>
      </c>
      <c r="M50" s="31">
        <v>35.063279999999999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774.5</v>
      </c>
      <c r="D51" s="40">
        <v>773.36666666666667</v>
      </c>
      <c r="E51" s="40">
        <v>766.2833333333333</v>
      </c>
      <c r="F51" s="40">
        <v>758.06666666666661</v>
      </c>
      <c r="G51" s="40">
        <v>750.98333333333323</v>
      </c>
      <c r="H51" s="40">
        <v>781.58333333333337</v>
      </c>
      <c r="I51" s="40">
        <v>788.66666666666663</v>
      </c>
      <c r="J51" s="40">
        <v>796.88333333333344</v>
      </c>
      <c r="K51" s="31">
        <v>780.45</v>
      </c>
      <c r="L51" s="31">
        <v>765.15</v>
      </c>
      <c r="M51" s="31">
        <v>12.87735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55.15</v>
      </c>
      <c r="D52" s="40">
        <v>55.35</v>
      </c>
      <c r="E52" s="40">
        <v>54.800000000000004</v>
      </c>
      <c r="F52" s="40">
        <v>54.45</v>
      </c>
      <c r="G52" s="40">
        <v>53.900000000000006</v>
      </c>
      <c r="H52" s="40">
        <v>55.7</v>
      </c>
      <c r="I52" s="40">
        <v>56.25</v>
      </c>
      <c r="J52" s="40">
        <v>56.6</v>
      </c>
      <c r="K52" s="31">
        <v>55.9</v>
      </c>
      <c r="L52" s="31">
        <v>55</v>
      </c>
      <c r="M52" s="31">
        <v>215.65898000000001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498.1</v>
      </c>
      <c r="D53" s="40">
        <v>496.2833333333333</v>
      </c>
      <c r="E53" s="40">
        <v>493.31666666666661</v>
      </c>
      <c r="F53" s="40">
        <v>488.5333333333333</v>
      </c>
      <c r="G53" s="40">
        <v>485.56666666666661</v>
      </c>
      <c r="H53" s="40">
        <v>501.06666666666661</v>
      </c>
      <c r="I53" s="40">
        <v>504.0333333333333</v>
      </c>
      <c r="J53" s="40">
        <v>508.81666666666661</v>
      </c>
      <c r="K53" s="31">
        <v>499.25</v>
      </c>
      <c r="L53" s="31">
        <v>491.5</v>
      </c>
      <c r="M53" s="31">
        <v>107.30342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693.3</v>
      </c>
      <c r="D54" s="40">
        <v>692.05000000000007</v>
      </c>
      <c r="E54" s="40">
        <v>687.10000000000014</v>
      </c>
      <c r="F54" s="40">
        <v>680.90000000000009</v>
      </c>
      <c r="G54" s="40">
        <v>675.95000000000016</v>
      </c>
      <c r="H54" s="40">
        <v>698.25000000000011</v>
      </c>
      <c r="I54" s="40">
        <v>703.20000000000016</v>
      </c>
      <c r="J54" s="40">
        <v>709.40000000000009</v>
      </c>
      <c r="K54" s="31">
        <v>697</v>
      </c>
      <c r="L54" s="31">
        <v>685.85</v>
      </c>
      <c r="M54" s="31">
        <v>193.41526999999999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353.6</v>
      </c>
      <c r="D55" s="40">
        <v>352.88333333333338</v>
      </c>
      <c r="E55" s="40">
        <v>350.76666666666677</v>
      </c>
      <c r="F55" s="40">
        <v>347.93333333333339</v>
      </c>
      <c r="G55" s="40">
        <v>345.81666666666678</v>
      </c>
      <c r="H55" s="40">
        <v>355.71666666666675</v>
      </c>
      <c r="I55" s="40">
        <v>357.83333333333343</v>
      </c>
      <c r="J55" s="40">
        <v>360.66666666666674</v>
      </c>
      <c r="K55" s="31">
        <v>355</v>
      </c>
      <c r="L55" s="31">
        <v>350.05</v>
      </c>
      <c r="M55" s="31">
        <v>13.027900000000001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1198.8499999999999</v>
      </c>
      <c r="D56" s="40">
        <v>1203.75</v>
      </c>
      <c r="E56" s="40">
        <v>1190.0999999999999</v>
      </c>
      <c r="F56" s="40">
        <v>1181.3499999999999</v>
      </c>
      <c r="G56" s="40">
        <v>1167.6999999999998</v>
      </c>
      <c r="H56" s="40">
        <v>1212.5</v>
      </c>
      <c r="I56" s="40">
        <v>1226.1500000000001</v>
      </c>
      <c r="J56" s="40">
        <v>1234.9000000000001</v>
      </c>
      <c r="K56" s="31">
        <v>1217.4000000000001</v>
      </c>
      <c r="L56" s="31">
        <v>1195</v>
      </c>
      <c r="M56" s="31">
        <v>0.44801000000000002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14566.1</v>
      </c>
      <c r="D57" s="40">
        <v>14470.633333333331</v>
      </c>
      <c r="E57" s="40">
        <v>14351.266666666663</v>
      </c>
      <c r="F57" s="40">
        <v>14136.433333333331</v>
      </c>
      <c r="G57" s="40">
        <v>14017.066666666662</v>
      </c>
      <c r="H57" s="40">
        <v>14685.466666666664</v>
      </c>
      <c r="I57" s="40">
        <v>14804.833333333332</v>
      </c>
      <c r="J57" s="40">
        <v>15019.666666666664</v>
      </c>
      <c r="K57" s="31">
        <v>14590</v>
      </c>
      <c r="L57" s="31">
        <v>14255.8</v>
      </c>
      <c r="M57" s="31">
        <v>0.28821000000000002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4093.85</v>
      </c>
      <c r="D58" s="40">
        <v>4085.2166666666672</v>
      </c>
      <c r="E58" s="40">
        <v>4067.4333333333343</v>
      </c>
      <c r="F58" s="40">
        <v>4041.0166666666673</v>
      </c>
      <c r="G58" s="40">
        <v>4023.2333333333345</v>
      </c>
      <c r="H58" s="40">
        <v>4111.6333333333341</v>
      </c>
      <c r="I58" s="40">
        <v>4129.416666666667</v>
      </c>
      <c r="J58" s="40">
        <v>4155.8333333333339</v>
      </c>
      <c r="K58" s="31">
        <v>4103</v>
      </c>
      <c r="L58" s="31">
        <v>4058.8</v>
      </c>
      <c r="M58" s="31">
        <v>1.71201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838.25</v>
      </c>
      <c r="D59" s="40">
        <v>837.41666666666663</v>
      </c>
      <c r="E59" s="40">
        <v>831.2833333333333</v>
      </c>
      <c r="F59" s="40">
        <v>824.31666666666672</v>
      </c>
      <c r="G59" s="40">
        <v>818.18333333333339</v>
      </c>
      <c r="H59" s="40">
        <v>844.38333333333321</v>
      </c>
      <c r="I59" s="40">
        <v>850.51666666666665</v>
      </c>
      <c r="J59" s="40">
        <v>857.48333333333312</v>
      </c>
      <c r="K59" s="31">
        <v>843.55</v>
      </c>
      <c r="L59" s="31">
        <v>830.45</v>
      </c>
      <c r="M59" s="31">
        <v>3.6105200000000002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555.54999999999995</v>
      </c>
      <c r="D60" s="40">
        <v>556.93333333333328</v>
      </c>
      <c r="E60" s="40">
        <v>552.86666666666656</v>
      </c>
      <c r="F60" s="40">
        <v>550.18333333333328</v>
      </c>
      <c r="G60" s="40">
        <v>546.11666666666656</v>
      </c>
      <c r="H60" s="40">
        <v>559.61666666666656</v>
      </c>
      <c r="I60" s="40">
        <v>563.68333333333339</v>
      </c>
      <c r="J60" s="40">
        <v>566.36666666666656</v>
      </c>
      <c r="K60" s="31">
        <v>561</v>
      </c>
      <c r="L60" s="31">
        <v>554.25</v>
      </c>
      <c r="M60" s="31">
        <v>10.53538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156.80000000000001</v>
      </c>
      <c r="D61" s="40">
        <v>156.78333333333333</v>
      </c>
      <c r="E61" s="40">
        <v>155.46666666666667</v>
      </c>
      <c r="F61" s="40">
        <v>154.13333333333333</v>
      </c>
      <c r="G61" s="40">
        <v>152.81666666666666</v>
      </c>
      <c r="H61" s="40">
        <v>158.11666666666667</v>
      </c>
      <c r="I61" s="40">
        <v>159.43333333333334</v>
      </c>
      <c r="J61" s="40">
        <v>160.76666666666668</v>
      </c>
      <c r="K61" s="31">
        <v>158.1</v>
      </c>
      <c r="L61" s="31">
        <v>155.44999999999999</v>
      </c>
      <c r="M61" s="31">
        <v>66.452389999999994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138.9</v>
      </c>
      <c r="D62" s="40">
        <v>138.4</v>
      </c>
      <c r="E62" s="40">
        <v>137.30000000000001</v>
      </c>
      <c r="F62" s="40">
        <v>135.70000000000002</v>
      </c>
      <c r="G62" s="40">
        <v>134.60000000000002</v>
      </c>
      <c r="H62" s="40">
        <v>140</v>
      </c>
      <c r="I62" s="40">
        <v>141.09999999999997</v>
      </c>
      <c r="J62" s="40">
        <v>142.69999999999999</v>
      </c>
      <c r="K62" s="31">
        <v>139.5</v>
      </c>
      <c r="L62" s="31">
        <v>136.80000000000001</v>
      </c>
      <c r="M62" s="31">
        <v>5.7959300000000002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584.4</v>
      </c>
      <c r="D63" s="40">
        <v>577.75</v>
      </c>
      <c r="E63" s="40">
        <v>566.79999999999995</v>
      </c>
      <c r="F63" s="40">
        <v>549.19999999999993</v>
      </c>
      <c r="G63" s="40">
        <v>538.24999999999989</v>
      </c>
      <c r="H63" s="40">
        <v>595.35</v>
      </c>
      <c r="I63" s="40">
        <v>606.30000000000007</v>
      </c>
      <c r="J63" s="40">
        <v>623.90000000000009</v>
      </c>
      <c r="K63" s="31">
        <v>588.70000000000005</v>
      </c>
      <c r="L63" s="31">
        <v>560.15</v>
      </c>
      <c r="M63" s="31">
        <v>26.029769999999999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950.45</v>
      </c>
      <c r="D64" s="40">
        <v>948.96666666666658</v>
      </c>
      <c r="E64" s="40">
        <v>944.03333333333319</v>
      </c>
      <c r="F64" s="40">
        <v>937.61666666666656</v>
      </c>
      <c r="G64" s="40">
        <v>932.68333333333317</v>
      </c>
      <c r="H64" s="40">
        <v>955.38333333333321</v>
      </c>
      <c r="I64" s="40">
        <v>960.31666666666661</v>
      </c>
      <c r="J64" s="40">
        <v>966.73333333333323</v>
      </c>
      <c r="K64" s="31">
        <v>953.9</v>
      </c>
      <c r="L64" s="31">
        <v>942.55</v>
      </c>
      <c r="M64" s="31">
        <v>8.6553799999999992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155.55000000000001</v>
      </c>
      <c r="D65" s="40">
        <v>155.48333333333335</v>
      </c>
      <c r="E65" s="40">
        <v>154.4666666666667</v>
      </c>
      <c r="F65" s="40">
        <v>153.38333333333335</v>
      </c>
      <c r="G65" s="40">
        <v>152.3666666666667</v>
      </c>
      <c r="H65" s="40">
        <v>156.56666666666669</v>
      </c>
      <c r="I65" s="40">
        <v>157.58333333333334</v>
      </c>
      <c r="J65" s="40">
        <v>158.66666666666669</v>
      </c>
      <c r="K65" s="31">
        <v>156.5</v>
      </c>
      <c r="L65" s="31">
        <v>154.4</v>
      </c>
      <c r="M65" s="31">
        <v>4.1888399999999999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154.6</v>
      </c>
      <c r="D66" s="40">
        <v>153.26666666666668</v>
      </c>
      <c r="E66" s="40">
        <v>150.63333333333335</v>
      </c>
      <c r="F66" s="40">
        <v>146.66666666666669</v>
      </c>
      <c r="G66" s="40">
        <v>144.03333333333336</v>
      </c>
      <c r="H66" s="40">
        <v>157.23333333333335</v>
      </c>
      <c r="I66" s="40">
        <v>159.86666666666667</v>
      </c>
      <c r="J66" s="40">
        <v>163.83333333333334</v>
      </c>
      <c r="K66" s="31">
        <v>155.9</v>
      </c>
      <c r="L66" s="31">
        <v>149.30000000000001</v>
      </c>
      <c r="M66" s="31">
        <v>356.72746000000001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5177.8500000000004</v>
      </c>
      <c r="D67" s="40">
        <v>5167.95</v>
      </c>
      <c r="E67" s="40">
        <v>5109.8999999999996</v>
      </c>
      <c r="F67" s="40">
        <v>5041.95</v>
      </c>
      <c r="G67" s="40">
        <v>4983.8999999999996</v>
      </c>
      <c r="H67" s="40">
        <v>5235.8999999999996</v>
      </c>
      <c r="I67" s="40">
        <v>5293.9500000000007</v>
      </c>
      <c r="J67" s="40">
        <v>5361.9</v>
      </c>
      <c r="K67" s="31">
        <v>5226</v>
      </c>
      <c r="L67" s="31">
        <v>5100</v>
      </c>
      <c r="M67" s="31">
        <v>3.8789199999999999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1723.3</v>
      </c>
      <c r="D68" s="40">
        <v>1727.6333333333332</v>
      </c>
      <c r="E68" s="40">
        <v>1710.6666666666665</v>
      </c>
      <c r="F68" s="40">
        <v>1698.0333333333333</v>
      </c>
      <c r="G68" s="40">
        <v>1681.0666666666666</v>
      </c>
      <c r="H68" s="40">
        <v>1740.2666666666664</v>
      </c>
      <c r="I68" s="40">
        <v>1757.2333333333331</v>
      </c>
      <c r="J68" s="40">
        <v>1769.8666666666663</v>
      </c>
      <c r="K68" s="31">
        <v>1744.6</v>
      </c>
      <c r="L68" s="31">
        <v>1715</v>
      </c>
      <c r="M68" s="31">
        <v>3.6248499999999999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740.55</v>
      </c>
      <c r="D69" s="40">
        <v>743.81666666666661</v>
      </c>
      <c r="E69" s="40">
        <v>733.23333333333323</v>
      </c>
      <c r="F69" s="40">
        <v>725.91666666666663</v>
      </c>
      <c r="G69" s="40">
        <v>715.33333333333326</v>
      </c>
      <c r="H69" s="40">
        <v>751.13333333333321</v>
      </c>
      <c r="I69" s="40">
        <v>761.7166666666667</v>
      </c>
      <c r="J69" s="40">
        <v>769.03333333333319</v>
      </c>
      <c r="K69" s="31">
        <v>754.4</v>
      </c>
      <c r="L69" s="31">
        <v>736.5</v>
      </c>
      <c r="M69" s="31">
        <v>15.43777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835.05</v>
      </c>
      <c r="D70" s="40">
        <v>827.23333333333323</v>
      </c>
      <c r="E70" s="40">
        <v>814.86666666666645</v>
      </c>
      <c r="F70" s="40">
        <v>794.68333333333317</v>
      </c>
      <c r="G70" s="40">
        <v>782.31666666666638</v>
      </c>
      <c r="H70" s="40">
        <v>847.41666666666652</v>
      </c>
      <c r="I70" s="40">
        <v>859.7833333333333</v>
      </c>
      <c r="J70" s="40">
        <v>879.96666666666658</v>
      </c>
      <c r="K70" s="31">
        <v>839.6</v>
      </c>
      <c r="L70" s="31">
        <v>807.05</v>
      </c>
      <c r="M70" s="31">
        <v>9.5424299999999995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486.3</v>
      </c>
      <c r="D71" s="40">
        <v>488.06666666666666</v>
      </c>
      <c r="E71" s="40">
        <v>482.08333333333331</v>
      </c>
      <c r="F71" s="40">
        <v>477.86666666666667</v>
      </c>
      <c r="G71" s="40">
        <v>471.88333333333333</v>
      </c>
      <c r="H71" s="40">
        <v>492.2833333333333</v>
      </c>
      <c r="I71" s="40">
        <v>498.26666666666665</v>
      </c>
      <c r="J71" s="40">
        <v>502.48333333333329</v>
      </c>
      <c r="K71" s="31">
        <v>494.05</v>
      </c>
      <c r="L71" s="31">
        <v>483.85</v>
      </c>
      <c r="M71" s="31">
        <v>15.59154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1044.1500000000001</v>
      </c>
      <c r="D72" s="40">
        <v>1044.7166666666667</v>
      </c>
      <c r="E72" s="40">
        <v>1034.4333333333334</v>
      </c>
      <c r="F72" s="40">
        <v>1024.7166666666667</v>
      </c>
      <c r="G72" s="40">
        <v>1014.4333333333334</v>
      </c>
      <c r="H72" s="40">
        <v>1054.4333333333334</v>
      </c>
      <c r="I72" s="40">
        <v>1064.7166666666667</v>
      </c>
      <c r="J72" s="40">
        <v>1074.4333333333334</v>
      </c>
      <c r="K72" s="31">
        <v>1055</v>
      </c>
      <c r="L72" s="31">
        <v>1035</v>
      </c>
      <c r="M72" s="31">
        <v>4.4859400000000003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339.65</v>
      </c>
      <c r="D73" s="40">
        <v>337.71666666666664</v>
      </c>
      <c r="E73" s="40">
        <v>334.18333333333328</v>
      </c>
      <c r="F73" s="40">
        <v>328.71666666666664</v>
      </c>
      <c r="G73" s="40">
        <v>325.18333333333328</v>
      </c>
      <c r="H73" s="40">
        <v>343.18333333333328</v>
      </c>
      <c r="I73" s="40">
        <v>346.7166666666667</v>
      </c>
      <c r="J73" s="40">
        <v>352.18333333333328</v>
      </c>
      <c r="K73" s="31">
        <v>341.25</v>
      </c>
      <c r="L73" s="31">
        <v>332.25</v>
      </c>
      <c r="M73" s="31">
        <v>63.335610000000003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640.20000000000005</v>
      </c>
      <c r="D74" s="40">
        <v>642.15</v>
      </c>
      <c r="E74" s="40">
        <v>635.04999999999995</v>
      </c>
      <c r="F74" s="40">
        <v>629.9</v>
      </c>
      <c r="G74" s="40">
        <v>622.79999999999995</v>
      </c>
      <c r="H74" s="40">
        <v>647.29999999999995</v>
      </c>
      <c r="I74" s="40">
        <v>654.40000000000009</v>
      </c>
      <c r="J74" s="40">
        <v>659.55</v>
      </c>
      <c r="K74" s="31">
        <v>649.25</v>
      </c>
      <c r="L74" s="31">
        <v>637</v>
      </c>
      <c r="M74" s="31">
        <v>23.280100000000001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2409.4</v>
      </c>
      <c r="D75" s="40">
        <v>2400.3666666666668</v>
      </c>
      <c r="E75" s="40">
        <v>2356.1333333333337</v>
      </c>
      <c r="F75" s="40">
        <v>2302.8666666666668</v>
      </c>
      <c r="G75" s="40">
        <v>2258.6333333333337</v>
      </c>
      <c r="H75" s="40">
        <v>2453.6333333333337</v>
      </c>
      <c r="I75" s="40">
        <v>2497.8666666666672</v>
      </c>
      <c r="J75" s="40">
        <v>2551.1333333333337</v>
      </c>
      <c r="K75" s="31">
        <v>2444.6</v>
      </c>
      <c r="L75" s="31">
        <v>2347.1</v>
      </c>
      <c r="M75" s="31">
        <v>4.6684400000000004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2427.6</v>
      </c>
      <c r="D76" s="40">
        <v>2405.1666666666665</v>
      </c>
      <c r="E76" s="40">
        <v>2370.4333333333329</v>
      </c>
      <c r="F76" s="40">
        <v>2313.2666666666664</v>
      </c>
      <c r="G76" s="40">
        <v>2278.5333333333328</v>
      </c>
      <c r="H76" s="40">
        <v>2462.333333333333</v>
      </c>
      <c r="I76" s="40">
        <v>2497.0666666666666</v>
      </c>
      <c r="J76" s="40">
        <v>2554.2333333333331</v>
      </c>
      <c r="K76" s="31">
        <v>2439.9</v>
      </c>
      <c r="L76" s="31">
        <v>2348</v>
      </c>
      <c r="M76" s="31">
        <v>14.494109999999999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198.05</v>
      </c>
      <c r="D77" s="40">
        <v>198.48333333333335</v>
      </c>
      <c r="E77" s="40">
        <v>196.2166666666667</v>
      </c>
      <c r="F77" s="40">
        <v>194.38333333333335</v>
      </c>
      <c r="G77" s="40">
        <v>192.1166666666667</v>
      </c>
      <c r="H77" s="40">
        <v>200.31666666666669</v>
      </c>
      <c r="I77" s="40">
        <v>202.58333333333334</v>
      </c>
      <c r="J77" s="40">
        <v>204.41666666666669</v>
      </c>
      <c r="K77" s="31">
        <v>200.75</v>
      </c>
      <c r="L77" s="31">
        <v>196.65</v>
      </c>
      <c r="M77" s="31">
        <v>7.5669199999999996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5085.2</v>
      </c>
      <c r="D78" s="40">
        <v>5060.7333333333336</v>
      </c>
      <c r="E78" s="40">
        <v>5025.4666666666672</v>
      </c>
      <c r="F78" s="40">
        <v>4965.7333333333336</v>
      </c>
      <c r="G78" s="40">
        <v>4930.4666666666672</v>
      </c>
      <c r="H78" s="40">
        <v>5120.4666666666672</v>
      </c>
      <c r="I78" s="40">
        <v>5155.7333333333336</v>
      </c>
      <c r="J78" s="40">
        <v>5215.4666666666672</v>
      </c>
      <c r="K78" s="31">
        <v>5096</v>
      </c>
      <c r="L78" s="31">
        <v>5001</v>
      </c>
      <c r="M78" s="31">
        <v>3.5198399999999999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4306.75</v>
      </c>
      <c r="D79" s="40">
        <v>4301.55</v>
      </c>
      <c r="E79" s="40">
        <v>4256.25</v>
      </c>
      <c r="F79" s="40">
        <v>4205.75</v>
      </c>
      <c r="G79" s="40">
        <v>4160.45</v>
      </c>
      <c r="H79" s="40">
        <v>4352.05</v>
      </c>
      <c r="I79" s="40">
        <v>4397.3500000000013</v>
      </c>
      <c r="J79" s="40">
        <v>4447.8500000000004</v>
      </c>
      <c r="K79" s="31">
        <v>4346.8500000000004</v>
      </c>
      <c r="L79" s="31">
        <v>4251.05</v>
      </c>
      <c r="M79" s="31">
        <v>1.99587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4170.45</v>
      </c>
      <c r="D80" s="40">
        <v>4148.416666666667</v>
      </c>
      <c r="E80" s="40">
        <v>4114.8333333333339</v>
      </c>
      <c r="F80" s="40">
        <v>4059.2166666666672</v>
      </c>
      <c r="G80" s="40">
        <v>4025.6333333333341</v>
      </c>
      <c r="H80" s="40">
        <v>4204.0333333333338</v>
      </c>
      <c r="I80" s="40">
        <v>4237.6166666666677</v>
      </c>
      <c r="J80" s="40">
        <v>4293.2333333333336</v>
      </c>
      <c r="K80" s="31">
        <v>4182</v>
      </c>
      <c r="L80" s="31">
        <v>4092.8</v>
      </c>
      <c r="M80" s="31">
        <v>1.86537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4931.3999999999996</v>
      </c>
      <c r="D81" s="40">
        <v>4917.2333333333327</v>
      </c>
      <c r="E81" s="40">
        <v>4887.2666666666655</v>
      </c>
      <c r="F81" s="40">
        <v>4843.1333333333332</v>
      </c>
      <c r="G81" s="40">
        <v>4813.1666666666661</v>
      </c>
      <c r="H81" s="40">
        <v>4961.366666666665</v>
      </c>
      <c r="I81" s="40">
        <v>4991.3333333333321</v>
      </c>
      <c r="J81" s="40">
        <v>5035.4666666666644</v>
      </c>
      <c r="K81" s="31">
        <v>4947.2</v>
      </c>
      <c r="L81" s="31">
        <v>4873.1000000000004</v>
      </c>
      <c r="M81" s="31">
        <v>2.9865300000000001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2805</v>
      </c>
      <c r="D82" s="40">
        <v>2799.0166666666664</v>
      </c>
      <c r="E82" s="40">
        <v>2783.0333333333328</v>
      </c>
      <c r="F82" s="40">
        <v>2761.0666666666666</v>
      </c>
      <c r="G82" s="40">
        <v>2745.083333333333</v>
      </c>
      <c r="H82" s="40">
        <v>2820.9833333333327</v>
      </c>
      <c r="I82" s="40">
        <v>2836.9666666666662</v>
      </c>
      <c r="J82" s="40">
        <v>2858.9333333333325</v>
      </c>
      <c r="K82" s="31">
        <v>2815</v>
      </c>
      <c r="L82" s="31">
        <v>2777.05</v>
      </c>
      <c r="M82" s="31">
        <v>2.8742700000000001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591.04999999999995</v>
      </c>
      <c r="D83" s="40">
        <v>594.0333333333333</v>
      </c>
      <c r="E83" s="40">
        <v>583.06666666666661</v>
      </c>
      <c r="F83" s="40">
        <v>575.08333333333326</v>
      </c>
      <c r="G83" s="40">
        <v>564.11666666666656</v>
      </c>
      <c r="H83" s="40">
        <v>602.01666666666665</v>
      </c>
      <c r="I83" s="40">
        <v>612.98333333333335</v>
      </c>
      <c r="J83" s="40">
        <v>620.9666666666667</v>
      </c>
      <c r="K83" s="31">
        <v>605</v>
      </c>
      <c r="L83" s="31">
        <v>586.04999999999995</v>
      </c>
      <c r="M83" s="31">
        <v>3.2288399999999999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1604.5</v>
      </c>
      <c r="D84" s="40">
        <v>1599.4333333333334</v>
      </c>
      <c r="E84" s="40">
        <v>1590.1166666666668</v>
      </c>
      <c r="F84" s="40">
        <v>1575.7333333333333</v>
      </c>
      <c r="G84" s="40">
        <v>1566.4166666666667</v>
      </c>
      <c r="H84" s="40">
        <v>1613.8166666666668</v>
      </c>
      <c r="I84" s="40">
        <v>1623.1333333333334</v>
      </c>
      <c r="J84" s="40">
        <v>1637.5166666666669</v>
      </c>
      <c r="K84" s="31">
        <v>1608.75</v>
      </c>
      <c r="L84" s="31">
        <v>1585.05</v>
      </c>
      <c r="M84" s="31">
        <v>0.38469999999999999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1378.85</v>
      </c>
      <c r="D85" s="40">
        <v>1378.6000000000001</v>
      </c>
      <c r="E85" s="40">
        <v>1365.2500000000002</v>
      </c>
      <c r="F85" s="40">
        <v>1351.65</v>
      </c>
      <c r="G85" s="40">
        <v>1338.3000000000002</v>
      </c>
      <c r="H85" s="40">
        <v>1392.2000000000003</v>
      </c>
      <c r="I85" s="40">
        <v>1405.5500000000002</v>
      </c>
      <c r="J85" s="40">
        <v>1419.1500000000003</v>
      </c>
      <c r="K85" s="31">
        <v>1391.95</v>
      </c>
      <c r="L85" s="31">
        <v>1365</v>
      </c>
      <c r="M85" s="31">
        <v>7.7081299999999997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184.05</v>
      </c>
      <c r="D86" s="40">
        <v>183.6</v>
      </c>
      <c r="E86" s="40">
        <v>180.64999999999998</v>
      </c>
      <c r="F86" s="40">
        <v>177.24999999999997</v>
      </c>
      <c r="G86" s="40">
        <v>174.29999999999995</v>
      </c>
      <c r="H86" s="40">
        <v>187</v>
      </c>
      <c r="I86" s="40">
        <v>189.95</v>
      </c>
      <c r="J86" s="40">
        <v>193.35000000000002</v>
      </c>
      <c r="K86" s="31">
        <v>186.55</v>
      </c>
      <c r="L86" s="31">
        <v>180.2</v>
      </c>
      <c r="M86" s="31">
        <v>73.975440000000006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82.1</v>
      </c>
      <c r="D87" s="40">
        <v>82.13333333333334</v>
      </c>
      <c r="E87" s="40">
        <v>81.616666666666674</v>
      </c>
      <c r="F87" s="40">
        <v>81.13333333333334</v>
      </c>
      <c r="G87" s="40">
        <v>80.616666666666674</v>
      </c>
      <c r="H87" s="40">
        <v>82.616666666666674</v>
      </c>
      <c r="I87" s="40">
        <v>83.133333333333354</v>
      </c>
      <c r="J87" s="40">
        <v>83.616666666666674</v>
      </c>
      <c r="K87" s="31">
        <v>82.65</v>
      </c>
      <c r="L87" s="31">
        <v>81.650000000000006</v>
      </c>
      <c r="M87" s="31">
        <v>40.677860000000003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272.3</v>
      </c>
      <c r="D88" s="40">
        <v>274.2166666666667</v>
      </c>
      <c r="E88" s="40">
        <v>269.63333333333338</v>
      </c>
      <c r="F88" s="40">
        <v>266.9666666666667</v>
      </c>
      <c r="G88" s="40">
        <v>262.38333333333338</v>
      </c>
      <c r="H88" s="40">
        <v>276.88333333333338</v>
      </c>
      <c r="I88" s="40">
        <v>281.46666666666664</v>
      </c>
      <c r="J88" s="40">
        <v>284.13333333333338</v>
      </c>
      <c r="K88" s="31">
        <v>278.8</v>
      </c>
      <c r="L88" s="31">
        <v>271.55</v>
      </c>
      <c r="M88" s="31">
        <v>22.62454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145.9</v>
      </c>
      <c r="D89" s="40">
        <v>145.55000000000001</v>
      </c>
      <c r="E89" s="40">
        <v>144.80000000000001</v>
      </c>
      <c r="F89" s="40">
        <v>143.69999999999999</v>
      </c>
      <c r="G89" s="40">
        <v>142.94999999999999</v>
      </c>
      <c r="H89" s="40">
        <v>146.65000000000003</v>
      </c>
      <c r="I89" s="40">
        <v>147.40000000000003</v>
      </c>
      <c r="J89" s="40">
        <v>148.50000000000006</v>
      </c>
      <c r="K89" s="31">
        <v>146.30000000000001</v>
      </c>
      <c r="L89" s="31">
        <v>144.44999999999999</v>
      </c>
      <c r="M89" s="31">
        <v>72.859480000000005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30</v>
      </c>
      <c r="D90" s="40">
        <v>29.933333333333337</v>
      </c>
      <c r="E90" s="40">
        <v>29.666666666666675</v>
      </c>
      <c r="F90" s="40">
        <v>29.333333333333339</v>
      </c>
      <c r="G90" s="40">
        <v>29.066666666666677</v>
      </c>
      <c r="H90" s="40">
        <v>30.266666666666673</v>
      </c>
      <c r="I90" s="40">
        <v>30.533333333333339</v>
      </c>
      <c r="J90" s="40">
        <v>30.866666666666671</v>
      </c>
      <c r="K90" s="31">
        <v>30.2</v>
      </c>
      <c r="L90" s="31">
        <v>29.6</v>
      </c>
      <c r="M90" s="31">
        <v>58.06279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3810</v>
      </c>
      <c r="D91" s="40">
        <v>3822</v>
      </c>
      <c r="E91" s="40">
        <v>3748</v>
      </c>
      <c r="F91" s="40">
        <v>3686</v>
      </c>
      <c r="G91" s="40">
        <v>3612</v>
      </c>
      <c r="H91" s="40">
        <v>3884</v>
      </c>
      <c r="I91" s="40">
        <v>3958</v>
      </c>
      <c r="J91" s="40">
        <v>4020</v>
      </c>
      <c r="K91" s="31">
        <v>3896</v>
      </c>
      <c r="L91" s="31">
        <v>3760</v>
      </c>
      <c r="M91" s="31">
        <v>3.0592000000000001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518.70000000000005</v>
      </c>
      <c r="D92" s="40">
        <v>521.23333333333335</v>
      </c>
      <c r="E92" s="40">
        <v>515.16666666666674</v>
      </c>
      <c r="F92" s="40">
        <v>511.63333333333344</v>
      </c>
      <c r="G92" s="40">
        <v>505.56666666666683</v>
      </c>
      <c r="H92" s="40">
        <v>524.76666666666665</v>
      </c>
      <c r="I92" s="40">
        <v>530.83333333333326</v>
      </c>
      <c r="J92" s="40">
        <v>534.36666666666656</v>
      </c>
      <c r="K92" s="31">
        <v>527.29999999999995</v>
      </c>
      <c r="L92" s="31">
        <v>517.70000000000005</v>
      </c>
      <c r="M92" s="31">
        <v>7.8231000000000002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654.29999999999995</v>
      </c>
      <c r="D93" s="40">
        <v>655.51666666666665</v>
      </c>
      <c r="E93" s="40">
        <v>641.0333333333333</v>
      </c>
      <c r="F93" s="40">
        <v>627.76666666666665</v>
      </c>
      <c r="G93" s="40">
        <v>613.2833333333333</v>
      </c>
      <c r="H93" s="40">
        <v>668.7833333333333</v>
      </c>
      <c r="I93" s="40">
        <v>683.26666666666665</v>
      </c>
      <c r="J93" s="40">
        <v>696.5333333333333</v>
      </c>
      <c r="K93" s="31">
        <v>670</v>
      </c>
      <c r="L93" s="31">
        <v>642.25</v>
      </c>
      <c r="M93" s="31">
        <v>0.98004000000000002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1121.25</v>
      </c>
      <c r="D94" s="40">
        <v>1117.3333333333333</v>
      </c>
      <c r="E94" s="40">
        <v>1106.9166666666665</v>
      </c>
      <c r="F94" s="40">
        <v>1092.5833333333333</v>
      </c>
      <c r="G94" s="40">
        <v>1082.1666666666665</v>
      </c>
      <c r="H94" s="40">
        <v>1131.6666666666665</v>
      </c>
      <c r="I94" s="40">
        <v>1142.083333333333</v>
      </c>
      <c r="J94" s="40">
        <v>1156.4166666666665</v>
      </c>
      <c r="K94" s="31">
        <v>1127.75</v>
      </c>
      <c r="L94" s="31">
        <v>1103</v>
      </c>
      <c r="M94" s="31">
        <v>10.09511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553.70000000000005</v>
      </c>
      <c r="D95" s="40">
        <v>555.63333333333333</v>
      </c>
      <c r="E95" s="40">
        <v>549.56666666666661</v>
      </c>
      <c r="F95" s="40">
        <v>545.43333333333328</v>
      </c>
      <c r="G95" s="40">
        <v>539.36666666666656</v>
      </c>
      <c r="H95" s="40">
        <v>559.76666666666665</v>
      </c>
      <c r="I95" s="40">
        <v>565.83333333333348</v>
      </c>
      <c r="J95" s="40">
        <v>569.9666666666667</v>
      </c>
      <c r="K95" s="31">
        <v>561.70000000000005</v>
      </c>
      <c r="L95" s="31">
        <v>551.5</v>
      </c>
      <c r="M95" s="31">
        <v>3.7784499999999999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1605.9</v>
      </c>
      <c r="D96" s="40">
        <v>1596.6000000000001</v>
      </c>
      <c r="E96" s="40">
        <v>1583.2000000000003</v>
      </c>
      <c r="F96" s="40">
        <v>1560.5000000000002</v>
      </c>
      <c r="G96" s="40">
        <v>1547.1000000000004</v>
      </c>
      <c r="H96" s="40">
        <v>1619.3000000000002</v>
      </c>
      <c r="I96" s="40">
        <v>1632.7000000000003</v>
      </c>
      <c r="J96" s="40">
        <v>1655.4</v>
      </c>
      <c r="K96" s="31">
        <v>1610</v>
      </c>
      <c r="L96" s="31">
        <v>1573.9</v>
      </c>
      <c r="M96" s="31">
        <v>5.9609500000000004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1606.35</v>
      </c>
      <c r="D97" s="40">
        <v>1599.8</v>
      </c>
      <c r="E97" s="40">
        <v>1586.1</v>
      </c>
      <c r="F97" s="40">
        <v>1565.85</v>
      </c>
      <c r="G97" s="40">
        <v>1552.1499999999999</v>
      </c>
      <c r="H97" s="40">
        <v>1620.05</v>
      </c>
      <c r="I97" s="40">
        <v>1633.7500000000002</v>
      </c>
      <c r="J97" s="40">
        <v>1654</v>
      </c>
      <c r="K97" s="31">
        <v>1613.5</v>
      </c>
      <c r="L97" s="31">
        <v>1579.55</v>
      </c>
      <c r="M97" s="31">
        <v>9.6800899999999999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676.15</v>
      </c>
      <c r="D98" s="40">
        <v>678.48333333333323</v>
      </c>
      <c r="E98" s="40">
        <v>671.66666666666652</v>
      </c>
      <c r="F98" s="40">
        <v>667.18333333333328</v>
      </c>
      <c r="G98" s="40">
        <v>660.36666666666656</v>
      </c>
      <c r="H98" s="40">
        <v>682.96666666666647</v>
      </c>
      <c r="I98" s="40">
        <v>689.7833333333333</v>
      </c>
      <c r="J98" s="40">
        <v>694.26666666666642</v>
      </c>
      <c r="K98" s="31">
        <v>685.3</v>
      </c>
      <c r="L98" s="31">
        <v>674</v>
      </c>
      <c r="M98" s="31">
        <v>14.68046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351</v>
      </c>
      <c r="D99" s="40">
        <v>352.9666666666667</v>
      </c>
      <c r="E99" s="40">
        <v>348.33333333333337</v>
      </c>
      <c r="F99" s="40">
        <v>345.66666666666669</v>
      </c>
      <c r="G99" s="40">
        <v>341.03333333333336</v>
      </c>
      <c r="H99" s="40">
        <v>355.63333333333338</v>
      </c>
      <c r="I99" s="40">
        <v>360.26666666666671</v>
      </c>
      <c r="J99" s="40">
        <v>362.93333333333339</v>
      </c>
      <c r="K99" s="31">
        <v>357.6</v>
      </c>
      <c r="L99" s="31">
        <v>350.3</v>
      </c>
      <c r="M99" s="31">
        <v>5.5413699999999997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1208.4000000000001</v>
      </c>
      <c r="D100" s="40">
        <v>1199.95</v>
      </c>
      <c r="E100" s="40">
        <v>1184.9000000000001</v>
      </c>
      <c r="F100" s="40">
        <v>1161.4000000000001</v>
      </c>
      <c r="G100" s="40">
        <v>1146.3500000000001</v>
      </c>
      <c r="H100" s="40">
        <v>1223.45</v>
      </c>
      <c r="I100" s="40">
        <v>1238.4999999999998</v>
      </c>
      <c r="J100" s="40">
        <v>1262</v>
      </c>
      <c r="K100" s="31">
        <v>1215</v>
      </c>
      <c r="L100" s="31">
        <v>1176.45</v>
      </c>
      <c r="M100" s="31">
        <v>37.231380000000001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3302.05</v>
      </c>
      <c r="D101" s="40">
        <v>3258.8166666666671</v>
      </c>
      <c r="E101" s="40">
        <v>3201.6333333333341</v>
      </c>
      <c r="F101" s="40">
        <v>3101.2166666666672</v>
      </c>
      <c r="G101" s="40">
        <v>3044.0333333333342</v>
      </c>
      <c r="H101" s="40">
        <v>3359.233333333334</v>
      </c>
      <c r="I101" s="40">
        <v>3416.4166666666674</v>
      </c>
      <c r="J101" s="40">
        <v>3516.8333333333339</v>
      </c>
      <c r="K101" s="31">
        <v>3316</v>
      </c>
      <c r="L101" s="31">
        <v>3158.4</v>
      </c>
      <c r="M101" s="31">
        <v>5.9541199999999996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1555.55</v>
      </c>
      <c r="D102" s="40">
        <v>1564.4000000000003</v>
      </c>
      <c r="E102" s="40">
        <v>1544.8000000000006</v>
      </c>
      <c r="F102" s="40">
        <v>1534.0500000000004</v>
      </c>
      <c r="G102" s="40">
        <v>1514.4500000000007</v>
      </c>
      <c r="H102" s="40">
        <v>1575.1500000000005</v>
      </c>
      <c r="I102" s="40">
        <v>1594.7500000000005</v>
      </c>
      <c r="J102" s="40">
        <v>1605.5000000000005</v>
      </c>
      <c r="K102" s="31">
        <v>1584</v>
      </c>
      <c r="L102" s="31">
        <v>1553.65</v>
      </c>
      <c r="M102" s="31">
        <v>44.795819999999999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734.9</v>
      </c>
      <c r="D103" s="40">
        <v>733.68333333333339</v>
      </c>
      <c r="E103" s="40">
        <v>724.66666666666674</v>
      </c>
      <c r="F103" s="40">
        <v>714.43333333333339</v>
      </c>
      <c r="G103" s="40">
        <v>705.41666666666674</v>
      </c>
      <c r="H103" s="40">
        <v>743.91666666666674</v>
      </c>
      <c r="I103" s="40">
        <v>752.93333333333339</v>
      </c>
      <c r="J103" s="40">
        <v>763.16666666666674</v>
      </c>
      <c r="K103" s="31">
        <v>742.7</v>
      </c>
      <c r="L103" s="31">
        <v>723.45</v>
      </c>
      <c r="M103" s="31">
        <v>28.836739999999999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1450.1</v>
      </c>
      <c r="D104" s="40">
        <v>1449.3</v>
      </c>
      <c r="E104" s="40">
        <v>1435.85</v>
      </c>
      <c r="F104" s="40">
        <v>1421.6</v>
      </c>
      <c r="G104" s="40">
        <v>1408.1499999999999</v>
      </c>
      <c r="H104" s="40">
        <v>1463.55</v>
      </c>
      <c r="I104" s="40">
        <v>1477.0000000000002</v>
      </c>
      <c r="J104" s="40">
        <v>1491.25</v>
      </c>
      <c r="K104" s="31">
        <v>1462.75</v>
      </c>
      <c r="L104" s="31">
        <v>1435.05</v>
      </c>
      <c r="M104" s="31">
        <v>14.37805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2789.8</v>
      </c>
      <c r="D105" s="40">
        <v>2790.9</v>
      </c>
      <c r="E105" s="40">
        <v>2768.9</v>
      </c>
      <c r="F105" s="40">
        <v>2748</v>
      </c>
      <c r="G105" s="40">
        <v>2726</v>
      </c>
      <c r="H105" s="40">
        <v>2811.8</v>
      </c>
      <c r="I105" s="40">
        <v>2833.8</v>
      </c>
      <c r="J105" s="40">
        <v>2854.7000000000003</v>
      </c>
      <c r="K105" s="31">
        <v>2812.9</v>
      </c>
      <c r="L105" s="31">
        <v>2770</v>
      </c>
      <c r="M105" s="31">
        <v>2.7993000000000001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478.35</v>
      </c>
      <c r="D106" s="40">
        <v>475.8</v>
      </c>
      <c r="E106" s="40">
        <v>471.1</v>
      </c>
      <c r="F106" s="40">
        <v>463.85</v>
      </c>
      <c r="G106" s="40">
        <v>459.15000000000003</v>
      </c>
      <c r="H106" s="40">
        <v>483.05</v>
      </c>
      <c r="I106" s="40">
        <v>487.74999999999994</v>
      </c>
      <c r="J106" s="40">
        <v>495</v>
      </c>
      <c r="K106" s="31">
        <v>480.5</v>
      </c>
      <c r="L106" s="31">
        <v>468.55</v>
      </c>
      <c r="M106" s="31">
        <v>166.32808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1405.25</v>
      </c>
      <c r="D107" s="40">
        <v>1393</v>
      </c>
      <c r="E107" s="40">
        <v>1373.3</v>
      </c>
      <c r="F107" s="40">
        <v>1341.35</v>
      </c>
      <c r="G107" s="40">
        <v>1321.6499999999999</v>
      </c>
      <c r="H107" s="40">
        <v>1424.95</v>
      </c>
      <c r="I107" s="40">
        <v>1444.6499999999999</v>
      </c>
      <c r="J107" s="40">
        <v>1476.6000000000001</v>
      </c>
      <c r="K107" s="31">
        <v>1412.7</v>
      </c>
      <c r="L107" s="31">
        <v>1361.05</v>
      </c>
      <c r="M107" s="31">
        <v>9.7482399999999991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270.64999999999998</v>
      </c>
      <c r="D108" s="40">
        <v>269.79999999999995</v>
      </c>
      <c r="E108" s="40">
        <v>267.14999999999992</v>
      </c>
      <c r="F108" s="40">
        <v>263.64999999999998</v>
      </c>
      <c r="G108" s="40">
        <v>260.99999999999994</v>
      </c>
      <c r="H108" s="40">
        <v>273.2999999999999</v>
      </c>
      <c r="I108" s="40">
        <v>275.95</v>
      </c>
      <c r="J108" s="40">
        <v>279.44999999999987</v>
      </c>
      <c r="K108" s="31">
        <v>272.45</v>
      </c>
      <c r="L108" s="31">
        <v>266.3</v>
      </c>
      <c r="M108" s="31">
        <v>28.853629999999999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2786.35</v>
      </c>
      <c r="D109" s="40">
        <v>2794.6</v>
      </c>
      <c r="E109" s="40">
        <v>2766.75</v>
      </c>
      <c r="F109" s="40">
        <v>2747.15</v>
      </c>
      <c r="G109" s="40">
        <v>2719.3</v>
      </c>
      <c r="H109" s="40">
        <v>2814.2</v>
      </c>
      <c r="I109" s="40">
        <v>2842.0499999999993</v>
      </c>
      <c r="J109" s="40">
        <v>2861.6499999999996</v>
      </c>
      <c r="K109" s="31">
        <v>2822.45</v>
      </c>
      <c r="L109" s="31">
        <v>2775</v>
      </c>
      <c r="M109" s="31">
        <v>13.41412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335.4</v>
      </c>
      <c r="D110" s="40">
        <v>332.76666666666671</v>
      </c>
      <c r="E110" s="40">
        <v>327.73333333333341</v>
      </c>
      <c r="F110" s="40">
        <v>320.06666666666672</v>
      </c>
      <c r="G110" s="40">
        <v>315.03333333333342</v>
      </c>
      <c r="H110" s="40">
        <v>340.43333333333339</v>
      </c>
      <c r="I110" s="40">
        <v>345.4666666666667</v>
      </c>
      <c r="J110" s="40">
        <v>353.13333333333338</v>
      </c>
      <c r="K110" s="31">
        <v>337.8</v>
      </c>
      <c r="L110" s="31">
        <v>325.10000000000002</v>
      </c>
      <c r="M110" s="31">
        <v>11.69181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2849.8</v>
      </c>
      <c r="D111" s="40">
        <v>2852.9833333333336</v>
      </c>
      <c r="E111" s="40">
        <v>2830.1166666666672</v>
      </c>
      <c r="F111" s="40">
        <v>2810.4333333333338</v>
      </c>
      <c r="G111" s="40">
        <v>2787.5666666666675</v>
      </c>
      <c r="H111" s="40">
        <v>2872.666666666667</v>
      </c>
      <c r="I111" s="40">
        <v>2895.5333333333338</v>
      </c>
      <c r="J111" s="40">
        <v>2915.2166666666667</v>
      </c>
      <c r="K111" s="31">
        <v>2875.85</v>
      </c>
      <c r="L111" s="31">
        <v>2833.3</v>
      </c>
      <c r="M111" s="31">
        <v>32.839599999999997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707.4</v>
      </c>
      <c r="D112" s="40">
        <v>710.16666666666663</v>
      </c>
      <c r="E112" s="40">
        <v>702.43333333333328</v>
      </c>
      <c r="F112" s="40">
        <v>697.4666666666667</v>
      </c>
      <c r="G112" s="40">
        <v>689.73333333333335</v>
      </c>
      <c r="H112" s="40">
        <v>715.13333333333321</v>
      </c>
      <c r="I112" s="40">
        <v>722.86666666666656</v>
      </c>
      <c r="J112" s="40">
        <v>727.83333333333314</v>
      </c>
      <c r="K112" s="31">
        <v>717.9</v>
      </c>
      <c r="L112" s="31">
        <v>705.2</v>
      </c>
      <c r="M112" s="31">
        <v>69.679060000000007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1636.85</v>
      </c>
      <c r="D113" s="40">
        <v>1633.05</v>
      </c>
      <c r="E113" s="40">
        <v>1614.1999999999998</v>
      </c>
      <c r="F113" s="40">
        <v>1591.55</v>
      </c>
      <c r="G113" s="40">
        <v>1572.6999999999998</v>
      </c>
      <c r="H113" s="40">
        <v>1655.6999999999998</v>
      </c>
      <c r="I113" s="40">
        <v>1674.5499999999997</v>
      </c>
      <c r="J113" s="40">
        <v>1697.1999999999998</v>
      </c>
      <c r="K113" s="31">
        <v>1651.9</v>
      </c>
      <c r="L113" s="31">
        <v>1610.4</v>
      </c>
      <c r="M113" s="31">
        <v>6.2150299999999996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693.4</v>
      </c>
      <c r="D114" s="40">
        <v>691.75</v>
      </c>
      <c r="E114" s="40">
        <v>685.7</v>
      </c>
      <c r="F114" s="40">
        <v>678</v>
      </c>
      <c r="G114" s="40">
        <v>671.95</v>
      </c>
      <c r="H114" s="40">
        <v>699.45</v>
      </c>
      <c r="I114" s="40">
        <v>705.5</v>
      </c>
      <c r="J114" s="40">
        <v>713.2</v>
      </c>
      <c r="K114" s="31">
        <v>697.8</v>
      </c>
      <c r="L114" s="31">
        <v>684.05</v>
      </c>
      <c r="M114" s="31">
        <v>8.3138400000000008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716.45</v>
      </c>
      <c r="D115" s="40">
        <v>720.01666666666677</v>
      </c>
      <c r="E115" s="40">
        <v>707.53333333333353</v>
      </c>
      <c r="F115" s="40">
        <v>698.61666666666679</v>
      </c>
      <c r="G115" s="40">
        <v>686.13333333333355</v>
      </c>
      <c r="H115" s="40">
        <v>728.93333333333351</v>
      </c>
      <c r="I115" s="40">
        <v>741.41666666666686</v>
      </c>
      <c r="J115" s="40">
        <v>750.33333333333348</v>
      </c>
      <c r="K115" s="31">
        <v>732.5</v>
      </c>
      <c r="L115" s="31">
        <v>711.1</v>
      </c>
      <c r="M115" s="31">
        <v>2.3189799999999998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46.85</v>
      </c>
      <c r="D116" s="40">
        <v>46.85</v>
      </c>
      <c r="E116" s="40">
        <v>46.2</v>
      </c>
      <c r="F116" s="40">
        <v>45.550000000000004</v>
      </c>
      <c r="G116" s="40">
        <v>44.900000000000006</v>
      </c>
      <c r="H116" s="40">
        <v>47.5</v>
      </c>
      <c r="I116" s="40">
        <v>48.149999999999991</v>
      </c>
      <c r="J116" s="40">
        <v>48.8</v>
      </c>
      <c r="K116" s="31">
        <v>47.5</v>
      </c>
      <c r="L116" s="31">
        <v>46.2</v>
      </c>
      <c r="M116" s="31">
        <v>196.01326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214.15</v>
      </c>
      <c r="D117" s="40">
        <v>213.70000000000002</v>
      </c>
      <c r="E117" s="40">
        <v>212.25000000000003</v>
      </c>
      <c r="F117" s="40">
        <v>210.35000000000002</v>
      </c>
      <c r="G117" s="40">
        <v>208.90000000000003</v>
      </c>
      <c r="H117" s="40">
        <v>215.60000000000002</v>
      </c>
      <c r="I117" s="40">
        <v>217.05</v>
      </c>
      <c r="J117" s="40">
        <v>218.95000000000002</v>
      </c>
      <c r="K117" s="31">
        <v>215.15</v>
      </c>
      <c r="L117" s="31">
        <v>211.8</v>
      </c>
      <c r="M117" s="31">
        <v>160.43896000000001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228.95</v>
      </c>
      <c r="D118" s="40">
        <v>227.75</v>
      </c>
      <c r="E118" s="40">
        <v>225.8</v>
      </c>
      <c r="F118" s="40">
        <v>222.65</v>
      </c>
      <c r="G118" s="40">
        <v>220.70000000000002</v>
      </c>
      <c r="H118" s="40">
        <v>230.9</v>
      </c>
      <c r="I118" s="40">
        <v>232.85</v>
      </c>
      <c r="J118" s="40">
        <v>236</v>
      </c>
      <c r="K118" s="31">
        <v>229.7</v>
      </c>
      <c r="L118" s="31">
        <v>224.6</v>
      </c>
      <c r="M118" s="31">
        <v>55.61542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8705.9</v>
      </c>
      <c r="D119" s="40">
        <v>8712.3166666666675</v>
      </c>
      <c r="E119" s="40">
        <v>8521.133333333335</v>
      </c>
      <c r="F119" s="40">
        <v>8336.3666666666668</v>
      </c>
      <c r="G119" s="40">
        <v>8145.1833333333343</v>
      </c>
      <c r="H119" s="40">
        <v>8897.0833333333358</v>
      </c>
      <c r="I119" s="40">
        <v>9088.2666666666664</v>
      </c>
      <c r="J119" s="40">
        <v>9273.0333333333365</v>
      </c>
      <c r="K119" s="31">
        <v>8903.5</v>
      </c>
      <c r="L119" s="31">
        <v>8527.5499999999993</v>
      </c>
      <c r="M119" s="31">
        <v>1.9042300000000001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154.1</v>
      </c>
      <c r="D120" s="40">
        <v>153.23333333333332</v>
      </c>
      <c r="E120" s="40">
        <v>150.06666666666663</v>
      </c>
      <c r="F120" s="40">
        <v>146.0333333333333</v>
      </c>
      <c r="G120" s="40">
        <v>142.86666666666662</v>
      </c>
      <c r="H120" s="40">
        <v>157.26666666666665</v>
      </c>
      <c r="I120" s="40">
        <v>160.43333333333334</v>
      </c>
      <c r="J120" s="40">
        <v>164.46666666666667</v>
      </c>
      <c r="K120" s="31">
        <v>156.4</v>
      </c>
      <c r="L120" s="31">
        <v>149.19999999999999</v>
      </c>
      <c r="M120" s="31">
        <v>70.336200000000005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114</v>
      </c>
      <c r="D121" s="40">
        <v>113.58333333333333</v>
      </c>
      <c r="E121" s="40">
        <v>112.91666666666666</v>
      </c>
      <c r="F121" s="40">
        <v>111.83333333333333</v>
      </c>
      <c r="G121" s="40">
        <v>111.16666666666666</v>
      </c>
      <c r="H121" s="40">
        <v>114.66666666666666</v>
      </c>
      <c r="I121" s="40">
        <v>115.33333333333331</v>
      </c>
      <c r="J121" s="40">
        <v>116.41666666666666</v>
      </c>
      <c r="K121" s="31">
        <v>114.25</v>
      </c>
      <c r="L121" s="31">
        <v>112.5</v>
      </c>
      <c r="M121" s="31">
        <v>87.556160000000006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3435.75</v>
      </c>
      <c r="D122" s="40">
        <v>3398.8166666666671</v>
      </c>
      <c r="E122" s="40">
        <v>3346.9333333333343</v>
      </c>
      <c r="F122" s="40">
        <v>3258.1166666666672</v>
      </c>
      <c r="G122" s="40">
        <v>3206.2333333333345</v>
      </c>
      <c r="H122" s="40">
        <v>3487.6333333333341</v>
      </c>
      <c r="I122" s="40">
        <v>3539.5166666666664</v>
      </c>
      <c r="J122" s="40">
        <v>3628.3333333333339</v>
      </c>
      <c r="K122" s="31">
        <v>3450.7</v>
      </c>
      <c r="L122" s="31">
        <v>3310</v>
      </c>
      <c r="M122" s="31">
        <v>47.78463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591.45000000000005</v>
      </c>
      <c r="D123" s="40">
        <v>583.81666666666672</v>
      </c>
      <c r="E123" s="40">
        <v>572.63333333333344</v>
      </c>
      <c r="F123" s="40">
        <v>553.81666666666672</v>
      </c>
      <c r="G123" s="40">
        <v>542.63333333333344</v>
      </c>
      <c r="H123" s="40">
        <v>602.63333333333344</v>
      </c>
      <c r="I123" s="40">
        <v>613.81666666666661</v>
      </c>
      <c r="J123" s="40">
        <v>632.63333333333344</v>
      </c>
      <c r="K123" s="31">
        <v>595</v>
      </c>
      <c r="L123" s="31">
        <v>565</v>
      </c>
      <c r="M123" s="31">
        <v>58.818289999999998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238.85</v>
      </c>
      <c r="D124" s="40">
        <v>238.85</v>
      </c>
      <c r="E124" s="40">
        <v>235.75</v>
      </c>
      <c r="F124" s="40">
        <v>232.65</v>
      </c>
      <c r="G124" s="40">
        <v>229.55</v>
      </c>
      <c r="H124" s="40">
        <v>241.95</v>
      </c>
      <c r="I124" s="40">
        <v>245.04999999999995</v>
      </c>
      <c r="J124" s="40">
        <v>248.14999999999998</v>
      </c>
      <c r="K124" s="31">
        <v>241.95</v>
      </c>
      <c r="L124" s="31">
        <v>235.75</v>
      </c>
      <c r="M124" s="31">
        <v>24.508050000000001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996.3</v>
      </c>
      <c r="D125" s="40">
        <v>997.65</v>
      </c>
      <c r="E125" s="40">
        <v>991.3</v>
      </c>
      <c r="F125" s="40">
        <v>986.3</v>
      </c>
      <c r="G125" s="40">
        <v>979.94999999999993</v>
      </c>
      <c r="H125" s="40">
        <v>1002.65</v>
      </c>
      <c r="I125" s="40">
        <v>1009.0000000000001</v>
      </c>
      <c r="J125" s="40">
        <v>1014</v>
      </c>
      <c r="K125" s="31">
        <v>1004</v>
      </c>
      <c r="L125" s="31">
        <v>992.65</v>
      </c>
      <c r="M125" s="31">
        <v>23.86618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6604.35</v>
      </c>
      <c r="D126" s="40">
        <v>6613.1500000000005</v>
      </c>
      <c r="E126" s="40">
        <v>6546.2000000000007</v>
      </c>
      <c r="F126" s="40">
        <v>6488.05</v>
      </c>
      <c r="G126" s="40">
        <v>6421.1</v>
      </c>
      <c r="H126" s="40">
        <v>6671.3000000000011</v>
      </c>
      <c r="I126" s="40">
        <v>6738.25</v>
      </c>
      <c r="J126" s="40">
        <v>6796.4000000000015</v>
      </c>
      <c r="K126" s="31">
        <v>6680.1</v>
      </c>
      <c r="L126" s="31">
        <v>6555</v>
      </c>
      <c r="M126" s="31">
        <v>2.8454999999999999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1691.9</v>
      </c>
      <c r="D127" s="40">
        <v>1689.5333333333335</v>
      </c>
      <c r="E127" s="40">
        <v>1677.5666666666671</v>
      </c>
      <c r="F127" s="40">
        <v>1663.2333333333336</v>
      </c>
      <c r="G127" s="40">
        <v>1651.2666666666671</v>
      </c>
      <c r="H127" s="40">
        <v>1703.866666666667</v>
      </c>
      <c r="I127" s="40">
        <v>1715.8333333333337</v>
      </c>
      <c r="J127" s="40">
        <v>1730.166666666667</v>
      </c>
      <c r="K127" s="31">
        <v>1701.5</v>
      </c>
      <c r="L127" s="31">
        <v>1675.2</v>
      </c>
      <c r="M127" s="31">
        <v>46.623739999999998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1897.7</v>
      </c>
      <c r="D128" s="40">
        <v>1894.9166666666667</v>
      </c>
      <c r="E128" s="40">
        <v>1867.7833333333335</v>
      </c>
      <c r="F128" s="40">
        <v>1837.8666666666668</v>
      </c>
      <c r="G128" s="40">
        <v>1810.7333333333336</v>
      </c>
      <c r="H128" s="40">
        <v>1924.8333333333335</v>
      </c>
      <c r="I128" s="40">
        <v>1951.9666666666667</v>
      </c>
      <c r="J128" s="40">
        <v>1981.8833333333334</v>
      </c>
      <c r="K128" s="31">
        <v>1922.05</v>
      </c>
      <c r="L128" s="31">
        <v>1865</v>
      </c>
      <c r="M128" s="31">
        <v>7.1699599999999997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2596.15</v>
      </c>
      <c r="D129" s="40">
        <v>2581.3833333333337</v>
      </c>
      <c r="E129" s="40">
        <v>2539.9666666666672</v>
      </c>
      <c r="F129" s="40">
        <v>2483.7833333333333</v>
      </c>
      <c r="G129" s="40">
        <v>2442.3666666666668</v>
      </c>
      <c r="H129" s="40">
        <v>2637.5666666666675</v>
      </c>
      <c r="I129" s="40">
        <v>2678.9833333333345</v>
      </c>
      <c r="J129" s="40">
        <v>2735.1666666666679</v>
      </c>
      <c r="K129" s="31">
        <v>2622.8</v>
      </c>
      <c r="L129" s="31">
        <v>2525.1999999999998</v>
      </c>
      <c r="M129" s="31">
        <v>4.5653499999999996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293.14999999999998</v>
      </c>
      <c r="D130" s="40">
        <v>290.43333333333334</v>
      </c>
      <c r="E130" s="40">
        <v>287.7166666666667</v>
      </c>
      <c r="F130" s="40">
        <v>282.28333333333336</v>
      </c>
      <c r="G130" s="40">
        <v>279.56666666666672</v>
      </c>
      <c r="H130" s="40">
        <v>295.86666666666667</v>
      </c>
      <c r="I130" s="40">
        <v>298.58333333333326</v>
      </c>
      <c r="J130" s="40">
        <v>304.01666666666665</v>
      </c>
      <c r="K130" s="31">
        <v>293.14999999999998</v>
      </c>
      <c r="L130" s="31">
        <v>285</v>
      </c>
      <c r="M130" s="31">
        <v>8.4874600000000004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694.4</v>
      </c>
      <c r="D131" s="40">
        <v>693.9666666666667</v>
      </c>
      <c r="E131" s="40">
        <v>687.93333333333339</v>
      </c>
      <c r="F131" s="40">
        <v>681.4666666666667</v>
      </c>
      <c r="G131" s="40">
        <v>675.43333333333339</v>
      </c>
      <c r="H131" s="40">
        <v>700.43333333333339</v>
      </c>
      <c r="I131" s="40">
        <v>706.4666666666667</v>
      </c>
      <c r="J131" s="40">
        <v>712.93333333333339</v>
      </c>
      <c r="K131" s="31">
        <v>700</v>
      </c>
      <c r="L131" s="31">
        <v>687.5</v>
      </c>
      <c r="M131" s="31">
        <v>37.789749999999998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403.5</v>
      </c>
      <c r="D132" s="40">
        <v>402.43333333333339</v>
      </c>
      <c r="E132" s="40">
        <v>400.4166666666668</v>
      </c>
      <c r="F132" s="40">
        <v>397.33333333333343</v>
      </c>
      <c r="G132" s="40">
        <v>395.31666666666683</v>
      </c>
      <c r="H132" s="40">
        <v>405.51666666666677</v>
      </c>
      <c r="I132" s="40">
        <v>407.53333333333342</v>
      </c>
      <c r="J132" s="40">
        <v>410.61666666666673</v>
      </c>
      <c r="K132" s="31">
        <v>404.45</v>
      </c>
      <c r="L132" s="31">
        <v>399.35</v>
      </c>
      <c r="M132" s="31">
        <v>51.32723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4135.2</v>
      </c>
      <c r="D133" s="40">
        <v>4115.0666666666666</v>
      </c>
      <c r="E133" s="40">
        <v>4090.1333333333332</v>
      </c>
      <c r="F133" s="40">
        <v>4045.0666666666666</v>
      </c>
      <c r="G133" s="40">
        <v>4020.1333333333332</v>
      </c>
      <c r="H133" s="40">
        <v>4160.1333333333332</v>
      </c>
      <c r="I133" s="40">
        <v>4185.0666666666657</v>
      </c>
      <c r="J133" s="40">
        <v>4230.1333333333332</v>
      </c>
      <c r="K133" s="31">
        <v>4140</v>
      </c>
      <c r="L133" s="31">
        <v>4070</v>
      </c>
      <c r="M133" s="31">
        <v>3.0504500000000001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1840.05</v>
      </c>
      <c r="D134" s="40">
        <v>1828.2</v>
      </c>
      <c r="E134" s="40">
        <v>1806.6000000000001</v>
      </c>
      <c r="F134" s="40">
        <v>1773.15</v>
      </c>
      <c r="G134" s="40">
        <v>1751.5500000000002</v>
      </c>
      <c r="H134" s="40">
        <v>1861.65</v>
      </c>
      <c r="I134" s="40">
        <v>1883.25</v>
      </c>
      <c r="J134" s="40">
        <v>1916.7</v>
      </c>
      <c r="K134" s="31">
        <v>1849.8</v>
      </c>
      <c r="L134" s="31">
        <v>1794.75</v>
      </c>
      <c r="M134" s="31">
        <v>32.716149999999999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85.2</v>
      </c>
      <c r="D135" s="40">
        <v>84.75</v>
      </c>
      <c r="E135" s="40">
        <v>84.2</v>
      </c>
      <c r="F135" s="40">
        <v>83.2</v>
      </c>
      <c r="G135" s="40">
        <v>82.65</v>
      </c>
      <c r="H135" s="40">
        <v>85.75</v>
      </c>
      <c r="I135" s="40">
        <v>86.300000000000011</v>
      </c>
      <c r="J135" s="40">
        <v>87.3</v>
      </c>
      <c r="K135" s="31">
        <v>85.3</v>
      </c>
      <c r="L135" s="31">
        <v>83.75</v>
      </c>
      <c r="M135" s="31">
        <v>38.659350000000003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4373.25</v>
      </c>
      <c r="D136" s="40">
        <v>4375.75</v>
      </c>
      <c r="E136" s="40">
        <v>4297.5</v>
      </c>
      <c r="F136" s="40">
        <v>4221.75</v>
      </c>
      <c r="G136" s="40">
        <v>4143.5</v>
      </c>
      <c r="H136" s="40">
        <v>4451.5</v>
      </c>
      <c r="I136" s="40">
        <v>4529.75</v>
      </c>
      <c r="J136" s="40">
        <v>4605.5</v>
      </c>
      <c r="K136" s="31">
        <v>4454</v>
      </c>
      <c r="L136" s="31">
        <v>4300</v>
      </c>
      <c r="M136" s="31">
        <v>3.492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419.55</v>
      </c>
      <c r="D137" s="40">
        <v>419.23333333333335</v>
      </c>
      <c r="E137" s="40">
        <v>416.51666666666671</v>
      </c>
      <c r="F137" s="40">
        <v>413.48333333333335</v>
      </c>
      <c r="G137" s="40">
        <v>410.76666666666671</v>
      </c>
      <c r="H137" s="40">
        <v>422.26666666666671</v>
      </c>
      <c r="I137" s="40">
        <v>424.98333333333341</v>
      </c>
      <c r="J137" s="40">
        <v>428.01666666666671</v>
      </c>
      <c r="K137" s="31">
        <v>421.95</v>
      </c>
      <c r="L137" s="31">
        <v>416.2</v>
      </c>
      <c r="M137" s="31">
        <v>33.469270000000002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5488.95</v>
      </c>
      <c r="D138" s="40">
        <v>5464.9833333333336</v>
      </c>
      <c r="E138" s="40">
        <v>5409.9666666666672</v>
      </c>
      <c r="F138" s="40">
        <v>5330.9833333333336</v>
      </c>
      <c r="G138" s="40">
        <v>5275.9666666666672</v>
      </c>
      <c r="H138" s="40">
        <v>5543.9666666666672</v>
      </c>
      <c r="I138" s="40">
        <v>5598.9833333333336</v>
      </c>
      <c r="J138" s="40">
        <v>5677.9666666666672</v>
      </c>
      <c r="K138" s="31">
        <v>5520</v>
      </c>
      <c r="L138" s="31">
        <v>5386</v>
      </c>
      <c r="M138" s="31">
        <v>2.3019599999999998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1671.7</v>
      </c>
      <c r="D139" s="40">
        <v>1669.2833333333335</v>
      </c>
      <c r="E139" s="40">
        <v>1662.916666666667</v>
      </c>
      <c r="F139" s="40">
        <v>1654.1333333333334</v>
      </c>
      <c r="G139" s="40">
        <v>1647.7666666666669</v>
      </c>
      <c r="H139" s="40">
        <v>1678.0666666666671</v>
      </c>
      <c r="I139" s="40">
        <v>1684.4333333333334</v>
      </c>
      <c r="J139" s="40">
        <v>1693.2166666666672</v>
      </c>
      <c r="K139" s="31">
        <v>1675.65</v>
      </c>
      <c r="L139" s="31">
        <v>1660.5</v>
      </c>
      <c r="M139" s="31">
        <v>15.78773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645.70000000000005</v>
      </c>
      <c r="D140" s="40">
        <v>648.43333333333328</v>
      </c>
      <c r="E140" s="40">
        <v>641.96666666666658</v>
      </c>
      <c r="F140" s="40">
        <v>638.23333333333335</v>
      </c>
      <c r="G140" s="40">
        <v>631.76666666666665</v>
      </c>
      <c r="H140" s="40">
        <v>652.16666666666652</v>
      </c>
      <c r="I140" s="40">
        <v>658.63333333333321</v>
      </c>
      <c r="J140" s="40">
        <v>662.36666666666645</v>
      </c>
      <c r="K140" s="31">
        <v>654.9</v>
      </c>
      <c r="L140" s="31">
        <v>644.70000000000005</v>
      </c>
      <c r="M140" s="31">
        <v>15.02115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984.1</v>
      </c>
      <c r="D141" s="40">
        <v>982.35</v>
      </c>
      <c r="E141" s="40">
        <v>977.80000000000007</v>
      </c>
      <c r="F141" s="40">
        <v>971.5</v>
      </c>
      <c r="G141" s="40">
        <v>966.95</v>
      </c>
      <c r="H141" s="40">
        <v>988.65000000000009</v>
      </c>
      <c r="I141" s="40">
        <v>993.2</v>
      </c>
      <c r="J141" s="40">
        <v>999.50000000000011</v>
      </c>
      <c r="K141" s="31">
        <v>986.9</v>
      </c>
      <c r="L141" s="31">
        <v>976.05</v>
      </c>
      <c r="M141" s="31">
        <v>6.9426199999999998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80243.600000000006</v>
      </c>
      <c r="D142" s="40">
        <v>79966.900000000009</v>
      </c>
      <c r="E142" s="40">
        <v>79526.700000000012</v>
      </c>
      <c r="F142" s="40">
        <v>78809.8</v>
      </c>
      <c r="G142" s="40">
        <v>78369.600000000006</v>
      </c>
      <c r="H142" s="40">
        <v>80683.800000000017</v>
      </c>
      <c r="I142" s="40">
        <v>81124</v>
      </c>
      <c r="J142" s="40">
        <v>81840.900000000023</v>
      </c>
      <c r="K142" s="31">
        <v>80407.100000000006</v>
      </c>
      <c r="L142" s="31">
        <v>79250</v>
      </c>
      <c r="M142" s="31">
        <v>7.1499999999999994E-2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1181.6500000000001</v>
      </c>
      <c r="D143" s="40">
        <v>1175.0000000000002</v>
      </c>
      <c r="E143" s="40">
        <v>1162.8000000000004</v>
      </c>
      <c r="F143" s="40">
        <v>1143.9500000000003</v>
      </c>
      <c r="G143" s="40">
        <v>1131.7500000000005</v>
      </c>
      <c r="H143" s="40">
        <v>1193.8500000000004</v>
      </c>
      <c r="I143" s="40">
        <v>1206.0500000000002</v>
      </c>
      <c r="J143" s="40">
        <v>1224.9000000000003</v>
      </c>
      <c r="K143" s="31">
        <v>1187.2</v>
      </c>
      <c r="L143" s="31">
        <v>1156.1500000000001</v>
      </c>
      <c r="M143" s="31">
        <v>3.0836700000000001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168.55</v>
      </c>
      <c r="D144" s="40">
        <v>167.66666666666666</v>
      </c>
      <c r="E144" s="40">
        <v>166.33333333333331</v>
      </c>
      <c r="F144" s="40">
        <v>164.11666666666665</v>
      </c>
      <c r="G144" s="40">
        <v>162.7833333333333</v>
      </c>
      <c r="H144" s="40">
        <v>169.88333333333333</v>
      </c>
      <c r="I144" s="40">
        <v>171.21666666666664</v>
      </c>
      <c r="J144" s="40">
        <v>173.43333333333334</v>
      </c>
      <c r="K144" s="31">
        <v>169</v>
      </c>
      <c r="L144" s="31">
        <v>165.45</v>
      </c>
      <c r="M144" s="31">
        <v>23.85408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745.55</v>
      </c>
      <c r="D145" s="40">
        <v>746.4666666666667</v>
      </c>
      <c r="E145" s="40">
        <v>739.43333333333339</v>
      </c>
      <c r="F145" s="40">
        <v>733.31666666666672</v>
      </c>
      <c r="G145" s="40">
        <v>726.28333333333342</v>
      </c>
      <c r="H145" s="40">
        <v>752.58333333333337</v>
      </c>
      <c r="I145" s="40">
        <v>759.61666666666667</v>
      </c>
      <c r="J145" s="40">
        <v>765.73333333333335</v>
      </c>
      <c r="K145" s="31">
        <v>753.5</v>
      </c>
      <c r="L145" s="31">
        <v>740.35</v>
      </c>
      <c r="M145" s="31">
        <v>31.398330000000001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165.3</v>
      </c>
      <c r="D146" s="40">
        <v>165.31666666666669</v>
      </c>
      <c r="E146" s="40">
        <v>163.83333333333337</v>
      </c>
      <c r="F146" s="40">
        <v>162.36666666666667</v>
      </c>
      <c r="G146" s="40">
        <v>160.88333333333335</v>
      </c>
      <c r="H146" s="40">
        <v>166.78333333333339</v>
      </c>
      <c r="I146" s="40">
        <v>168.26666666666668</v>
      </c>
      <c r="J146" s="40">
        <v>169.73333333333341</v>
      </c>
      <c r="K146" s="31">
        <v>166.8</v>
      </c>
      <c r="L146" s="31">
        <v>163.85</v>
      </c>
      <c r="M146" s="31">
        <v>20.723780000000001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575.6</v>
      </c>
      <c r="D147" s="40">
        <v>577.76666666666677</v>
      </c>
      <c r="E147" s="40">
        <v>568.18333333333351</v>
      </c>
      <c r="F147" s="40">
        <v>560.76666666666677</v>
      </c>
      <c r="G147" s="40">
        <v>551.18333333333351</v>
      </c>
      <c r="H147" s="40">
        <v>585.18333333333351</v>
      </c>
      <c r="I147" s="40">
        <v>594.76666666666677</v>
      </c>
      <c r="J147" s="40">
        <v>602.18333333333351</v>
      </c>
      <c r="K147" s="31">
        <v>587.35</v>
      </c>
      <c r="L147" s="31">
        <v>570.35</v>
      </c>
      <c r="M147" s="31">
        <v>53.317309999999999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6873.7</v>
      </c>
      <c r="D148" s="40">
        <v>6860.8166666666666</v>
      </c>
      <c r="E148" s="40">
        <v>6826.1833333333334</v>
      </c>
      <c r="F148" s="40">
        <v>6778.666666666667</v>
      </c>
      <c r="G148" s="40">
        <v>6744.0333333333338</v>
      </c>
      <c r="H148" s="40">
        <v>6908.333333333333</v>
      </c>
      <c r="I148" s="40">
        <v>6942.9666666666662</v>
      </c>
      <c r="J148" s="40">
        <v>6990.4833333333327</v>
      </c>
      <c r="K148" s="31">
        <v>6895.45</v>
      </c>
      <c r="L148" s="31">
        <v>6813.3</v>
      </c>
      <c r="M148" s="31">
        <v>5.0839699999999999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1094.9000000000001</v>
      </c>
      <c r="D149" s="40">
        <v>1092.3500000000001</v>
      </c>
      <c r="E149" s="40">
        <v>1073.0500000000002</v>
      </c>
      <c r="F149" s="40">
        <v>1051.2</v>
      </c>
      <c r="G149" s="40">
        <v>1031.9000000000001</v>
      </c>
      <c r="H149" s="40">
        <v>1114.2000000000003</v>
      </c>
      <c r="I149" s="40">
        <v>1133.5</v>
      </c>
      <c r="J149" s="40">
        <v>1155.3500000000004</v>
      </c>
      <c r="K149" s="31">
        <v>1111.6500000000001</v>
      </c>
      <c r="L149" s="31">
        <v>1070.5</v>
      </c>
      <c r="M149" s="31">
        <v>5.9066700000000001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3935.05</v>
      </c>
      <c r="D150" s="40">
        <v>3871.6833333333329</v>
      </c>
      <c r="E150" s="40">
        <v>3793.3666666666659</v>
      </c>
      <c r="F150" s="40">
        <v>3651.6833333333329</v>
      </c>
      <c r="G150" s="40">
        <v>3573.3666666666659</v>
      </c>
      <c r="H150" s="40">
        <v>4013.3666666666659</v>
      </c>
      <c r="I150" s="40">
        <v>4091.6833333333325</v>
      </c>
      <c r="J150" s="40">
        <v>4233.3666666666659</v>
      </c>
      <c r="K150" s="31">
        <v>3950</v>
      </c>
      <c r="L150" s="31">
        <v>3730</v>
      </c>
      <c r="M150" s="31">
        <v>19.413599999999999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3000.2</v>
      </c>
      <c r="D151" s="40">
        <v>2958.4</v>
      </c>
      <c r="E151" s="40">
        <v>2901.8</v>
      </c>
      <c r="F151" s="40">
        <v>2803.4</v>
      </c>
      <c r="G151" s="40">
        <v>2746.8</v>
      </c>
      <c r="H151" s="40">
        <v>3056.8</v>
      </c>
      <c r="I151" s="40">
        <v>3113.3999999999996</v>
      </c>
      <c r="J151" s="40">
        <v>3211.8</v>
      </c>
      <c r="K151" s="31">
        <v>3015</v>
      </c>
      <c r="L151" s="31">
        <v>2860</v>
      </c>
      <c r="M151" s="31">
        <v>6.8124700000000002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1544.55</v>
      </c>
      <c r="D152" s="40">
        <v>1543.1499999999999</v>
      </c>
      <c r="E152" s="40">
        <v>1535.7499999999998</v>
      </c>
      <c r="F152" s="40">
        <v>1526.9499999999998</v>
      </c>
      <c r="G152" s="40">
        <v>1519.5499999999997</v>
      </c>
      <c r="H152" s="40">
        <v>1551.9499999999998</v>
      </c>
      <c r="I152" s="40">
        <v>1559.35</v>
      </c>
      <c r="J152" s="40">
        <v>1568.1499999999999</v>
      </c>
      <c r="K152" s="31">
        <v>1550.55</v>
      </c>
      <c r="L152" s="31">
        <v>1534.35</v>
      </c>
      <c r="M152" s="31">
        <v>6.69489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970.6</v>
      </c>
      <c r="D153" s="40">
        <v>974.83333333333337</v>
      </c>
      <c r="E153" s="40">
        <v>960.76666666666677</v>
      </c>
      <c r="F153" s="40">
        <v>950.93333333333339</v>
      </c>
      <c r="G153" s="40">
        <v>936.86666666666679</v>
      </c>
      <c r="H153" s="40">
        <v>984.66666666666674</v>
      </c>
      <c r="I153" s="40">
        <v>998.73333333333335</v>
      </c>
      <c r="J153" s="40">
        <v>1008.5666666666667</v>
      </c>
      <c r="K153" s="31">
        <v>988.9</v>
      </c>
      <c r="L153" s="31">
        <v>965</v>
      </c>
      <c r="M153" s="31">
        <v>0.91229000000000005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151.55000000000001</v>
      </c>
      <c r="D154" s="40">
        <v>151.46666666666667</v>
      </c>
      <c r="E154" s="40">
        <v>150.28333333333333</v>
      </c>
      <c r="F154" s="40">
        <v>149.01666666666665</v>
      </c>
      <c r="G154" s="40">
        <v>147.83333333333331</v>
      </c>
      <c r="H154" s="40">
        <v>152.73333333333335</v>
      </c>
      <c r="I154" s="40">
        <v>153.91666666666669</v>
      </c>
      <c r="J154" s="40">
        <v>155.18333333333337</v>
      </c>
      <c r="K154" s="31">
        <v>152.65</v>
      </c>
      <c r="L154" s="31">
        <v>150.19999999999999</v>
      </c>
      <c r="M154" s="31">
        <v>55.015230000000003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115</v>
      </c>
      <c r="D155" s="40">
        <v>114.88333333333333</v>
      </c>
      <c r="E155" s="40">
        <v>114.26666666666665</v>
      </c>
      <c r="F155" s="40">
        <v>113.53333333333333</v>
      </c>
      <c r="G155" s="40">
        <v>112.91666666666666</v>
      </c>
      <c r="H155" s="40">
        <v>115.61666666666665</v>
      </c>
      <c r="I155" s="40">
        <v>116.23333333333332</v>
      </c>
      <c r="J155" s="40">
        <v>116.96666666666664</v>
      </c>
      <c r="K155" s="31">
        <v>115.5</v>
      </c>
      <c r="L155" s="31">
        <v>114.15</v>
      </c>
      <c r="M155" s="31">
        <v>63.224429999999998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4019.85</v>
      </c>
      <c r="D156" s="40">
        <v>4004.8166666666671</v>
      </c>
      <c r="E156" s="40">
        <v>3975.0333333333342</v>
      </c>
      <c r="F156" s="40">
        <v>3930.2166666666672</v>
      </c>
      <c r="G156" s="40">
        <v>3900.4333333333343</v>
      </c>
      <c r="H156" s="40">
        <v>4049.6333333333341</v>
      </c>
      <c r="I156" s="40">
        <v>4079.416666666667</v>
      </c>
      <c r="J156" s="40">
        <v>4124.2333333333336</v>
      </c>
      <c r="K156" s="31">
        <v>4034.6</v>
      </c>
      <c r="L156" s="31">
        <v>3960</v>
      </c>
      <c r="M156" s="31">
        <v>1.2988200000000001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20452.25</v>
      </c>
      <c r="D157" s="40">
        <v>20394.083333333332</v>
      </c>
      <c r="E157" s="40">
        <v>20288.166666666664</v>
      </c>
      <c r="F157" s="40">
        <v>20124.083333333332</v>
      </c>
      <c r="G157" s="40">
        <v>20018.166666666664</v>
      </c>
      <c r="H157" s="40">
        <v>20558.166666666664</v>
      </c>
      <c r="I157" s="40">
        <v>20664.083333333328</v>
      </c>
      <c r="J157" s="40">
        <v>20828.166666666664</v>
      </c>
      <c r="K157" s="31">
        <v>20500</v>
      </c>
      <c r="L157" s="31">
        <v>20230</v>
      </c>
      <c r="M157" s="31">
        <v>0.37502999999999997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436.8</v>
      </c>
      <c r="D158" s="40">
        <v>435.2166666666667</v>
      </c>
      <c r="E158" s="40">
        <v>428.58333333333337</v>
      </c>
      <c r="F158" s="40">
        <v>420.36666666666667</v>
      </c>
      <c r="G158" s="40">
        <v>413.73333333333335</v>
      </c>
      <c r="H158" s="40">
        <v>443.43333333333339</v>
      </c>
      <c r="I158" s="40">
        <v>450.06666666666672</v>
      </c>
      <c r="J158" s="40">
        <v>458.28333333333342</v>
      </c>
      <c r="K158" s="31">
        <v>441.85</v>
      </c>
      <c r="L158" s="31">
        <v>427</v>
      </c>
      <c r="M158" s="31">
        <v>16.945340000000002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758.8</v>
      </c>
      <c r="D159" s="40">
        <v>763.11666666666667</v>
      </c>
      <c r="E159" s="40">
        <v>751.68333333333339</v>
      </c>
      <c r="F159" s="40">
        <v>744.56666666666672</v>
      </c>
      <c r="G159" s="40">
        <v>733.13333333333344</v>
      </c>
      <c r="H159" s="40">
        <v>770.23333333333335</v>
      </c>
      <c r="I159" s="40">
        <v>781.66666666666652</v>
      </c>
      <c r="J159" s="40">
        <v>788.7833333333333</v>
      </c>
      <c r="K159" s="31">
        <v>774.55</v>
      </c>
      <c r="L159" s="31">
        <v>756</v>
      </c>
      <c r="M159" s="31">
        <v>4.8124700000000002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123.05</v>
      </c>
      <c r="D160" s="40">
        <v>122.51666666666665</v>
      </c>
      <c r="E160" s="40">
        <v>121.6333333333333</v>
      </c>
      <c r="F160" s="40">
        <v>120.21666666666664</v>
      </c>
      <c r="G160" s="40">
        <v>119.33333333333329</v>
      </c>
      <c r="H160" s="40">
        <v>123.93333333333331</v>
      </c>
      <c r="I160" s="40">
        <v>124.81666666666666</v>
      </c>
      <c r="J160" s="40">
        <v>126.23333333333332</v>
      </c>
      <c r="K160" s="31">
        <v>123.4</v>
      </c>
      <c r="L160" s="31">
        <v>121.1</v>
      </c>
      <c r="M160" s="31">
        <v>99.210310000000007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193.35</v>
      </c>
      <c r="D161" s="40">
        <v>193.65</v>
      </c>
      <c r="E161" s="40">
        <v>189.70000000000002</v>
      </c>
      <c r="F161" s="40">
        <v>186.05</v>
      </c>
      <c r="G161" s="40">
        <v>182.10000000000002</v>
      </c>
      <c r="H161" s="40">
        <v>197.3</v>
      </c>
      <c r="I161" s="40">
        <v>201.25</v>
      </c>
      <c r="J161" s="40">
        <v>204.9</v>
      </c>
      <c r="K161" s="31">
        <v>197.6</v>
      </c>
      <c r="L161" s="31">
        <v>190</v>
      </c>
      <c r="M161" s="31">
        <v>11.46862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3447.75</v>
      </c>
      <c r="D162" s="40">
        <v>3420.7666666666664</v>
      </c>
      <c r="E162" s="40">
        <v>3387.6833333333329</v>
      </c>
      <c r="F162" s="40">
        <v>3327.6166666666663</v>
      </c>
      <c r="G162" s="40">
        <v>3294.5333333333328</v>
      </c>
      <c r="H162" s="40">
        <v>3480.833333333333</v>
      </c>
      <c r="I162" s="40">
        <v>3513.916666666667</v>
      </c>
      <c r="J162" s="40">
        <v>3573.9833333333331</v>
      </c>
      <c r="K162" s="31">
        <v>3453.85</v>
      </c>
      <c r="L162" s="31">
        <v>3360.7</v>
      </c>
      <c r="M162" s="31">
        <v>3.3899699999999999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32077.75</v>
      </c>
      <c r="D163" s="40">
        <v>32048.016666666666</v>
      </c>
      <c r="E163" s="40">
        <v>31779.733333333334</v>
      </c>
      <c r="F163" s="40">
        <v>31481.716666666667</v>
      </c>
      <c r="G163" s="40">
        <v>31213.433333333334</v>
      </c>
      <c r="H163" s="40">
        <v>32346.033333333333</v>
      </c>
      <c r="I163" s="40">
        <v>32614.316666666666</v>
      </c>
      <c r="J163" s="40">
        <v>32912.333333333328</v>
      </c>
      <c r="K163" s="31">
        <v>32316.3</v>
      </c>
      <c r="L163" s="31">
        <v>31750</v>
      </c>
      <c r="M163" s="31">
        <v>0.17757000000000001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230.05</v>
      </c>
      <c r="D164" s="40">
        <v>230.5333333333333</v>
      </c>
      <c r="E164" s="40">
        <v>228.46666666666661</v>
      </c>
      <c r="F164" s="40">
        <v>226.8833333333333</v>
      </c>
      <c r="G164" s="40">
        <v>224.81666666666661</v>
      </c>
      <c r="H164" s="40">
        <v>232.11666666666662</v>
      </c>
      <c r="I164" s="40">
        <v>234.18333333333334</v>
      </c>
      <c r="J164" s="40">
        <v>235.76666666666662</v>
      </c>
      <c r="K164" s="31">
        <v>232.6</v>
      </c>
      <c r="L164" s="31">
        <v>228.95</v>
      </c>
      <c r="M164" s="31">
        <v>13.760579999999999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6091.6</v>
      </c>
      <c r="D165" s="40">
        <v>6095.9666666666672</v>
      </c>
      <c r="E165" s="40">
        <v>6046.6833333333343</v>
      </c>
      <c r="F165" s="40">
        <v>6001.7666666666673</v>
      </c>
      <c r="G165" s="40">
        <v>5952.4833333333345</v>
      </c>
      <c r="H165" s="40">
        <v>6140.8833333333341</v>
      </c>
      <c r="I165" s="40">
        <v>6190.166666666667</v>
      </c>
      <c r="J165" s="40">
        <v>6235.0833333333339</v>
      </c>
      <c r="K165" s="31">
        <v>6145.25</v>
      </c>
      <c r="L165" s="31">
        <v>6051.05</v>
      </c>
      <c r="M165" s="31">
        <v>0.35644999999999999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2397</v>
      </c>
      <c r="D166" s="40">
        <v>2383.65</v>
      </c>
      <c r="E166" s="40">
        <v>2357.4</v>
      </c>
      <c r="F166" s="40">
        <v>2317.8000000000002</v>
      </c>
      <c r="G166" s="40">
        <v>2291.5500000000002</v>
      </c>
      <c r="H166" s="40">
        <v>2423.25</v>
      </c>
      <c r="I166" s="40">
        <v>2449.5</v>
      </c>
      <c r="J166" s="40">
        <v>2489.1</v>
      </c>
      <c r="K166" s="31">
        <v>2409.9</v>
      </c>
      <c r="L166" s="31">
        <v>2344.0500000000002</v>
      </c>
      <c r="M166" s="31">
        <v>10.80438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2570.6</v>
      </c>
      <c r="D167" s="40">
        <v>2575.15</v>
      </c>
      <c r="E167" s="40">
        <v>2547.4500000000003</v>
      </c>
      <c r="F167" s="40">
        <v>2524.3000000000002</v>
      </c>
      <c r="G167" s="40">
        <v>2496.6000000000004</v>
      </c>
      <c r="H167" s="40">
        <v>2598.3000000000002</v>
      </c>
      <c r="I167" s="40">
        <v>2626</v>
      </c>
      <c r="J167" s="40">
        <v>2649.15</v>
      </c>
      <c r="K167" s="31">
        <v>2602.85</v>
      </c>
      <c r="L167" s="31">
        <v>2552</v>
      </c>
      <c r="M167" s="31">
        <v>5.4732099999999999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2442.35</v>
      </c>
      <c r="D168" s="40">
        <v>2433.7666666666669</v>
      </c>
      <c r="E168" s="40">
        <v>2385.5333333333338</v>
      </c>
      <c r="F168" s="40">
        <v>2328.7166666666667</v>
      </c>
      <c r="G168" s="40">
        <v>2280.4833333333336</v>
      </c>
      <c r="H168" s="40">
        <v>2490.5833333333339</v>
      </c>
      <c r="I168" s="40">
        <v>2538.8166666666666</v>
      </c>
      <c r="J168" s="40">
        <v>2595.6333333333341</v>
      </c>
      <c r="K168" s="31">
        <v>2482</v>
      </c>
      <c r="L168" s="31">
        <v>2376.9499999999998</v>
      </c>
      <c r="M168" s="31">
        <v>10.881209999999999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138.69999999999999</v>
      </c>
      <c r="D169" s="40">
        <v>137.31666666666669</v>
      </c>
      <c r="E169" s="40">
        <v>134.98333333333338</v>
      </c>
      <c r="F169" s="40">
        <v>131.26666666666668</v>
      </c>
      <c r="G169" s="40">
        <v>128.93333333333337</v>
      </c>
      <c r="H169" s="40">
        <v>141.03333333333339</v>
      </c>
      <c r="I169" s="40">
        <v>143.3666666666667</v>
      </c>
      <c r="J169" s="40">
        <v>147.0833333333334</v>
      </c>
      <c r="K169" s="31">
        <v>139.65</v>
      </c>
      <c r="L169" s="31">
        <v>133.6</v>
      </c>
      <c r="M169" s="31">
        <v>117.96301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173.9</v>
      </c>
      <c r="D170" s="40">
        <v>173.63333333333335</v>
      </c>
      <c r="E170" s="40">
        <v>172.9666666666667</v>
      </c>
      <c r="F170" s="40">
        <v>172.03333333333333</v>
      </c>
      <c r="G170" s="40">
        <v>171.36666666666667</v>
      </c>
      <c r="H170" s="40">
        <v>174.56666666666672</v>
      </c>
      <c r="I170" s="40">
        <v>175.23333333333341</v>
      </c>
      <c r="J170" s="40">
        <v>176.16666666666674</v>
      </c>
      <c r="K170" s="31">
        <v>174.3</v>
      </c>
      <c r="L170" s="31">
        <v>172.7</v>
      </c>
      <c r="M170" s="31">
        <v>56.41863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436</v>
      </c>
      <c r="D171" s="40">
        <v>435.5</v>
      </c>
      <c r="E171" s="40">
        <v>428.5</v>
      </c>
      <c r="F171" s="40">
        <v>421</v>
      </c>
      <c r="G171" s="40">
        <v>414</v>
      </c>
      <c r="H171" s="40">
        <v>443</v>
      </c>
      <c r="I171" s="40">
        <v>450</v>
      </c>
      <c r="J171" s="40">
        <v>457.5</v>
      </c>
      <c r="K171" s="31">
        <v>442.5</v>
      </c>
      <c r="L171" s="31">
        <v>428</v>
      </c>
      <c r="M171" s="31">
        <v>15.02952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14202.9</v>
      </c>
      <c r="D172" s="40">
        <v>14322.866666666667</v>
      </c>
      <c r="E172" s="40">
        <v>14055.283333333333</v>
      </c>
      <c r="F172" s="40">
        <v>13907.666666666666</v>
      </c>
      <c r="G172" s="40">
        <v>13640.083333333332</v>
      </c>
      <c r="H172" s="40">
        <v>14470.483333333334</v>
      </c>
      <c r="I172" s="40">
        <v>14738.066666666666</v>
      </c>
      <c r="J172" s="40">
        <v>14885.683333333334</v>
      </c>
      <c r="K172" s="31">
        <v>14590.45</v>
      </c>
      <c r="L172" s="31">
        <v>14175.25</v>
      </c>
      <c r="M172" s="31">
        <v>0.20809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37.6</v>
      </c>
      <c r="D173" s="40">
        <v>37.583333333333336</v>
      </c>
      <c r="E173" s="40">
        <v>37.366666666666674</v>
      </c>
      <c r="F173" s="40">
        <v>37.13333333333334</v>
      </c>
      <c r="G173" s="40">
        <v>36.916666666666679</v>
      </c>
      <c r="H173" s="40">
        <v>37.81666666666667</v>
      </c>
      <c r="I173" s="40">
        <v>38.033333333333324</v>
      </c>
      <c r="J173" s="40">
        <v>38.266666666666666</v>
      </c>
      <c r="K173" s="31">
        <v>37.799999999999997</v>
      </c>
      <c r="L173" s="31">
        <v>37.35</v>
      </c>
      <c r="M173" s="31">
        <v>212.74965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172.25</v>
      </c>
      <c r="D174" s="40">
        <v>172.1</v>
      </c>
      <c r="E174" s="40">
        <v>171</v>
      </c>
      <c r="F174" s="40">
        <v>169.75</v>
      </c>
      <c r="G174" s="40">
        <v>168.65</v>
      </c>
      <c r="H174" s="40">
        <v>173.35</v>
      </c>
      <c r="I174" s="40">
        <v>174.44999999999996</v>
      </c>
      <c r="J174" s="40">
        <v>175.7</v>
      </c>
      <c r="K174" s="31">
        <v>173.2</v>
      </c>
      <c r="L174" s="31">
        <v>170.85</v>
      </c>
      <c r="M174" s="31">
        <v>25.212050000000001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158.05000000000001</v>
      </c>
      <c r="D175" s="40">
        <v>156.93333333333337</v>
      </c>
      <c r="E175" s="40">
        <v>155.21666666666673</v>
      </c>
      <c r="F175" s="40">
        <v>152.38333333333335</v>
      </c>
      <c r="G175" s="40">
        <v>150.66666666666671</v>
      </c>
      <c r="H175" s="40">
        <v>159.76666666666674</v>
      </c>
      <c r="I175" s="40">
        <v>161.48333333333338</v>
      </c>
      <c r="J175" s="40">
        <v>164.31666666666675</v>
      </c>
      <c r="K175" s="31">
        <v>158.65</v>
      </c>
      <c r="L175" s="31">
        <v>154.1</v>
      </c>
      <c r="M175" s="31">
        <v>44.33719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2371.5500000000002</v>
      </c>
      <c r="D176" s="40">
        <v>2390.8666666666668</v>
      </c>
      <c r="E176" s="40">
        <v>2348.7333333333336</v>
      </c>
      <c r="F176" s="40">
        <v>2325.916666666667</v>
      </c>
      <c r="G176" s="40">
        <v>2283.7833333333338</v>
      </c>
      <c r="H176" s="40">
        <v>2413.6833333333334</v>
      </c>
      <c r="I176" s="40">
        <v>2455.8166666666666</v>
      </c>
      <c r="J176" s="40">
        <v>2478.6333333333332</v>
      </c>
      <c r="K176" s="31">
        <v>2433</v>
      </c>
      <c r="L176" s="31">
        <v>2368.0500000000002</v>
      </c>
      <c r="M176" s="31">
        <v>75.275980000000004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1085.95</v>
      </c>
      <c r="D177" s="40">
        <v>1091.8333333333333</v>
      </c>
      <c r="E177" s="40">
        <v>1078.1166666666666</v>
      </c>
      <c r="F177" s="40">
        <v>1070.2833333333333</v>
      </c>
      <c r="G177" s="40">
        <v>1056.5666666666666</v>
      </c>
      <c r="H177" s="40">
        <v>1099.6666666666665</v>
      </c>
      <c r="I177" s="40">
        <v>1113.3833333333332</v>
      </c>
      <c r="J177" s="40">
        <v>1121.2166666666665</v>
      </c>
      <c r="K177" s="31">
        <v>1105.55</v>
      </c>
      <c r="L177" s="31">
        <v>1084</v>
      </c>
      <c r="M177" s="31">
        <v>6.5991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1165.1500000000001</v>
      </c>
      <c r="D178" s="40">
        <v>1165.8499999999999</v>
      </c>
      <c r="E178" s="40">
        <v>1152.6499999999999</v>
      </c>
      <c r="F178" s="40">
        <v>1140.1499999999999</v>
      </c>
      <c r="G178" s="40">
        <v>1126.9499999999998</v>
      </c>
      <c r="H178" s="40">
        <v>1178.3499999999999</v>
      </c>
      <c r="I178" s="40">
        <v>1191.5499999999997</v>
      </c>
      <c r="J178" s="40">
        <v>1204.05</v>
      </c>
      <c r="K178" s="31">
        <v>1179.05</v>
      </c>
      <c r="L178" s="31">
        <v>1153.3499999999999</v>
      </c>
      <c r="M178" s="31">
        <v>23.7425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10685.5</v>
      </c>
      <c r="D179" s="40">
        <v>10567.366666666667</v>
      </c>
      <c r="E179" s="40">
        <v>10386.733333333334</v>
      </c>
      <c r="F179" s="40">
        <v>10087.966666666667</v>
      </c>
      <c r="G179" s="40">
        <v>9907.3333333333339</v>
      </c>
      <c r="H179" s="40">
        <v>10866.133333333333</v>
      </c>
      <c r="I179" s="40">
        <v>11046.766666666668</v>
      </c>
      <c r="J179" s="40">
        <v>11345.533333333333</v>
      </c>
      <c r="K179" s="31">
        <v>10748</v>
      </c>
      <c r="L179" s="31">
        <v>10268.6</v>
      </c>
      <c r="M179" s="31">
        <v>4.3009399999999998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8213.4500000000007</v>
      </c>
      <c r="D180" s="40">
        <v>8216.7166666666672</v>
      </c>
      <c r="E180" s="40">
        <v>8185.7333333333336</v>
      </c>
      <c r="F180" s="40">
        <v>8158.0166666666664</v>
      </c>
      <c r="G180" s="40">
        <v>8127.0333333333328</v>
      </c>
      <c r="H180" s="40">
        <v>8244.4333333333343</v>
      </c>
      <c r="I180" s="40">
        <v>8275.4166666666679</v>
      </c>
      <c r="J180" s="40">
        <v>8303.133333333335</v>
      </c>
      <c r="K180" s="31">
        <v>8247.7000000000007</v>
      </c>
      <c r="L180" s="31">
        <v>8189</v>
      </c>
      <c r="M180" s="31">
        <v>0.10223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30663.35</v>
      </c>
      <c r="D181" s="40">
        <v>30607.816666666666</v>
      </c>
      <c r="E181" s="40">
        <v>30382.98333333333</v>
      </c>
      <c r="F181" s="40">
        <v>30102.616666666665</v>
      </c>
      <c r="G181" s="40">
        <v>29877.783333333329</v>
      </c>
      <c r="H181" s="40">
        <v>30888.183333333331</v>
      </c>
      <c r="I181" s="40">
        <v>31113.016666666666</v>
      </c>
      <c r="J181" s="40">
        <v>31393.383333333331</v>
      </c>
      <c r="K181" s="31">
        <v>30832.65</v>
      </c>
      <c r="L181" s="31">
        <v>30327.45</v>
      </c>
      <c r="M181" s="31">
        <v>0.28667999999999999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1341.7</v>
      </c>
      <c r="D182" s="40">
        <v>1333.6000000000001</v>
      </c>
      <c r="E182" s="40">
        <v>1318.8500000000004</v>
      </c>
      <c r="F182" s="40">
        <v>1296.0000000000002</v>
      </c>
      <c r="G182" s="40">
        <v>1281.2500000000005</v>
      </c>
      <c r="H182" s="40">
        <v>1356.4500000000003</v>
      </c>
      <c r="I182" s="40">
        <v>1371.1999999999998</v>
      </c>
      <c r="J182" s="40">
        <v>1394.0500000000002</v>
      </c>
      <c r="K182" s="31">
        <v>1348.35</v>
      </c>
      <c r="L182" s="31">
        <v>1310.75</v>
      </c>
      <c r="M182" s="31">
        <v>7.2506899999999996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2208.5500000000002</v>
      </c>
      <c r="D183" s="40">
        <v>2220.5833333333335</v>
      </c>
      <c r="E183" s="40">
        <v>2190.3166666666671</v>
      </c>
      <c r="F183" s="40">
        <v>2172.0833333333335</v>
      </c>
      <c r="G183" s="40">
        <v>2141.8166666666671</v>
      </c>
      <c r="H183" s="40">
        <v>2238.8166666666671</v>
      </c>
      <c r="I183" s="40">
        <v>2269.0833333333335</v>
      </c>
      <c r="J183" s="40">
        <v>2287.3166666666671</v>
      </c>
      <c r="K183" s="31">
        <v>2250.85</v>
      </c>
      <c r="L183" s="31">
        <v>2202.35</v>
      </c>
      <c r="M183" s="31">
        <v>1.3571800000000001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432.85</v>
      </c>
      <c r="D184" s="40">
        <v>431.81666666666666</v>
      </c>
      <c r="E184" s="40">
        <v>429.83333333333331</v>
      </c>
      <c r="F184" s="40">
        <v>426.81666666666666</v>
      </c>
      <c r="G184" s="40">
        <v>424.83333333333331</v>
      </c>
      <c r="H184" s="40">
        <v>434.83333333333331</v>
      </c>
      <c r="I184" s="40">
        <v>436.81666666666666</v>
      </c>
      <c r="J184" s="40">
        <v>439.83333333333331</v>
      </c>
      <c r="K184" s="31">
        <v>433.8</v>
      </c>
      <c r="L184" s="31">
        <v>428.8</v>
      </c>
      <c r="M184" s="31">
        <v>95.679209999999998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120.25</v>
      </c>
      <c r="D185" s="40">
        <v>120.91666666666667</v>
      </c>
      <c r="E185" s="40">
        <v>118.43333333333334</v>
      </c>
      <c r="F185" s="40">
        <v>116.61666666666666</v>
      </c>
      <c r="G185" s="40">
        <v>114.13333333333333</v>
      </c>
      <c r="H185" s="40">
        <v>122.73333333333335</v>
      </c>
      <c r="I185" s="40">
        <v>125.21666666666667</v>
      </c>
      <c r="J185" s="40">
        <v>127.03333333333336</v>
      </c>
      <c r="K185" s="31">
        <v>123.4</v>
      </c>
      <c r="L185" s="31">
        <v>119.1</v>
      </c>
      <c r="M185" s="31">
        <v>352.75436999999999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780.3</v>
      </c>
      <c r="D186" s="40">
        <v>778.31666666666661</v>
      </c>
      <c r="E186" s="40">
        <v>773.63333333333321</v>
      </c>
      <c r="F186" s="40">
        <v>766.96666666666658</v>
      </c>
      <c r="G186" s="40">
        <v>762.28333333333319</v>
      </c>
      <c r="H186" s="40">
        <v>784.98333333333323</v>
      </c>
      <c r="I186" s="40">
        <v>789.66666666666663</v>
      </c>
      <c r="J186" s="40">
        <v>796.33333333333326</v>
      </c>
      <c r="K186" s="31">
        <v>783</v>
      </c>
      <c r="L186" s="31">
        <v>771.65</v>
      </c>
      <c r="M186" s="31">
        <v>19.358319999999999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488.65</v>
      </c>
      <c r="D187" s="40">
        <v>489.2166666666667</v>
      </c>
      <c r="E187" s="40">
        <v>485.43333333333339</v>
      </c>
      <c r="F187" s="40">
        <v>482.2166666666667</v>
      </c>
      <c r="G187" s="40">
        <v>478.43333333333339</v>
      </c>
      <c r="H187" s="40">
        <v>492.43333333333339</v>
      </c>
      <c r="I187" s="40">
        <v>496.2166666666667</v>
      </c>
      <c r="J187" s="40">
        <v>499.43333333333339</v>
      </c>
      <c r="K187" s="31">
        <v>493</v>
      </c>
      <c r="L187" s="31">
        <v>486</v>
      </c>
      <c r="M187" s="31">
        <v>5.9470999999999998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668.8</v>
      </c>
      <c r="D188" s="40">
        <v>657.15</v>
      </c>
      <c r="E188" s="40">
        <v>637.69999999999993</v>
      </c>
      <c r="F188" s="40">
        <v>606.59999999999991</v>
      </c>
      <c r="G188" s="40">
        <v>587.14999999999986</v>
      </c>
      <c r="H188" s="40">
        <v>688.25</v>
      </c>
      <c r="I188" s="40">
        <v>707.7</v>
      </c>
      <c r="J188" s="40">
        <v>738.80000000000007</v>
      </c>
      <c r="K188" s="31">
        <v>676.6</v>
      </c>
      <c r="L188" s="31">
        <v>626.04999999999995</v>
      </c>
      <c r="M188" s="31">
        <v>40.208210000000001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545.65</v>
      </c>
      <c r="D189" s="40">
        <v>543.65</v>
      </c>
      <c r="E189" s="40">
        <v>540.59999999999991</v>
      </c>
      <c r="F189" s="40">
        <v>535.54999999999995</v>
      </c>
      <c r="G189" s="40">
        <v>532.49999999999989</v>
      </c>
      <c r="H189" s="40">
        <v>548.69999999999993</v>
      </c>
      <c r="I189" s="40">
        <v>551.74999999999989</v>
      </c>
      <c r="J189" s="40">
        <v>556.79999999999995</v>
      </c>
      <c r="K189" s="31">
        <v>546.70000000000005</v>
      </c>
      <c r="L189" s="31">
        <v>538.6</v>
      </c>
      <c r="M189" s="31">
        <v>7.7391399999999999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837.3</v>
      </c>
      <c r="D190" s="40">
        <v>835.7166666666667</v>
      </c>
      <c r="E190" s="40">
        <v>828.73333333333335</v>
      </c>
      <c r="F190" s="40">
        <v>820.16666666666663</v>
      </c>
      <c r="G190" s="40">
        <v>813.18333333333328</v>
      </c>
      <c r="H190" s="40">
        <v>844.28333333333342</v>
      </c>
      <c r="I190" s="40">
        <v>851.26666666666677</v>
      </c>
      <c r="J190" s="40">
        <v>859.83333333333348</v>
      </c>
      <c r="K190" s="31">
        <v>842.7</v>
      </c>
      <c r="L190" s="31">
        <v>827.15</v>
      </c>
      <c r="M190" s="31">
        <v>16.396709999999999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3845.35</v>
      </c>
      <c r="D191" s="40">
        <v>3821.5833333333335</v>
      </c>
      <c r="E191" s="40">
        <v>3790.7666666666669</v>
      </c>
      <c r="F191" s="40">
        <v>3736.1833333333334</v>
      </c>
      <c r="G191" s="40">
        <v>3705.3666666666668</v>
      </c>
      <c r="H191" s="40">
        <v>3876.166666666667</v>
      </c>
      <c r="I191" s="40">
        <v>3906.9833333333336</v>
      </c>
      <c r="J191" s="40">
        <v>3961.5666666666671</v>
      </c>
      <c r="K191" s="31">
        <v>3852.4</v>
      </c>
      <c r="L191" s="31">
        <v>3767</v>
      </c>
      <c r="M191" s="31">
        <v>16.914729999999999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882.1</v>
      </c>
      <c r="D192" s="40">
        <v>878.93333333333339</v>
      </c>
      <c r="E192" s="40">
        <v>873.86666666666679</v>
      </c>
      <c r="F192" s="40">
        <v>865.63333333333344</v>
      </c>
      <c r="G192" s="40">
        <v>860.56666666666683</v>
      </c>
      <c r="H192" s="40">
        <v>887.16666666666674</v>
      </c>
      <c r="I192" s="40">
        <v>892.23333333333335</v>
      </c>
      <c r="J192" s="40">
        <v>900.4666666666667</v>
      </c>
      <c r="K192" s="31">
        <v>884</v>
      </c>
      <c r="L192" s="31">
        <v>870.7</v>
      </c>
      <c r="M192" s="31">
        <v>10.640090000000001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5009.3</v>
      </c>
      <c r="D193" s="40">
        <v>5005.4333333333334</v>
      </c>
      <c r="E193" s="40">
        <v>4938.8666666666668</v>
      </c>
      <c r="F193" s="40">
        <v>4868.4333333333334</v>
      </c>
      <c r="G193" s="40">
        <v>4801.8666666666668</v>
      </c>
      <c r="H193" s="40">
        <v>5075.8666666666668</v>
      </c>
      <c r="I193" s="40">
        <v>5142.4333333333343</v>
      </c>
      <c r="J193" s="40">
        <v>5212.8666666666668</v>
      </c>
      <c r="K193" s="31">
        <v>5072</v>
      </c>
      <c r="L193" s="31">
        <v>4935</v>
      </c>
      <c r="M193" s="31">
        <v>2.0532400000000002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301.2</v>
      </c>
      <c r="D194" s="40">
        <v>299.56666666666666</v>
      </c>
      <c r="E194" s="40">
        <v>297.13333333333333</v>
      </c>
      <c r="F194" s="40">
        <v>293.06666666666666</v>
      </c>
      <c r="G194" s="40">
        <v>290.63333333333333</v>
      </c>
      <c r="H194" s="40">
        <v>303.63333333333333</v>
      </c>
      <c r="I194" s="40">
        <v>306.06666666666661</v>
      </c>
      <c r="J194" s="40">
        <v>310.13333333333333</v>
      </c>
      <c r="K194" s="31">
        <v>302</v>
      </c>
      <c r="L194" s="31">
        <v>295.5</v>
      </c>
      <c r="M194" s="31">
        <v>163.39859999999999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131.05000000000001</v>
      </c>
      <c r="D195" s="40">
        <v>131.4</v>
      </c>
      <c r="E195" s="40">
        <v>130.05000000000001</v>
      </c>
      <c r="F195" s="40">
        <v>129.05000000000001</v>
      </c>
      <c r="G195" s="40">
        <v>127.70000000000002</v>
      </c>
      <c r="H195" s="40">
        <v>132.4</v>
      </c>
      <c r="I195" s="40">
        <v>133.74999999999997</v>
      </c>
      <c r="J195" s="40">
        <v>134.75</v>
      </c>
      <c r="K195" s="31">
        <v>132.75</v>
      </c>
      <c r="L195" s="31">
        <v>130.4</v>
      </c>
      <c r="M195" s="31">
        <v>137.71979999999999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1463.45</v>
      </c>
      <c r="D196" s="40">
        <v>1457.3166666666666</v>
      </c>
      <c r="E196" s="40">
        <v>1442.6333333333332</v>
      </c>
      <c r="F196" s="40">
        <v>1421.8166666666666</v>
      </c>
      <c r="G196" s="40">
        <v>1407.1333333333332</v>
      </c>
      <c r="H196" s="40">
        <v>1478.1333333333332</v>
      </c>
      <c r="I196" s="40">
        <v>1492.8166666666666</v>
      </c>
      <c r="J196" s="40">
        <v>1513.6333333333332</v>
      </c>
      <c r="K196" s="31">
        <v>1472</v>
      </c>
      <c r="L196" s="31">
        <v>1436.5</v>
      </c>
      <c r="M196" s="31">
        <v>56.702080000000002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1429.5</v>
      </c>
      <c r="D197" s="40">
        <v>1429.8833333333332</v>
      </c>
      <c r="E197" s="40">
        <v>1419.9666666666665</v>
      </c>
      <c r="F197" s="40">
        <v>1410.4333333333332</v>
      </c>
      <c r="G197" s="40">
        <v>1400.5166666666664</v>
      </c>
      <c r="H197" s="40">
        <v>1439.4166666666665</v>
      </c>
      <c r="I197" s="40">
        <v>1449.3333333333335</v>
      </c>
      <c r="J197" s="40">
        <v>1458.8666666666666</v>
      </c>
      <c r="K197" s="31">
        <v>1439.8</v>
      </c>
      <c r="L197" s="31">
        <v>1420.35</v>
      </c>
      <c r="M197" s="31">
        <v>19.372409999999999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1056.0999999999999</v>
      </c>
      <c r="D198" s="40">
        <v>1055.3666666666666</v>
      </c>
      <c r="E198" s="40">
        <v>1044.8833333333332</v>
      </c>
      <c r="F198" s="40">
        <v>1033.6666666666667</v>
      </c>
      <c r="G198" s="40">
        <v>1023.1833333333334</v>
      </c>
      <c r="H198" s="40">
        <v>1066.583333333333</v>
      </c>
      <c r="I198" s="40">
        <v>1077.0666666666662</v>
      </c>
      <c r="J198" s="40">
        <v>1088.2833333333328</v>
      </c>
      <c r="K198" s="31">
        <v>1065.8499999999999</v>
      </c>
      <c r="L198" s="31">
        <v>1044.1500000000001</v>
      </c>
      <c r="M198" s="31">
        <v>1.6331100000000001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2030.65</v>
      </c>
      <c r="D199" s="40">
        <v>2031.75</v>
      </c>
      <c r="E199" s="40">
        <v>2020.05</v>
      </c>
      <c r="F199" s="40">
        <v>2009.45</v>
      </c>
      <c r="G199" s="40">
        <v>1997.75</v>
      </c>
      <c r="H199" s="40">
        <v>2042.35</v>
      </c>
      <c r="I199" s="40">
        <v>2054.0499999999997</v>
      </c>
      <c r="J199" s="40">
        <v>2064.6499999999996</v>
      </c>
      <c r="K199" s="31">
        <v>2043.45</v>
      </c>
      <c r="L199" s="31">
        <v>2021.15</v>
      </c>
      <c r="M199" s="31">
        <v>7.8645899999999997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3126.05</v>
      </c>
      <c r="D200" s="40">
        <v>3112.9500000000003</v>
      </c>
      <c r="E200" s="40">
        <v>3089.1000000000004</v>
      </c>
      <c r="F200" s="40">
        <v>3052.15</v>
      </c>
      <c r="G200" s="40">
        <v>3028.3</v>
      </c>
      <c r="H200" s="40">
        <v>3149.9000000000005</v>
      </c>
      <c r="I200" s="40">
        <v>3173.75</v>
      </c>
      <c r="J200" s="40">
        <v>3210.7000000000007</v>
      </c>
      <c r="K200" s="31">
        <v>3136.8</v>
      </c>
      <c r="L200" s="31">
        <v>3076</v>
      </c>
      <c r="M200" s="31">
        <v>0.49785000000000001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480.75</v>
      </c>
      <c r="D201" s="40">
        <v>478.51666666666671</v>
      </c>
      <c r="E201" s="40">
        <v>474.08333333333343</v>
      </c>
      <c r="F201" s="40">
        <v>467.41666666666674</v>
      </c>
      <c r="G201" s="40">
        <v>462.98333333333346</v>
      </c>
      <c r="H201" s="40">
        <v>485.18333333333339</v>
      </c>
      <c r="I201" s="40">
        <v>489.61666666666667</v>
      </c>
      <c r="J201" s="40">
        <v>496.28333333333336</v>
      </c>
      <c r="K201" s="31">
        <v>482.95</v>
      </c>
      <c r="L201" s="31">
        <v>471.85</v>
      </c>
      <c r="M201" s="31">
        <v>4.8100399999999999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1006.1</v>
      </c>
      <c r="D202" s="40">
        <v>1010.6833333333334</v>
      </c>
      <c r="E202" s="40">
        <v>993.66666666666674</v>
      </c>
      <c r="F202" s="40">
        <v>981.23333333333335</v>
      </c>
      <c r="G202" s="40">
        <v>964.2166666666667</v>
      </c>
      <c r="H202" s="40">
        <v>1023.1166666666668</v>
      </c>
      <c r="I202" s="40">
        <v>1040.1333333333334</v>
      </c>
      <c r="J202" s="40">
        <v>1052.5666666666668</v>
      </c>
      <c r="K202" s="31">
        <v>1027.7</v>
      </c>
      <c r="L202" s="31">
        <v>998.25</v>
      </c>
      <c r="M202" s="31">
        <v>4.4868499999999996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756</v>
      </c>
      <c r="D203" s="40">
        <v>758.44999999999993</v>
      </c>
      <c r="E203" s="40">
        <v>749.19999999999982</v>
      </c>
      <c r="F203" s="40">
        <v>742.39999999999986</v>
      </c>
      <c r="G203" s="40">
        <v>733.14999999999975</v>
      </c>
      <c r="H203" s="40">
        <v>765.24999999999989</v>
      </c>
      <c r="I203" s="40">
        <v>774.50000000000011</v>
      </c>
      <c r="J203" s="40">
        <v>781.3</v>
      </c>
      <c r="K203" s="31">
        <v>767.7</v>
      </c>
      <c r="L203" s="31">
        <v>751.65</v>
      </c>
      <c r="M203" s="31">
        <v>27.242059999999999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7944.45</v>
      </c>
      <c r="D204" s="40">
        <v>7938.1500000000005</v>
      </c>
      <c r="E204" s="40">
        <v>7911.3000000000011</v>
      </c>
      <c r="F204" s="40">
        <v>7878.1500000000005</v>
      </c>
      <c r="G204" s="40">
        <v>7851.3000000000011</v>
      </c>
      <c r="H204" s="40">
        <v>7971.3000000000011</v>
      </c>
      <c r="I204" s="40">
        <v>7998.1500000000015</v>
      </c>
      <c r="J204" s="40">
        <v>8031.3000000000011</v>
      </c>
      <c r="K204" s="31">
        <v>7965</v>
      </c>
      <c r="L204" s="31">
        <v>7905</v>
      </c>
      <c r="M204" s="31">
        <v>1.87063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34.65</v>
      </c>
      <c r="D205" s="40">
        <v>34.68333333333333</v>
      </c>
      <c r="E205" s="40">
        <v>34.466666666666661</v>
      </c>
      <c r="F205" s="40">
        <v>34.283333333333331</v>
      </c>
      <c r="G205" s="40">
        <v>34.066666666666663</v>
      </c>
      <c r="H205" s="40">
        <v>34.86666666666666</v>
      </c>
      <c r="I205" s="40">
        <v>35.083333333333329</v>
      </c>
      <c r="J205" s="40">
        <v>35.266666666666659</v>
      </c>
      <c r="K205" s="31">
        <v>34.9</v>
      </c>
      <c r="L205" s="31">
        <v>34.5</v>
      </c>
      <c r="M205" s="31">
        <v>34.788260000000001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1599.1</v>
      </c>
      <c r="D206" s="40">
        <v>1596.1499999999999</v>
      </c>
      <c r="E206" s="40">
        <v>1584.1499999999996</v>
      </c>
      <c r="F206" s="40">
        <v>1569.1999999999998</v>
      </c>
      <c r="G206" s="40">
        <v>1557.1999999999996</v>
      </c>
      <c r="H206" s="40">
        <v>1611.0999999999997</v>
      </c>
      <c r="I206" s="40">
        <v>1623.1000000000001</v>
      </c>
      <c r="J206" s="40">
        <v>1638.0499999999997</v>
      </c>
      <c r="K206" s="31">
        <v>1608.15</v>
      </c>
      <c r="L206" s="31">
        <v>1581.2</v>
      </c>
      <c r="M206" s="31">
        <v>3.2070500000000002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754.6</v>
      </c>
      <c r="D207" s="40">
        <v>754.2833333333333</v>
      </c>
      <c r="E207" s="40">
        <v>749.41666666666663</v>
      </c>
      <c r="F207" s="40">
        <v>744.23333333333335</v>
      </c>
      <c r="G207" s="40">
        <v>739.36666666666667</v>
      </c>
      <c r="H207" s="40">
        <v>759.46666666666658</v>
      </c>
      <c r="I207" s="40">
        <v>764.33333333333337</v>
      </c>
      <c r="J207" s="40">
        <v>769.51666666666654</v>
      </c>
      <c r="K207" s="31">
        <v>759.15</v>
      </c>
      <c r="L207" s="31">
        <v>749.1</v>
      </c>
      <c r="M207" s="31">
        <v>8.8977500000000003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260.60000000000002</v>
      </c>
      <c r="D208" s="40">
        <v>261.8</v>
      </c>
      <c r="E208" s="40">
        <v>258.8</v>
      </c>
      <c r="F208" s="40">
        <v>257</v>
      </c>
      <c r="G208" s="40">
        <v>254</v>
      </c>
      <c r="H208" s="40">
        <v>263.60000000000002</v>
      </c>
      <c r="I208" s="40">
        <v>266.60000000000002</v>
      </c>
      <c r="J208" s="40">
        <v>268.40000000000003</v>
      </c>
      <c r="K208" s="31">
        <v>264.8</v>
      </c>
      <c r="L208" s="31">
        <v>260</v>
      </c>
      <c r="M208" s="31">
        <v>5.0125000000000002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928.7</v>
      </c>
      <c r="D209" s="40">
        <v>930.56666666666661</v>
      </c>
      <c r="E209" s="40">
        <v>916.13333333333321</v>
      </c>
      <c r="F209" s="40">
        <v>903.56666666666661</v>
      </c>
      <c r="G209" s="40">
        <v>889.13333333333321</v>
      </c>
      <c r="H209" s="40">
        <v>943.13333333333321</v>
      </c>
      <c r="I209" s="40">
        <v>957.56666666666661</v>
      </c>
      <c r="J209" s="40">
        <v>970.13333333333321</v>
      </c>
      <c r="K209" s="31">
        <v>945</v>
      </c>
      <c r="L209" s="31">
        <v>918</v>
      </c>
      <c r="M209" s="31">
        <v>3.3797899999999998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308.55</v>
      </c>
      <c r="D210" s="40">
        <v>306.7</v>
      </c>
      <c r="E210" s="40">
        <v>304.25</v>
      </c>
      <c r="F210" s="40">
        <v>299.95</v>
      </c>
      <c r="G210" s="40">
        <v>297.5</v>
      </c>
      <c r="H210" s="40">
        <v>311</v>
      </c>
      <c r="I210" s="40">
        <v>313.44999999999993</v>
      </c>
      <c r="J210" s="40">
        <v>317.75</v>
      </c>
      <c r="K210" s="31">
        <v>309.14999999999998</v>
      </c>
      <c r="L210" s="31">
        <v>302.39999999999998</v>
      </c>
      <c r="M210" s="31">
        <v>129.1671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7.95</v>
      </c>
      <c r="D211" s="40">
        <v>8.1166666666666671</v>
      </c>
      <c r="E211" s="40">
        <v>7.6833333333333336</v>
      </c>
      <c r="F211" s="40">
        <v>7.4166666666666661</v>
      </c>
      <c r="G211" s="40">
        <v>6.9833333333333325</v>
      </c>
      <c r="H211" s="40">
        <v>8.3833333333333346</v>
      </c>
      <c r="I211" s="40">
        <v>8.8166666666666682</v>
      </c>
      <c r="J211" s="40">
        <v>9.0833333333333357</v>
      </c>
      <c r="K211" s="31">
        <v>8.5500000000000007</v>
      </c>
      <c r="L211" s="31">
        <v>7.85</v>
      </c>
      <c r="M211" s="31">
        <v>3573.9269800000002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1213.05</v>
      </c>
      <c r="D212" s="40">
        <v>1211.1666666666667</v>
      </c>
      <c r="E212" s="40">
        <v>1202.3333333333335</v>
      </c>
      <c r="F212" s="40">
        <v>1191.6166666666668</v>
      </c>
      <c r="G212" s="40">
        <v>1182.7833333333335</v>
      </c>
      <c r="H212" s="40">
        <v>1221.8833333333334</v>
      </c>
      <c r="I212" s="40">
        <v>1230.7166666666669</v>
      </c>
      <c r="J212" s="40">
        <v>1241.4333333333334</v>
      </c>
      <c r="K212" s="31">
        <v>1220</v>
      </c>
      <c r="L212" s="31">
        <v>1200.45</v>
      </c>
      <c r="M212" s="31">
        <v>10.98804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2293.9499999999998</v>
      </c>
      <c r="D213" s="40">
        <v>2311.1833333333329</v>
      </c>
      <c r="E213" s="40">
        <v>2252.766666666666</v>
      </c>
      <c r="F213" s="40">
        <v>2211.583333333333</v>
      </c>
      <c r="G213" s="40">
        <v>2153.1666666666661</v>
      </c>
      <c r="H213" s="40">
        <v>2352.3666666666659</v>
      </c>
      <c r="I213" s="40">
        <v>2410.7833333333328</v>
      </c>
      <c r="J213" s="40">
        <v>2451.9666666666658</v>
      </c>
      <c r="K213" s="31">
        <v>2369.6</v>
      </c>
      <c r="L213" s="31">
        <v>2270</v>
      </c>
      <c r="M213" s="31">
        <v>1.69241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670.75</v>
      </c>
      <c r="D214" s="40">
        <v>666.81666666666661</v>
      </c>
      <c r="E214" s="40">
        <v>661.78333333333319</v>
      </c>
      <c r="F214" s="40">
        <v>652.81666666666661</v>
      </c>
      <c r="G214" s="40">
        <v>647.78333333333319</v>
      </c>
      <c r="H214" s="40">
        <v>675.78333333333319</v>
      </c>
      <c r="I214" s="40">
        <v>680.81666666666649</v>
      </c>
      <c r="J214" s="40">
        <v>689.78333333333319</v>
      </c>
      <c r="K214" s="40">
        <v>671.85</v>
      </c>
      <c r="L214" s="40">
        <v>657.85</v>
      </c>
      <c r="M214" s="40">
        <v>55.887889999999999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11.1</v>
      </c>
      <c r="D215" s="40">
        <v>11.049999999999999</v>
      </c>
      <c r="E215" s="40">
        <v>10.949999999999998</v>
      </c>
      <c r="F215" s="40">
        <v>10.799999999999999</v>
      </c>
      <c r="G215" s="40">
        <v>10.699999999999998</v>
      </c>
      <c r="H215" s="40">
        <v>11.199999999999998</v>
      </c>
      <c r="I215" s="40">
        <v>11.299999999999999</v>
      </c>
      <c r="J215" s="40">
        <v>11.449999999999998</v>
      </c>
      <c r="K215" s="40">
        <v>11.15</v>
      </c>
      <c r="L215" s="40">
        <v>10.9</v>
      </c>
      <c r="M215" s="40">
        <v>1157.3834300000001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186.85</v>
      </c>
      <c r="D216" s="40">
        <v>185.76666666666665</v>
      </c>
      <c r="E216" s="40">
        <v>182.7833333333333</v>
      </c>
      <c r="F216" s="40">
        <v>178.71666666666664</v>
      </c>
      <c r="G216" s="40">
        <v>175.73333333333329</v>
      </c>
      <c r="H216" s="40">
        <v>189.83333333333331</v>
      </c>
      <c r="I216" s="40">
        <v>192.81666666666666</v>
      </c>
      <c r="J216" s="40">
        <v>196.88333333333333</v>
      </c>
      <c r="K216" s="40">
        <v>188.75</v>
      </c>
      <c r="L216" s="40">
        <v>181.7</v>
      </c>
      <c r="M216" s="40">
        <v>115.21335000000001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6" sqref="C2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4"/>
      <c r="B1" s="455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44453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7" t="s">
        <v>16</v>
      </c>
      <c r="B9" s="449" t="s">
        <v>18</v>
      </c>
      <c r="C9" s="453" t="s">
        <v>20</v>
      </c>
      <c r="D9" s="453" t="s">
        <v>21</v>
      </c>
      <c r="E9" s="444" t="s">
        <v>22</v>
      </c>
      <c r="F9" s="445"/>
      <c r="G9" s="446"/>
      <c r="H9" s="444" t="s">
        <v>23</v>
      </c>
      <c r="I9" s="445"/>
      <c r="J9" s="446"/>
      <c r="K9" s="26"/>
      <c r="L9" s="27"/>
      <c r="M9" s="53"/>
      <c r="N9" s="1"/>
      <c r="O9" s="1"/>
    </row>
    <row r="10" spans="1:15" ht="42.75" customHeight="1">
      <c r="A10" s="451"/>
      <c r="B10" s="452"/>
      <c r="C10" s="452"/>
      <c r="D10" s="4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25150.9</v>
      </c>
      <c r="D11" s="40">
        <v>24882.633333333335</v>
      </c>
      <c r="E11" s="40">
        <v>24402.316666666669</v>
      </c>
      <c r="F11" s="40">
        <v>23653.733333333334</v>
      </c>
      <c r="G11" s="40">
        <v>23173.416666666668</v>
      </c>
      <c r="H11" s="40">
        <v>25631.216666666671</v>
      </c>
      <c r="I11" s="40">
        <v>26111.533333333336</v>
      </c>
      <c r="J11" s="40">
        <v>26860.116666666672</v>
      </c>
      <c r="K11" s="31">
        <v>25362.95</v>
      </c>
      <c r="L11" s="31">
        <v>24134.05</v>
      </c>
      <c r="M11" s="31">
        <v>0.18215999999999999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1861</v>
      </c>
      <c r="D12" s="40">
        <v>1858.8333333333333</v>
      </c>
      <c r="E12" s="40">
        <v>1841.2166666666665</v>
      </c>
      <c r="F12" s="40">
        <v>1821.4333333333332</v>
      </c>
      <c r="G12" s="40">
        <v>1803.8166666666664</v>
      </c>
      <c r="H12" s="40">
        <v>1878.6166666666666</v>
      </c>
      <c r="I12" s="40">
        <v>1896.2333333333333</v>
      </c>
      <c r="J12" s="40">
        <v>1916.0166666666667</v>
      </c>
      <c r="K12" s="31">
        <v>1876.45</v>
      </c>
      <c r="L12" s="31">
        <v>1839.05</v>
      </c>
      <c r="M12" s="31">
        <v>0.80818000000000001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2326.3000000000002</v>
      </c>
      <c r="D13" s="40">
        <v>2325.7666666666669</v>
      </c>
      <c r="E13" s="40">
        <v>2281.5333333333338</v>
      </c>
      <c r="F13" s="40">
        <v>2236.7666666666669</v>
      </c>
      <c r="G13" s="40">
        <v>2192.5333333333338</v>
      </c>
      <c r="H13" s="40">
        <v>2370.5333333333338</v>
      </c>
      <c r="I13" s="40">
        <v>2414.7666666666664</v>
      </c>
      <c r="J13" s="40">
        <v>2459.5333333333338</v>
      </c>
      <c r="K13" s="31">
        <v>2370</v>
      </c>
      <c r="L13" s="31">
        <v>2281</v>
      </c>
      <c r="M13" s="31">
        <v>0.20139000000000001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2471.4</v>
      </c>
      <c r="D14" s="40">
        <v>2457.2166666666667</v>
      </c>
      <c r="E14" s="40">
        <v>2434.5333333333333</v>
      </c>
      <c r="F14" s="40">
        <v>2397.6666666666665</v>
      </c>
      <c r="G14" s="40">
        <v>2374.9833333333331</v>
      </c>
      <c r="H14" s="40">
        <v>2494.0833333333335</v>
      </c>
      <c r="I14" s="40">
        <v>2516.7666666666669</v>
      </c>
      <c r="J14" s="40">
        <v>2553.6333333333337</v>
      </c>
      <c r="K14" s="31">
        <v>2479.9</v>
      </c>
      <c r="L14" s="31">
        <v>2420.35</v>
      </c>
      <c r="M14" s="31">
        <v>2.65232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2095.85</v>
      </c>
      <c r="D15" s="40">
        <v>2090.6</v>
      </c>
      <c r="E15" s="40">
        <v>2060.1999999999998</v>
      </c>
      <c r="F15" s="40">
        <v>2024.5499999999997</v>
      </c>
      <c r="G15" s="40">
        <v>1994.1499999999996</v>
      </c>
      <c r="H15" s="40">
        <v>2126.25</v>
      </c>
      <c r="I15" s="40">
        <v>2156.6500000000005</v>
      </c>
      <c r="J15" s="40">
        <v>2192.3000000000002</v>
      </c>
      <c r="K15" s="31">
        <v>2121</v>
      </c>
      <c r="L15" s="31">
        <v>2054.9499999999998</v>
      </c>
      <c r="M15" s="31">
        <v>0.40883999999999998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1854.75</v>
      </c>
      <c r="D16" s="40">
        <v>1865.7</v>
      </c>
      <c r="E16" s="40">
        <v>1822.9</v>
      </c>
      <c r="F16" s="40">
        <v>1791.05</v>
      </c>
      <c r="G16" s="40">
        <v>1748.25</v>
      </c>
      <c r="H16" s="40">
        <v>1897.5500000000002</v>
      </c>
      <c r="I16" s="40">
        <v>1940.35</v>
      </c>
      <c r="J16" s="40">
        <v>1972.2000000000003</v>
      </c>
      <c r="K16" s="31">
        <v>1908.5</v>
      </c>
      <c r="L16" s="31">
        <v>1833.85</v>
      </c>
      <c r="M16" s="31">
        <v>3.8296800000000002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1150.4000000000001</v>
      </c>
      <c r="D17" s="40">
        <v>1156.6833333333334</v>
      </c>
      <c r="E17" s="40">
        <v>1139.6166666666668</v>
      </c>
      <c r="F17" s="40">
        <v>1128.8333333333335</v>
      </c>
      <c r="G17" s="40">
        <v>1111.7666666666669</v>
      </c>
      <c r="H17" s="40">
        <v>1167.4666666666667</v>
      </c>
      <c r="I17" s="40">
        <v>1184.5333333333333</v>
      </c>
      <c r="J17" s="40">
        <v>1195.3166666666666</v>
      </c>
      <c r="K17" s="31">
        <v>1173.75</v>
      </c>
      <c r="L17" s="31">
        <v>1145.9000000000001</v>
      </c>
      <c r="M17" s="31">
        <v>13.992979999999999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606.04999999999995</v>
      </c>
      <c r="D18" s="40">
        <v>608</v>
      </c>
      <c r="E18" s="40">
        <v>603.04999999999995</v>
      </c>
      <c r="F18" s="40">
        <v>600.04999999999995</v>
      </c>
      <c r="G18" s="40">
        <v>595.09999999999991</v>
      </c>
      <c r="H18" s="40">
        <v>611</v>
      </c>
      <c r="I18" s="40">
        <v>615.95000000000005</v>
      </c>
      <c r="J18" s="40">
        <v>618.95000000000005</v>
      </c>
      <c r="K18" s="31">
        <v>612.95000000000005</v>
      </c>
      <c r="L18" s="31">
        <v>605</v>
      </c>
      <c r="M18" s="31">
        <v>1.09399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928.95</v>
      </c>
      <c r="D19" s="40">
        <v>923.31666666666661</v>
      </c>
      <c r="E19" s="40">
        <v>913.63333333333321</v>
      </c>
      <c r="F19" s="40">
        <v>898.31666666666661</v>
      </c>
      <c r="G19" s="40">
        <v>888.63333333333321</v>
      </c>
      <c r="H19" s="40">
        <v>938.63333333333321</v>
      </c>
      <c r="I19" s="40">
        <v>948.31666666666661</v>
      </c>
      <c r="J19" s="40">
        <v>963.63333333333321</v>
      </c>
      <c r="K19" s="31">
        <v>933</v>
      </c>
      <c r="L19" s="31">
        <v>908</v>
      </c>
      <c r="M19" s="31">
        <v>9.4816000000000003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2505.5</v>
      </c>
      <c r="D20" s="40">
        <v>2483.5</v>
      </c>
      <c r="E20" s="40">
        <v>2446</v>
      </c>
      <c r="F20" s="40">
        <v>2386.5</v>
      </c>
      <c r="G20" s="40">
        <v>2349</v>
      </c>
      <c r="H20" s="40">
        <v>2543</v>
      </c>
      <c r="I20" s="40">
        <v>2580.5</v>
      </c>
      <c r="J20" s="40">
        <v>2640</v>
      </c>
      <c r="K20" s="31">
        <v>2521</v>
      </c>
      <c r="L20" s="31">
        <v>2424</v>
      </c>
      <c r="M20" s="31">
        <v>0.91785000000000005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21378.55</v>
      </c>
      <c r="D21" s="40">
        <v>21158.850000000002</v>
      </c>
      <c r="E21" s="40">
        <v>20819.700000000004</v>
      </c>
      <c r="F21" s="40">
        <v>20260.850000000002</v>
      </c>
      <c r="G21" s="40">
        <v>19921.700000000004</v>
      </c>
      <c r="H21" s="40">
        <v>21717.700000000004</v>
      </c>
      <c r="I21" s="40">
        <v>22056.850000000006</v>
      </c>
      <c r="J21" s="40">
        <v>22615.700000000004</v>
      </c>
      <c r="K21" s="31">
        <v>21498</v>
      </c>
      <c r="L21" s="31">
        <v>20600</v>
      </c>
      <c r="M21" s="31">
        <v>0.50871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1532.45</v>
      </c>
      <c r="D22" s="40">
        <v>1538.2333333333333</v>
      </c>
      <c r="E22" s="40">
        <v>1519.4666666666667</v>
      </c>
      <c r="F22" s="40">
        <v>1506.4833333333333</v>
      </c>
      <c r="G22" s="40">
        <v>1487.7166666666667</v>
      </c>
      <c r="H22" s="40">
        <v>1551.2166666666667</v>
      </c>
      <c r="I22" s="40">
        <v>1569.9833333333336</v>
      </c>
      <c r="J22" s="40">
        <v>1582.9666666666667</v>
      </c>
      <c r="K22" s="31">
        <v>1557</v>
      </c>
      <c r="L22" s="31">
        <v>1525.25</v>
      </c>
      <c r="M22" s="31">
        <v>17.594560000000001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1185.2</v>
      </c>
      <c r="D23" s="40">
        <v>1190.3833333333334</v>
      </c>
      <c r="E23" s="40">
        <v>1160.8666666666668</v>
      </c>
      <c r="F23" s="40">
        <v>1136.5333333333333</v>
      </c>
      <c r="G23" s="40">
        <v>1107.0166666666667</v>
      </c>
      <c r="H23" s="40">
        <v>1214.7166666666669</v>
      </c>
      <c r="I23" s="40">
        <v>1244.2333333333338</v>
      </c>
      <c r="J23" s="40">
        <v>1268.5666666666671</v>
      </c>
      <c r="K23" s="31">
        <v>1219.9000000000001</v>
      </c>
      <c r="L23" s="31">
        <v>1166.05</v>
      </c>
      <c r="M23" s="31">
        <v>7.1302399999999997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745.1</v>
      </c>
      <c r="D24" s="40">
        <v>746.08333333333337</v>
      </c>
      <c r="E24" s="40">
        <v>739.51666666666677</v>
      </c>
      <c r="F24" s="40">
        <v>733.93333333333339</v>
      </c>
      <c r="G24" s="40">
        <v>727.36666666666679</v>
      </c>
      <c r="H24" s="40">
        <v>751.66666666666674</v>
      </c>
      <c r="I24" s="40">
        <v>758.23333333333335</v>
      </c>
      <c r="J24" s="40">
        <v>763.81666666666672</v>
      </c>
      <c r="K24" s="31">
        <v>752.65</v>
      </c>
      <c r="L24" s="31">
        <v>740.5</v>
      </c>
      <c r="M24" s="31">
        <v>25.146039999999999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1375.65</v>
      </c>
      <c r="D25" s="40">
        <v>1365.8500000000001</v>
      </c>
      <c r="E25" s="40">
        <v>1343.7000000000003</v>
      </c>
      <c r="F25" s="40">
        <v>1311.7500000000002</v>
      </c>
      <c r="G25" s="40">
        <v>1289.6000000000004</v>
      </c>
      <c r="H25" s="40">
        <v>1397.8000000000002</v>
      </c>
      <c r="I25" s="40">
        <v>1419.9500000000003</v>
      </c>
      <c r="J25" s="40">
        <v>1451.9</v>
      </c>
      <c r="K25" s="31">
        <v>1388</v>
      </c>
      <c r="L25" s="31">
        <v>1333.9</v>
      </c>
      <c r="M25" s="31">
        <v>3.72295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1871.4</v>
      </c>
      <c r="D26" s="40">
        <v>1840.1166666666668</v>
      </c>
      <c r="E26" s="40">
        <v>1805.2333333333336</v>
      </c>
      <c r="F26" s="40">
        <v>1739.0666666666668</v>
      </c>
      <c r="G26" s="40">
        <v>1704.1833333333336</v>
      </c>
      <c r="H26" s="40">
        <v>1906.2833333333335</v>
      </c>
      <c r="I26" s="40">
        <v>1941.1666666666667</v>
      </c>
      <c r="J26" s="40">
        <v>2007.3333333333335</v>
      </c>
      <c r="K26" s="31">
        <v>1875</v>
      </c>
      <c r="L26" s="31">
        <v>1773.95</v>
      </c>
      <c r="M26" s="31">
        <v>19.80397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113.15</v>
      </c>
      <c r="D27" s="40">
        <v>113.73333333333335</v>
      </c>
      <c r="E27" s="40">
        <v>112.26666666666669</v>
      </c>
      <c r="F27" s="40">
        <v>111.38333333333334</v>
      </c>
      <c r="G27" s="40">
        <v>109.91666666666669</v>
      </c>
      <c r="H27" s="40">
        <v>114.6166666666667</v>
      </c>
      <c r="I27" s="40">
        <v>116.08333333333334</v>
      </c>
      <c r="J27" s="40">
        <v>116.96666666666671</v>
      </c>
      <c r="K27" s="31">
        <v>115.2</v>
      </c>
      <c r="L27" s="31">
        <v>112.85</v>
      </c>
      <c r="M27" s="31">
        <v>15.401820000000001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215.9</v>
      </c>
      <c r="D28" s="40">
        <v>216.29999999999998</v>
      </c>
      <c r="E28" s="40">
        <v>213.59999999999997</v>
      </c>
      <c r="F28" s="40">
        <v>211.29999999999998</v>
      </c>
      <c r="G28" s="40">
        <v>208.59999999999997</v>
      </c>
      <c r="H28" s="40">
        <v>218.59999999999997</v>
      </c>
      <c r="I28" s="40">
        <v>221.29999999999995</v>
      </c>
      <c r="J28" s="40">
        <v>223.59999999999997</v>
      </c>
      <c r="K28" s="31">
        <v>219</v>
      </c>
      <c r="L28" s="31">
        <v>214</v>
      </c>
      <c r="M28" s="31">
        <v>20.080259999999999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412.3</v>
      </c>
      <c r="D29" s="40">
        <v>400.3</v>
      </c>
      <c r="E29" s="40">
        <v>378.25</v>
      </c>
      <c r="F29" s="40">
        <v>344.2</v>
      </c>
      <c r="G29" s="40">
        <v>322.14999999999998</v>
      </c>
      <c r="H29" s="40">
        <v>434.35</v>
      </c>
      <c r="I29" s="40">
        <v>456.40000000000009</v>
      </c>
      <c r="J29" s="40">
        <v>490.45000000000005</v>
      </c>
      <c r="K29" s="31">
        <v>422.35</v>
      </c>
      <c r="L29" s="31">
        <v>366.25</v>
      </c>
      <c r="M29" s="31">
        <v>57.164569999999998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244.8</v>
      </c>
      <c r="D30" s="40">
        <v>245.26666666666665</v>
      </c>
      <c r="E30" s="40">
        <v>238.5333333333333</v>
      </c>
      <c r="F30" s="40">
        <v>232.26666666666665</v>
      </c>
      <c r="G30" s="40">
        <v>225.5333333333333</v>
      </c>
      <c r="H30" s="40">
        <v>251.5333333333333</v>
      </c>
      <c r="I30" s="40">
        <v>258.26666666666665</v>
      </c>
      <c r="J30" s="40">
        <v>264.5333333333333</v>
      </c>
      <c r="K30" s="31">
        <v>252</v>
      </c>
      <c r="L30" s="31">
        <v>239</v>
      </c>
      <c r="M30" s="31">
        <v>25.331340000000001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4908.95</v>
      </c>
      <c r="D31" s="40">
        <v>4964.583333333333</v>
      </c>
      <c r="E31" s="40">
        <v>4784.3666666666659</v>
      </c>
      <c r="F31" s="40">
        <v>4659.7833333333328</v>
      </c>
      <c r="G31" s="40">
        <v>4479.5666666666657</v>
      </c>
      <c r="H31" s="40">
        <v>5089.1666666666661</v>
      </c>
      <c r="I31" s="40">
        <v>5269.3833333333332</v>
      </c>
      <c r="J31" s="40">
        <v>5393.9666666666662</v>
      </c>
      <c r="K31" s="31">
        <v>5144.8</v>
      </c>
      <c r="L31" s="31">
        <v>4840</v>
      </c>
      <c r="M31" s="31">
        <v>0.86499000000000004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2137.0500000000002</v>
      </c>
      <c r="D32" s="40">
        <v>2141.9666666666667</v>
      </c>
      <c r="E32" s="40">
        <v>2120.0833333333335</v>
      </c>
      <c r="F32" s="40">
        <v>2103.1166666666668</v>
      </c>
      <c r="G32" s="40">
        <v>2081.2333333333336</v>
      </c>
      <c r="H32" s="40">
        <v>2158.9333333333334</v>
      </c>
      <c r="I32" s="40">
        <v>2180.8166666666666</v>
      </c>
      <c r="J32" s="40">
        <v>2197.7833333333333</v>
      </c>
      <c r="K32" s="31">
        <v>2163.85</v>
      </c>
      <c r="L32" s="31">
        <v>2125</v>
      </c>
      <c r="M32" s="31">
        <v>0.51571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2204.5</v>
      </c>
      <c r="D33" s="40">
        <v>2203.4666666666667</v>
      </c>
      <c r="E33" s="40">
        <v>2183.0333333333333</v>
      </c>
      <c r="F33" s="40">
        <v>2161.5666666666666</v>
      </c>
      <c r="G33" s="40">
        <v>2141.1333333333332</v>
      </c>
      <c r="H33" s="40">
        <v>2224.9333333333334</v>
      </c>
      <c r="I33" s="40">
        <v>2245.3666666666668</v>
      </c>
      <c r="J33" s="40">
        <v>2266.8333333333335</v>
      </c>
      <c r="K33" s="31">
        <v>2223.9</v>
      </c>
      <c r="L33" s="31">
        <v>2182</v>
      </c>
      <c r="M33" s="31">
        <v>8.6430000000000007E-2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114.8</v>
      </c>
      <c r="D34" s="40">
        <v>115.76666666666667</v>
      </c>
      <c r="E34" s="40">
        <v>113.03333333333333</v>
      </c>
      <c r="F34" s="40">
        <v>111.26666666666667</v>
      </c>
      <c r="G34" s="40">
        <v>108.53333333333333</v>
      </c>
      <c r="H34" s="40">
        <v>117.53333333333333</v>
      </c>
      <c r="I34" s="40">
        <v>120.26666666666665</v>
      </c>
      <c r="J34" s="40">
        <v>122.03333333333333</v>
      </c>
      <c r="K34" s="31">
        <v>118.5</v>
      </c>
      <c r="L34" s="31">
        <v>114</v>
      </c>
      <c r="M34" s="31">
        <v>5.2846900000000003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773.4</v>
      </c>
      <c r="D35" s="40">
        <v>770.93333333333339</v>
      </c>
      <c r="E35" s="40">
        <v>764.51666666666677</v>
      </c>
      <c r="F35" s="40">
        <v>755.63333333333333</v>
      </c>
      <c r="G35" s="40">
        <v>749.2166666666667</v>
      </c>
      <c r="H35" s="40">
        <v>779.81666666666683</v>
      </c>
      <c r="I35" s="40">
        <v>786.23333333333335</v>
      </c>
      <c r="J35" s="40">
        <v>795.1166666666669</v>
      </c>
      <c r="K35" s="31">
        <v>777.35</v>
      </c>
      <c r="L35" s="31">
        <v>762.05</v>
      </c>
      <c r="M35" s="31">
        <v>1.29941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3823.85</v>
      </c>
      <c r="D36" s="40">
        <v>3818.6</v>
      </c>
      <c r="E36" s="40">
        <v>3787.25</v>
      </c>
      <c r="F36" s="40">
        <v>3750.65</v>
      </c>
      <c r="G36" s="40">
        <v>3719.3</v>
      </c>
      <c r="H36" s="40">
        <v>3855.2</v>
      </c>
      <c r="I36" s="40">
        <v>3886.5499999999993</v>
      </c>
      <c r="J36" s="40">
        <v>3923.1499999999996</v>
      </c>
      <c r="K36" s="31">
        <v>3849.95</v>
      </c>
      <c r="L36" s="31">
        <v>3782</v>
      </c>
      <c r="M36" s="31">
        <v>1.1486700000000001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4123.8500000000004</v>
      </c>
      <c r="D37" s="40">
        <v>4135.0166666666664</v>
      </c>
      <c r="E37" s="40">
        <v>4100.0333333333328</v>
      </c>
      <c r="F37" s="40">
        <v>4076.2166666666662</v>
      </c>
      <c r="G37" s="40">
        <v>4041.2333333333327</v>
      </c>
      <c r="H37" s="40">
        <v>4158.833333333333</v>
      </c>
      <c r="I37" s="40">
        <v>4193.8166666666666</v>
      </c>
      <c r="J37" s="40">
        <v>4217.6333333333332</v>
      </c>
      <c r="K37" s="31">
        <v>4170</v>
      </c>
      <c r="L37" s="31">
        <v>4111.2</v>
      </c>
      <c r="M37" s="31">
        <v>1.60927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24.25</v>
      </c>
      <c r="D38" s="40">
        <v>24.533333333333331</v>
      </c>
      <c r="E38" s="40">
        <v>23.866666666666664</v>
      </c>
      <c r="F38" s="40">
        <v>23.483333333333331</v>
      </c>
      <c r="G38" s="40">
        <v>22.816666666666663</v>
      </c>
      <c r="H38" s="40">
        <v>24.916666666666664</v>
      </c>
      <c r="I38" s="40">
        <v>25.583333333333336</v>
      </c>
      <c r="J38" s="40">
        <v>25.966666666666665</v>
      </c>
      <c r="K38" s="31">
        <v>25.2</v>
      </c>
      <c r="L38" s="31">
        <v>24.15</v>
      </c>
      <c r="M38" s="31">
        <v>81.537109999999998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718.05</v>
      </c>
      <c r="D39" s="40">
        <v>718.4</v>
      </c>
      <c r="E39" s="40">
        <v>714.65</v>
      </c>
      <c r="F39" s="40">
        <v>711.25</v>
      </c>
      <c r="G39" s="40">
        <v>707.5</v>
      </c>
      <c r="H39" s="40">
        <v>721.8</v>
      </c>
      <c r="I39" s="40">
        <v>725.55</v>
      </c>
      <c r="J39" s="40">
        <v>728.94999999999993</v>
      </c>
      <c r="K39" s="31">
        <v>722.15</v>
      </c>
      <c r="L39" s="31">
        <v>715</v>
      </c>
      <c r="M39" s="31">
        <v>3.5440499999999999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3206.55</v>
      </c>
      <c r="D40" s="40">
        <v>3202.2000000000003</v>
      </c>
      <c r="E40" s="40">
        <v>3129.4000000000005</v>
      </c>
      <c r="F40" s="40">
        <v>3052.2500000000005</v>
      </c>
      <c r="G40" s="40">
        <v>2979.4500000000007</v>
      </c>
      <c r="H40" s="40">
        <v>3279.3500000000004</v>
      </c>
      <c r="I40" s="40">
        <v>3352.1500000000005</v>
      </c>
      <c r="J40" s="40">
        <v>3429.3</v>
      </c>
      <c r="K40" s="31">
        <v>3275</v>
      </c>
      <c r="L40" s="31">
        <v>3125.05</v>
      </c>
      <c r="M40" s="31">
        <v>1.10907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436.25</v>
      </c>
      <c r="D41" s="40">
        <v>436.7833333333333</v>
      </c>
      <c r="E41" s="40">
        <v>433.86666666666662</v>
      </c>
      <c r="F41" s="40">
        <v>431.48333333333329</v>
      </c>
      <c r="G41" s="40">
        <v>428.56666666666661</v>
      </c>
      <c r="H41" s="40">
        <v>439.16666666666663</v>
      </c>
      <c r="I41" s="40">
        <v>442.08333333333337</v>
      </c>
      <c r="J41" s="40">
        <v>444.46666666666664</v>
      </c>
      <c r="K41" s="31">
        <v>439.7</v>
      </c>
      <c r="L41" s="31">
        <v>434.4</v>
      </c>
      <c r="M41" s="31">
        <v>17.908529999999999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1295.5999999999999</v>
      </c>
      <c r="D42" s="40">
        <v>1283.4833333333333</v>
      </c>
      <c r="E42" s="40">
        <v>1241.9666666666667</v>
      </c>
      <c r="F42" s="40">
        <v>1188.3333333333333</v>
      </c>
      <c r="G42" s="40">
        <v>1146.8166666666666</v>
      </c>
      <c r="H42" s="40">
        <v>1337.1166666666668</v>
      </c>
      <c r="I42" s="40">
        <v>1378.6333333333337</v>
      </c>
      <c r="J42" s="40">
        <v>1432.2666666666669</v>
      </c>
      <c r="K42" s="31">
        <v>1325</v>
      </c>
      <c r="L42" s="31">
        <v>1229.8499999999999</v>
      </c>
      <c r="M42" s="31">
        <v>8.9174600000000002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4745.8500000000004</v>
      </c>
      <c r="D43" s="40">
        <v>4741.0666666666666</v>
      </c>
      <c r="E43" s="40">
        <v>4686.1333333333332</v>
      </c>
      <c r="F43" s="40">
        <v>4626.416666666667</v>
      </c>
      <c r="G43" s="40">
        <v>4571.4833333333336</v>
      </c>
      <c r="H43" s="40">
        <v>4800.7833333333328</v>
      </c>
      <c r="I43" s="40">
        <v>4855.7166666666653</v>
      </c>
      <c r="J43" s="40">
        <v>4915.4333333333325</v>
      </c>
      <c r="K43" s="31">
        <v>4796</v>
      </c>
      <c r="L43" s="31">
        <v>4681.3500000000004</v>
      </c>
      <c r="M43" s="31">
        <v>11.51299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214.9</v>
      </c>
      <c r="D44" s="40">
        <v>214.78333333333333</v>
      </c>
      <c r="E44" s="40">
        <v>213.51666666666665</v>
      </c>
      <c r="F44" s="40">
        <v>212.13333333333333</v>
      </c>
      <c r="G44" s="40">
        <v>210.86666666666665</v>
      </c>
      <c r="H44" s="40">
        <v>216.16666666666666</v>
      </c>
      <c r="I44" s="40">
        <v>217.43333333333337</v>
      </c>
      <c r="J44" s="40">
        <v>218.81666666666666</v>
      </c>
      <c r="K44" s="31">
        <v>216.05</v>
      </c>
      <c r="L44" s="31">
        <v>213.4</v>
      </c>
      <c r="M44" s="31">
        <v>22.003920000000001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377.85</v>
      </c>
      <c r="D45" s="40">
        <v>377.61666666666662</v>
      </c>
      <c r="E45" s="40">
        <v>372.48333333333323</v>
      </c>
      <c r="F45" s="40">
        <v>367.11666666666662</v>
      </c>
      <c r="G45" s="40">
        <v>361.98333333333323</v>
      </c>
      <c r="H45" s="40">
        <v>382.98333333333323</v>
      </c>
      <c r="I45" s="40">
        <v>388.11666666666656</v>
      </c>
      <c r="J45" s="40">
        <v>393.48333333333323</v>
      </c>
      <c r="K45" s="31">
        <v>382.75</v>
      </c>
      <c r="L45" s="31">
        <v>372.25</v>
      </c>
      <c r="M45" s="31">
        <v>1.0377099999999999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123.3</v>
      </c>
      <c r="D46" s="40">
        <v>124.10000000000001</v>
      </c>
      <c r="E46" s="40">
        <v>122.25000000000001</v>
      </c>
      <c r="F46" s="40">
        <v>121.2</v>
      </c>
      <c r="G46" s="40">
        <v>119.35000000000001</v>
      </c>
      <c r="H46" s="40">
        <v>125.15000000000002</v>
      </c>
      <c r="I46" s="40">
        <v>127.00000000000001</v>
      </c>
      <c r="J46" s="40">
        <v>128.05000000000001</v>
      </c>
      <c r="K46" s="31">
        <v>125.95</v>
      </c>
      <c r="L46" s="31">
        <v>123.05</v>
      </c>
      <c r="M46" s="31">
        <v>92.850279999999998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103.5</v>
      </c>
      <c r="D47" s="40">
        <v>103.3</v>
      </c>
      <c r="E47" s="40">
        <v>101.69999999999999</v>
      </c>
      <c r="F47" s="40">
        <v>99.899999999999991</v>
      </c>
      <c r="G47" s="40">
        <v>98.299999999999983</v>
      </c>
      <c r="H47" s="40">
        <v>105.1</v>
      </c>
      <c r="I47" s="40">
        <v>106.69999999999999</v>
      </c>
      <c r="J47" s="40">
        <v>108.5</v>
      </c>
      <c r="K47" s="31">
        <v>104.9</v>
      </c>
      <c r="L47" s="31">
        <v>101.5</v>
      </c>
      <c r="M47" s="31">
        <v>18.219899999999999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3367.05</v>
      </c>
      <c r="D48" s="40">
        <v>3357.1333333333332</v>
      </c>
      <c r="E48" s="40">
        <v>3340.2666666666664</v>
      </c>
      <c r="F48" s="40">
        <v>3313.4833333333331</v>
      </c>
      <c r="G48" s="40">
        <v>3296.6166666666663</v>
      </c>
      <c r="H48" s="40">
        <v>3383.9166666666665</v>
      </c>
      <c r="I48" s="40">
        <v>3400.7833333333333</v>
      </c>
      <c r="J48" s="40">
        <v>3427.5666666666666</v>
      </c>
      <c r="K48" s="31">
        <v>3374</v>
      </c>
      <c r="L48" s="31">
        <v>3330.35</v>
      </c>
      <c r="M48" s="31">
        <v>6.1092000000000004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229.35</v>
      </c>
      <c r="D49" s="40">
        <v>228.96666666666667</v>
      </c>
      <c r="E49" s="40">
        <v>225.48333333333335</v>
      </c>
      <c r="F49" s="40">
        <v>221.61666666666667</v>
      </c>
      <c r="G49" s="40">
        <v>218.13333333333335</v>
      </c>
      <c r="H49" s="40">
        <v>232.83333333333334</v>
      </c>
      <c r="I49" s="40">
        <v>236.31666666666663</v>
      </c>
      <c r="J49" s="40">
        <v>240.18333333333334</v>
      </c>
      <c r="K49" s="31">
        <v>232.45</v>
      </c>
      <c r="L49" s="31">
        <v>225.1</v>
      </c>
      <c r="M49" s="31">
        <v>25.677119999999999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3101</v>
      </c>
      <c r="D50" s="40">
        <v>3115.4833333333336</v>
      </c>
      <c r="E50" s="40">
        <v>3076.5666666666671</v>
      </c>
      <c r="F50" s="40">
        <v>3052.1333333333337</v>
      </c>
      <c r="G50" s="40">
        <v>3013.2166666666672</v>
      </c>
      <c r="H50" s="40">
        <v>3139.916666666667</v>
      </c>
      <c r="I50" s="40">
        <v>3178.833333333333</v>
      </c>
      <c r="J50" s="40">
        <v>3203.2666666666669</v>
      </c>
      <c r="K50" s="31">
        <v>3154.4</v>
      </c>
      <c r="L50" s="31">
        <v>3091.05</v>
      </c>
      <c r="M50" s="31">
        <v>0.14263999999999999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2135.6</v>
      </c>
      <c r="D51" s="40">
        <v>2103.2000000000003</v>
      </c>
      <c r="E51" s="40">
        <v>2057.4000000000005</v>
      </c>
      <c r="F51" s="40">
        <v>1979.2000000000003</v>
      </c>
      <c r="G51" s="40">
        <v>1933.4000000000005</v>
      </c>
      <c r="H51" s="40">
        <v>2181.4000000000005</v>
      </c>
      <c r="I51" s="40">
        <v>2227.2000000000007</v>
      </c>
      <c r="J51" s="40">
        <v>2305.4000000000005</v>
      </c>
      <c r="K51" s="31">
        <v>2149</v>
      </c>
      <c r="L51" s="31">
        <v>2025</v>
      </c>
      <c r="M51" s="31">
        <v>7.1539599999999997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9558.9500000000007</v>
      </c>
      <c r="D52" s="40">
        <v>9463.0666666666675</v>
      </c>
      <c r="E52" s="40">
        <v>9320.383333333335</v>
      </c>
      <c r="F52" s="40">
        <v>9081.8166666666675</v>
      </c>
      <c r="G52" s="40">
        <v>8939.133333333335</v>
      </c>
      <c r="H52" s="40">
        <v>9701.633333333335</v>
      </c>
      <c r="I52" s="40">
        <v>9844.3166666666657</v>
      </c>
      <c r="J52" s="40">
        <v>10082.883333333335</v>
      </c>
      <c r="K52" s="31">
        <v>9605.75</v>
      </c>
      <c r="L52" s="31">
        <v>9224.5</v>
      </c>
      <c r="M52" s="31">
        <v>0.22345999999999999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736.15</v>
      </c>
      <c r="D53" s="40">
        <v>736.91666666666663</v>
      </c>
      <c r="E53" s="40">
        <v>731.33333333333326</v>
      </c>
      <c r="F53" s="40">
        <v>726.51666666666665</v>
      </c>
      <c r="G53" s="40">
        <v>720.93333333333328</v>
      </c>
      <c r="H53" s="40">
        <v>741.73333333333323</v>
      </c>
      <c r="I53" s="40">
        <v>747.31666666666649</v>
      </c>
      <c r="J53" s="40">
        <v>752.13333333333321</v>
      </c>
      <c r="K53" s="31">
        <v>742.5</v>
      </c>
      <c r="L53" s="31">
        <v>732.1</v>
      </c>
      <c r="M53" s="31">
        <v>13.555870000000001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564.45000000000005</v>
      </c>
      <c r="D54" s="40">
        <v>563.18333333333339</v>
      </c>
      <c r="E54" s="40">
        <v>558.36666666666679</v>
      </c>
      <c r="F54" s="40">
        <v>552.28333333333342</v>
      </c>
      <c r="G54" s="40">
        <v>547.46666666666681</v>
      </c>
      <c r="H54" s="40">
        <v>569.26666666666677</v>
      </c>
      <c r="I54" s="40">
        <v>574.08333333333337</v>
      </c>
      <c r="J54" s="40">
        <v>580.16666666666674</v>
      </c>
      <c r="K54" s="31">
        <v>568</v>
      </c>
      <c r="L54" s="31">
        <v>557.1</v>
      </c>
      <c r="M54" s="31">
        <v>1.24718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3961.85</v>
      </c>
      <c r="D55" s="40">
        <v>3965.3666666666668</v>
      </c>
      <c r="E55" s="40">
        <v>3944.5833333333335</v>
      </c>
      <c r="F55" s="40">
        <v>3927.3166666666666</v>
      </c>
      <c r="G55" s="40">
        <v>3906.5333333333333</v>
      </c>
      <c r="H55" s="40">
        <v>3982.6333333333337</v>
      </c>
      <c r="I55" s="40">
        <v>4003.4166666666665</v>
      </c>
      <c r="J55" s="40">
        <v>4020.6833333333338</v>
      </c>
      <c r="K55" s="31">
        <v>3986.15</v>
      </c>
      <c r="L55" s="31">
        <v>3948.1</v>
      </c>
      <c r="M55" s="31">
        <v>1.4592499999999999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788.35</v>
      </c>
      <c r="D56" s="40">
        <v>787.43333333333339</v>
      </c>
      <c r="E56" s="40">
        <v>784.41666666666674</v>
      </c>
      <c r="F56" s="40">
        <v>780.48333333333335</v>
      </c>
      <c r="G56" s="40">
        <v>777.4666666666667</v>
      </c>
      <c r="H56" s="40">
        <v>791.36666666666679</v>
      </c>
      <c r="I56" s="40">
        <v>794.38333333333344</v>
      </c>
      <c r="J56" s="40">
        <v>798.31666666666683</v>
      </c>
      <c r="K56" s="31">
        <v>790.45</v>
      </c>
      <c r="L56" s="31">
        <v>783.5</v>
      </c>
      <c r="M56" s="31">
        <v>48.14443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3420.45</v>
      </c>
      <c r="D57" s="40">
        <v>3435.7000000000003</v>
      </c>
      <c r="E57" s="40">
        <v>3391.4000000000005</v>
      </c>
      <c r="F57" s="40">
        <v>3362.3500000000004</v>
      </c>
      <c r="G57" s="40">
        <v>3318.0500000000006</v>
      </c>
      <c r="H57" s="40">
        <v>3464.7500000000005</v>
      </c>
      <c r="I57" s="40">
        <v>3509.0500000000006</v>
      </c>
      <c r="J57" s="40">
        <v>3538.1000000000004</v>
      </c>
      <c r="K57" s="31">
        <v>3480</v>
      </c>
      <c r="L57" s="31">
        <v>3406.65</v>
      </c>
      <c r="M57" s="31">
        <v>0.47859000000000002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1342.6</v>
      </c>
      <c r="D58" s="40">
        <v>1348.25</v>
      </c>
      <c r="E58" s="40">
        <v>1327.5</v>
      </c>
      <c r="F58" s="40">
        <v>1312.4</v>
      </c>
      <c r="G58" s="40">
        <v>1291.6500000000001</v>
      </c>
      <c r="H58" s="40">
        <v>1363.35</v>
      </c>
      <c r="I58" s="40">
        <v>1384.1</v>
      </c>
      <c r="J58" s="40">
        <v>1399.1999999999998</v>
      </c>
      <c r="K58" s="31">
        <v>1369</v>
      </c>
      <c r="L58" s="31">
        <v>1333.15</v>
      </c>
      <c r="M58" s="31">
        <v>2.7936200000000002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1228.05</v>
      </c>
      <c r="D59" s="40">
        <v>1235.3833333333334</v>
      </c>
      <c r="E59" s="40">
        <v>1212.7666666666669</v>
      </c>
      <c r="F59" s="40">
        <v>1197.4833333333333</v>
      </c>
      <c r="G59" s="40">
        <v>1174.8666666666668</v>
      </c>
      <c r="H59" s="40">
        <v>1250.666666666667</v>
      </c>
      <c r="I59" s="40">
        <v>1273.2833333333333</v>
      </c>
      <c r="J59" s="40">
        <v>1288.5666666666671</v>
      </c>
      <c r="K59" s="31">
        <v>1258</v>
      </c>
      <c r="L59" s="31">
        <v>1220.0999999999999</v>
      </c>
      <c r="M59" s="31">
        <v>7.9669600000000003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3699.55</v>
      </c>
      <c r="D60" s="40">
        <v>3699.85</v>
      </c>
      <c r="E60" s="40">
        <v>3679.7</v>
      </c>
      <c r="F60" s="40">
        <v>3659.85</v>
      </c>
      <c r="G60" s="40">
        <v>3639.7</v>
      </c>
      <c r="H60" s="40">
        <v>3719.7</v>
      </c>
      <c r="I60" s="40">
        <v>3739.8500000000004</v>
      </c>
      <c r="J60" s="40">
        <v>3759.7</v>
      </c>
      <c r="K60" s="31">
        <v>3720</v>
      </c>
      <c r="L60" s="31">
        <v>3680</v>
      </c>
      <c r="M60" s="31">
        <v>3.4242699999999999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259.14999999999998</v>
      </c>
      <c r="D61" s="40">
        <v>256.63333333333333</v>
      </c>
      <c r="E61" s="40">
        <v>252.51666666666665</v>
      </c>
      <c r="F61" s="40">
        <v>245.88333333333333</v>
      </c>
      <c r="G61" s="40">
        <v>241.76666666666665</v>
      </c>
      <c r="H61" s="40">
        <v>263.26666666666665</v>
      </c>
      <c r="I61" s="40">
        <v>267.38333333333333</v>
      </c>
      <c r="J61" s="40">
        <v>274.01666666666665</v>
      </c>
      <c r="K61" s="31">
        <v>260.75</v>
      </c>
      <c r="L61" s="31">
        <v>250</v>
      </c>
      <c r="M61" s="31">
        <v>8.5417500000000004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1323.9</v>
      </c>
      <c r="D62" s="40">
        <v>1329.5666666666666</v>
      </c>
      <c r="E62" s="40">
        <v>1310.5333333333333</v>
      </c>
      <c r="F62" s="40">
        <v>1297.1666666666667</v>
      </c>
      <c r="G62" s="40">
        <v>1278.1333333333334</v>
      </c>
      <c r="H62" s="40">
        <v>1342.9333333333332</v>
      </c>
      <c r="I62" s="40">
        <v>1361.9666666666665</v>
      </c>
      <c r="J62" s="40">
        <v>1375.333333333333</v>
      </c>
      <c r="K62" s="31">
        <v>1348.6</v>
      </c>
      <c r="L62" s="31">
        <v>1316.2</v>
      </c>
      <c r="M62" s="31">
        <v>2.50258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7445.55</v>
      </c>
      <c r="D63" s="40">
        <v>7430.8499999999995</v>
      </c>
      <c r="E63" s="40">
        <v>7366.6999999999989</v>
      </c>
      <c r="F63" s="40">
        <v>7287.8499999999995</v>
      </c>
      <c r="G63" s="40">
        <v>7223.6999999999989</v>
      </c>
      <c r="H63" s="40">
        <v>7509.6999999999989</v>
      </c>
      <c r="I63" s="40">
        <v>7573.8499999999985</v>
      </c>
      <c r="J63" s="40">
        <v>7652.6999999999989</v>
      </c>
      <c r="K63" s="31">
        <v>7495</v>
      </c>
      <c r="L63" s="31">
        <v>7352</v>
      </c>
      <c r="M63" s="31">
        <v>8.0256500000000006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16938.2</v>
      </c>
      <c r="D64" s="40">
        <v>16837.399999999998</v>
      </c>
      <c r="E64" s="40">
        <v>16680.799999999996</v>
      </c>
      <c r="F64" s="40">
        <v>16423.399999999998</v>
      </c>
      <c r="G64" s="40">
        <v>16266.799999999996</v>
      </c>
      <c r="H64" s="40">
        <v>17094.799999999996</v>
      </c>
      <c r="I64" s="40">
        <v>17251.399999999994</v>
      </c>
      <c r="J64" s="40">
        <v>17508.799999999996</v>
      </c>
      <c r="K64" s="31">
        <v>16994</v>
      </c>
      <c r="L64" s="31">
        <v>16580</v>
      </c>
      <c r="M64" s="31">
        <v>2.16614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4281.3999999999996</v>
      </c>
      <c r="D65" s="40">
        <v>4280.8666666666668</v>
      </c>
      <c r="E65" s="40">
        <v>4251.8833333333332</v>
      </c>
      <c r="F65" s="40">
        <v>4222.3666666666668</v>
      </c>
      <c r="G65" s="40">
        <v>4193.3833333333332</v>
      </c>
      <c r="H65" s="40">
        <v>4310.3833333333332</v>
      </c>
      <c r="I65" s="40">
        <v>4339.3666666666668</v>
      </c>
      <c r="J65" s="40">
        <v>4368.8833333333332</v>
      </c>
      <c r="K65" s="31">
        <v>4309.8500000000004</v>
      </c>
      <c r="L65" s="31">
        <v>4251.3500000000004</v>
      </c>
      <c r="M65" s="31">
        <v>0.10999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4645.3500000000004</v>
      </c>
      <c r="D66" s="40">
        <v>4571.45</v>
      </c>
      <c r="E66" s="40">
        <v>4418.8999999999996</v>
      </c>
      <c r="F66" s="40">
        <v>4192.45</v>
      </c>
      <c r="G66" s="40">
        <v>4039.8999999999996</v>
      </c>
      <c r="H66" s="40">
        <v>4797.8999999999996</v>
      </c>
      <c r="I66" s="40">
        <v>4950.4500000000007</v>
      </c>
      <c r="J66" s="40">
        <v>5176.8999999999996</v>
      </c>
      <c r="K66" s="31">
        <v>4724</v>
      </c>
      <c r="L66" s="31">
        <v>4345</v>
      </c>
      <c r="M66" s="31">
        <v>2.3808500000000001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2448.6</v>
      </c>
      <c r="D67" s="40">
        <v>2441.5333333333333</v>
      </c>
      <c r="E67" s="40">
        <v>2423.0666666666666</v>
      </c>
      <c r="F67" s="40">
        <v>2397.5333333333333</v>
      </c>
      <c r="G67" s="40">
        <v>2379.0666666666666</v>
      </c>
      <c r="H67" s="40">
        <v>2467.0666666666666</v>
      </c>
      <c r="I67" s="40">
        <v>2485.5333333333328</v>
      </c>
      <c r="J67" s="40">
        <v>2511.0666666666666</v>
      </c>
      <c r="K67" s="31">
        <v>2460</v>
      </c>
      <c r="L67" s="31">
        <v>2416</v>
      </c>
      <c r="M67" s="31">
        <v>3.1500599999999999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135.1</v>
      </c>
      <c r="D68" s="40">
        <v>135.16666666666666</v>
      </c>
      <c r="E68" s="40">
        <v>134.0333333333333</v>
      </c>
      <c r="F68" s="40">
        <v>132.96666666666664</v>
      </c>
      <c r="G68" s="40">
        <v>131.83333333333329</v>
      </c>
      <c r="H68" s="40">
        <v>136.23333333333332</v>
      </c>
      <c r="I68" s="40">
        <v>137.3666666666667</v>
      </c>
      <c r="J68" s="40">
        <v>138.43333333333334</v>
      </c>
      <c r="K68" s="31">
        <v>136.30000000000001</v>
      </c>
      <c r="L68" s="31">
        <v>134.1</v>
      </c>
      <c r="M68" s="31">
        <v>5.2428400000000002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365.65</v>
      </c>
      <c r="D69" s="40">
        <v>364.4666666666667</v>
      </c>
      <c r="E69" s="40">
        <v>358.93333333333339</v>
      </c>
      <c r="F69" s="40">
        <v>352.2166666666667</v>
      </c>
      <c r="G69" s="40">
        <v>346.68333333333339</v>
      </c>
      <c r="H69" s="40">
        <v>371.18333333333339</v>
      </c>
      <c r="I69" s="40">
        <v>376.7166666666667</v>
      </c>
      <c r="J69" s="40">
        <v>383.43333333333339</v>
      </c>
      <c r="K69" s="31">
        <v>370</v>
      </c>
      <c r="L69" s="31">
        <v>357.75</v>
      </c>
      <c r="M69" s="31">
        <v>8.7508300000000006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283.95</v>
      </c>
      <c r="D70" s="40">
        <v>282.91666666666669</v>
      </c>
      <c r="E70" s="40">
        <v>281.03333333333336</v>
      </c>
      <c r="F70" s="40">
        <v>278.11666666666667</v>
      </c>
      <c r="G70" s="40">
        <v>276.23333333333335</v>
      </c>
      <c r="H70" s="40">
        <v>285.83333333333337</v>
      </c>
      <c r="I70" s="40">
        <v>287.7166666666667</v>
      </c>
      <c r="J70" s="40">
        <v>290.63333333333338</v>
      </c>
      <c r="K70" s="31">
        <v>284.8</v>
      </c>
      <c r="L70" s="31">
        <v>280</v>
      </c>
      <c r="M70" s="31">
        <v>18.529060000000001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78.25</v>
      </c>
      <c r="D71" s="40">
        <v>78.416666666666671</v>
      </c>
      <c r="E71" s="40">
        <v>77.833333333333343</v>
      </c>
      <c r="F71" s="40">
        <v>77.416666666666671</v>
      </c>
      <c r="G71" s="40">
        <v>76.833333333333343</v>
      </c>
      <c r="H71" s="40">
        <v>78.833333333333343</v>
      </c>
      <c r="I71" s="40">
        <v>79.416666666666686</v>
      </c>
      <c r="J71" s="40">
        <v>79.833333333333343</v>
      </c>
      <c r="K71" s="31">
        <v>79</v>
      </c>
      <c r="L71" s="31">
        <v>78</v>
      </c>
      <c r="M71" s="31">
        <v>102.80673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56.2</v>
      </c>
      <c r="D72" s="40">
        <v>56.566666666666663</v>
      </c>
      <c r="E72" s="40">
        <v>55.683333333333323</v>
      </c>
      <c r="F72" s="40">
        <v>55.166666666666657</v>
      </c>
      <c r="G72" s="40">
        <v>54.283333333333317</v>
      </c>
      <c r="H72" s="40">
        <v>57.083333333333329</v>
      </c>
      <c r="I72" s="40">
        <v>57.966666666666669</v>
      </c>
      <c r="J72" s="40">
        <v>58.483333333333334</v>
      </c>
      <c r="K72" s="31">
        <v>57.45</v>
      </c>
      <c r="L72" s="31">
        <v>56.05</v>
      </c>
      <c r="M72" s="31">
        <v>56.070250000000001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18.05</v>
      </c>
      <c r="D73" s="40">
        <v>18.133333333333336</v>
      </c>
      <c r="E73" s="40">
        <v>17.866666666666674</v>
      </c>
      <c r="F73" s="40">
        <v>17.683333333333337</v>
      </c>
      <c r="G73" s="40">
        <v>17.416666666666675</v>
      </c>
      <c r="H73" s="40">
        <v>18.316666666666674</v>
      </c>
      <c r="I73" s="40">
        <v>18.583333333333332</v>
      </c>
      <c r="J73" s="40">
        <v>18.766666666666673</v>
      </c>
      <c r="K73" s="31">
        <v>18.399999999999999</v>
      </c>
      <c r="L73" s="31">
        <v>17.95</v>
      </c>
      <c r="M73" s="31">
        <v>40.587000000000003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1768.9</v>
      </c>
      <c r="D74" s="40">
        <v>1756.1833333333334</v>
      </c>
      <c r="E74" s="40">
        <v>1735.7666666666669</v>
      </c>
      <c r="F74" s="40">
        <v>1702.6333333333334</v>
      </c>
      <c r="G74" s="40">
        <v>1682.2166666666669</v>
      </c>
      <c r="H74" s="40">
        <v>1789.3166666666668</v>
      </c>
      <c r="I74" s="40">
        <v>1809.7333333333333</v>
      </c>
      <c r="J74" s="40">
        <v>1842.8666666666668</v>
      </c>
      <c r="K74" s="31">
        <v>1776.6</v>
      </c>
      <c r="L74" s="31">
        <v>1723.05</v>
      </c>
      <c r="M74" s="31">
        <v>5.8103199999999999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5471.4</v>
      </c>
      <c r="D75" s="40">
        <v>5440.6500000000005</v>
      </c>
      <c r="E75" s="40">
        <v>5392.3000000000011</v>
      </c>
      <c r="F75" s="40">
        <v>5313.2000000000007</v>
      </c>
      <c r="G75" s="40">
        <v>5264.8500000000013</v>
      </c>
      <c r="H75" s="40">
        <v>5519.7500000000009</v>
      </c>
      <c r="I75" s="40">
        <v>5568.1000000000013</v>
      </c>
      <c r="J75" s="40">
        <v>5647.2000000000007</v>
      </c>
      <c r="K75" s="31">
        <v>5489</v>
      </c>
      <c r="L75" s="31">
        <v>5361.55</v>
      </c>
      <c r="M75" s="31">
        <v>0.11181000000000001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839.3</v>
      </c>
      <c r="D76" s="40">
        <v>839.44999999999993</v>
      </c>
      <c r="E76" s="40">
        <v>831.89999999999986</v>
      </c>
      <c r="F76" s="40">
        <v>824.49999999999989</v>
      </c>
      <c r="G76" s="40">
        <v>816.94999999999982</v>
      </c>
      <c r="H76" s="40">
        <v>846.84999999999991</v>
      </c>
      <c r="I76" s="40">
        <v>854.39999999999986</v>
      </c>
      <c r="J76" s="40">
        <v>861.8</v>
      </c>
      <c r="K76" s="31">
        <v>847</v>
      </c>
      <c r="L76" s="31">
        <v>832.05</v>
      </c>
      <c r="M76" s="31">
        <v>9.9209300000000002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386.45</v>
      </c>
      <c r="D77" s="40">
        <v>388.91666666666669</v>
      </c>
      <c r="E77" s="40">
        <v>382.83333333333337</v>
      </c>
      <c r="F77" s="40">
        <v>379.2166666666667</v>
      </c>
      <c r="G77" s="40">
        <v>373.13333333333338</v>
      </c>
      <c r="H77" s="40">
        <v>392.53333333333336</v>
      </c>
      <c r="I77" s="40">
        <v>398.61666666666673</v>
      </c>
      <c r="J77" s="40">
        <v>402.23333333333335</v>
      </c>
      <c r="K77" s="31">
        <v>395</v>
      </c>
      <c r="L77" s="31">
        <v>385.3</v>
      </c>
      <c r="M77" s="31">
        <v>1.8244800000000001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196.5</v>
      </c>
      <c r="D78" s="40">
        <v>196.93333333333331</v>
      </c>
      <c r="E78" s="40">
        <v>195.21666666666661</v>
      </c>
      <c r="F78" s="40">
        <v>193.93333333333331</v>
      </c>
      <c r="G78" s="40">
        <v>192.21666666666661</v>
      </c>
      <c r="H78" s="40">
        <v>198.21666666666661</v>
      </c>
      <c r="I78" s="40">
        <v>199.93333333333331</v>
      </c>
      <c r="J78" s="40">
        <v>201.21666666666661</v>
      </c>
      <c r="K78" s="31">
        <v>198.65</v>
      </c>
      <c r="L78" s="31">
        <v>195.65</v>
      </c>
      <c r="M78" s="31">
        <v>35.063279999999999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774.5</v>
      </c>
      <c r="D79" s="40">
        <v>773.36666666666667</v>
      </c>
      <c r="E79" s="40">
        <v>766.2833333333333</v>
      </c>
      <c r="F79" s="40">
        <v>758.06666666666661</v>
      </c>
      <c r="G79" s="40">
        <v>750.98333333333323</v>
      </c>
      <c r="H79" s="40">
        <v>781.58333333333337</v>
      </c>
      <c r="I79" s="40">
        <v>788.66666666666663</v>
      </c>
      <c r="J79" s="40">
        <v>796.88333333333344</v>
      </c>
      <c r="K79" s="31">
        <v>780.45</v>
      </c>
      <c r="L79" s="31">
        <v>765.15</v>
      </c>
      <c r="M79" s="31">
        <v>12.87735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55.15</v>
      </c>
      <c r="D80" s="40">
        <v>55.35</v>
      </c>
      <c r="E80" s="40">
        <v>54.800000000000004</v>
      </c>
      <c r="F80" s="40">
        <v>54.45</v>
      </c>
      <c r="G80" s="40">
        <v>53.900000000000006</v>
      </c>
      <c r="H80" s="40">
        <v>55.7</v>
      </c>
      <c r="I80" s="40">
        <v>56.25</v>
      </c>
      <c r="J80" s="40">
        <v>56.6</v>
      </c>
      <c r="K80" s="31">
        <v>55.9</v>
      </c>
      <c r="L80" s="31">
        <v>55</v>
      </c>
      <c r="M80" s="31">
        <v>215.65898000000001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498.1</v>
      </c>
      <c r="D81" s="40">
        <v>496.2833333333333</v>
      </c>
      <c r="E81" s="40">
        <v>493.31666666666661</v>
      </c>
      <c r="F81" s="40">
        <v>488.5333333333333</v>
      </c>
      <c r="G81" s="40">
        <v>485.56666666666661</v>
      </c>
      <c r="H81" s="40">
        <v>501.06666666666661</v>
      </c>
      <c r="I81" s="40">
        <v>504.0333333333333</v>
      </c>
      <c r="J81" s="40">
        <v>508.81666666666661</v>
      </c>
      <c r="K81" s="31">
        <v>499.25</v>
      </c>
      <c r="L81" s="31">
        <v>491.5</v>
      </c>
      <c r="M81" s="31">
        <v>107.30342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12824.2</v>
      </c>
      <c r="D82" s="40">
        <v>12806.416666666666</v>
      </c>
      <c r="E82" s="40">
        <v>12727.833333333332</v>
      </c>
      <c r="F82" s="40">
        <v>12631.466666666665</v>
      </c>
      <c r="G82" s="40">
        <v>12552.883333333331</v>
      </c>
      <c r="H82" s="40">
        <v>12902.783333333333</v>
      </c>
      <c r="I82" s="40">
        <v>12981.366666666665</v>
      </c>
      <c r="J82" s="40">
        <v>13077.733333333334</v>
      </c>
      <c r="K82" s="31">
        <v>12885</v>
      </c>
      <c r="L82" s="31">
        <v>12710.05</v>
      </c>
      <c r="M82" s="31">
        <v>1.342E-2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693.3</v>
      </c>
      <c r="D83" s="40">
        <v>692.05000000000007</v>
      </c>
      <c r="E83" s="40">
        <v>687.10000000000014</v>
      </c>
      <c r="F83" s="40">
        <v>680.90000000000009</v>
      </c>
      <c r="G83" s="40">
        <v>675.95000000000016</v>
      </c>
      <c r="H83" s="40">
        <v>698.25000000000011</v>
      </c>
      <c r="I83" s="40">
        <v>703.20000000000016</v>
      </c>
      <c r="J83" s="40">
        <v>709.40000000000009</v>
      </c>
      <c r="K83" s="31">
        <v>697</v>
      </c>
      <c r="L83" s="31">
        <v>685.85</v>
      </c>
      <c r="M83" s="31">
        <v>193.41526999999999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353.6</v>
      </c>
      <c r="D84" s="40">
        <v>352.88333333333338</v>
      </c>
      <c r="E84" s="40">
        <v>350.76666666666677</v>
      </c>
      <c r="F84" s="40">
        <v>347.93333333333339</v>
      </c>
      <c r="G84" s="40">
        <v>345.81666666666678</v>
      </c>
      <c r="H84" s="40">
        <v>355.71666666666675</v>
      </c>
      <c r="I84" s="40">
        <v>357.83333333333343</v>
      </c>
      <c r="J84" s="40">
        <v>360.66666666666674</v>
      </c>
      <c r="K84" s="31">
        <v>355</v>
      </c>
      <c r="L84" s="31">
        <v>350.05</v>
      </c>
      <c r="M84" s="31">
        <v>13.027900000000001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1328.7</v>
      </c>
      <c r="D85" s="40">
        <v>1327.5666666666666</v>
      </c>
      <c r="E85" s="40">
        <v>1309.1333333333332</v>
      </c>
      <c r="F85" s="40">
        <v>1289.5666666666666</v>
      </c>
      <c r="G85" s="40">
        <v>1271.1333333333332</v>
      </c>
      <c r="H85" s="40">
        <v>1347.1333333333332</v>
      </c>
      <c r="I85" s="40">
        <v>1365.5666666666666</v>
      </c>
      <c r="J85" s="40">
        <v>1385.1333333333332</v>
      </c>
      <c r="K85" s="31">
        <v>1346</v>
      </c>
      <c r="L85" s="31">
        <v>1308</v>
      </c>
      <c r="M85" s="31">
        <v>1.1255999999999999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408.75</v>
      </c>
      <c r="D86" s="40">
        <v>407.75</v>
      </c>
      <c r="E86" s="40">
        <v>404</v>
      </c>
      <c r="F86" s="40">
        <v>399.25</v>
      </c>
      <c r="G86" s="40">
        <v>395.5</v>
      </c>
      <c r="H86" s="40">
        <v>412.5</v>
      </c>
      <c r="I86" s="40">
        <v>416.25</v>
      </c>
      <c r="J86" s="40">
        <v>421</v>
      </c>
      <c r="K86" s="31">
        <v>411.5</v>
      </c>
      <c r="L86" s="31">
        <v>403</v>
      </c>
      <c r="M86" s="31">
        <v>15.09605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110.45</v>
      </c>
      <c r="D87" s="40">
        <v>111</v>
      </c>
      <c r="E87" s="40">
        <v>109.5</v>
      </c>
      <c r="F87" s="40">
        <v>108.55</v>
      </c>
      <c r="G87" s="40">
        <v>107.05</v>
      </c>
      <c r="H87" s="40">
        <v>111.95</v>
      </c>
      <c r="I87" s="40">
        <v>113.45</v>
      </c>
      <c r="J87" s="40">
        <v>114.4</v>
      </c>
      <c r="K87" s="31">
        <v>112.5</v>
      </c>
      <c r="L87" s="31">
        <v>110.05</v>
      </c>
      <c r="M87" s="31">
        <v>2.1823399999999999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6379.8</v>
      </c>
      <c r="D88" s="40">
        <v>6408.5999999999995</v>
      </c>
      <c r="E88" s="40">
        <v>6307.1999999999989</v>
      </c>
      <c r="F88" s="40">
        <v>6234.5999999999995</v>
      </c>
      <c r="G88" s="40">
        <v>6133.1999999999989</v>
      </c>
      <c r="H88" s="40">
        <v>6481.1999999999989</v>
      </c>
      <c r="I88" s="40">
        <v>6582.5999999999985</v>
      </c>
      <c r="J88" s="40">
        <v>6655.1999999999989</v>
      </c>
      <c r="K88" s="31">
        <v>6510</v>
      </c>
      <c r="L88" s="31">
        <v>6336</v>
      </c>
      <c r="M88" s="31">
        <v>0.36635000000000001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846.1</v>
      </c>
      <c r="D89" s="40">
        <v>841.81666666666672</v>
      </c>
      <c r="E89" s="40">
        <v>831.68333333333339</v>
      </c>
      <c r="F89" s="40">
        <v>817.26666666666665</v>
      </c>
      <c r="G89" s="40">
        <v>807.13333333333333</v>
      </c>
      <c r="H89" s="40">
        <v>856.23333333333346</v>
      </c>
      <c r="I89" s="40">
        <v>866.3666666666669</v>
      </c>
      <c r="J89" s="40">
        <v>880.78333333333353</v>
      </c>
      <c r="K89" s="31">
        <v>851.95</v>
      </c>
      <c r="L89" s="31">
        <v>827.4</v>
      </c>
      <c r="M89" s="31">
        <v>1.0299100000000001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1198.8499999999999</v>
      </c>
      <c r="D90" s="40">
        <v>1203.75</v>
      </c>
      <c r="E90" s="40">
        <v>1190.0999999999999</v>
      </c>
      <c r="F90" s="40">
        <v>1181.3499999999999</v>
      </c>
      <c r="G90" s="40">
        <v>1167.6999999999998</v>
      </c>
      <c r="H90" s="40">
        <v>1212.5</v>
      </c>
      <c r="I90" s="40">
        <v>1226.1500000000001</v>
      </c>
      <c r="J90" s="40">
        <v>1234.9000000000001</v>
      </c>
      <c r="K90" s="31">
        <v>1217.4000000000001</v>
      </c>
      <c r="L90" s="31">
        <v>1195</v>
      </c>
      <c r="M90" s="31">
        <v>0.44801000000000002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14566.1</v>
      </c>
      <c r="D91" s="40">
        <v>14470.633333333331</v>
      </c>
      <c r="E91" s="40">
        <v>14351.266666666663</v>
      </c>
      <c r="F91" s="40">
        <v>14136.433333333331</v>
      </c>
      <c r="G91" s="40">
        <v>14017.066666666662</v>
      </c>
      <c r="H91" s="40">
        <v>14685.466666666664</v>
      </c>
      <c r="I91" s="40">
        <v>14804.833333333332</v>
      </c>
      <c r="J91" s="40">
        <v>15019.666666666664</v>
      </c>
      <c r="K91" s="31">
        <v>14590</v>
      </c>
      <c r="L91" s="31">
        <v>14255.8</v>
      </c>
      <c r="M91" s="31">
        <v>0.28821000000000002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400.75</v>
      </c>
      <c r="D92" s="40">
        <v>399.7166666666667</v>
      </c>
      <c r="E92" s="40">
        <v>395.43333333333339</v>
      </c>
      <c r="F92" s="40">
        <v>390.11666666666667</v>
      </c>
      <c r="G92" s="40">
        <v>385.83333333333337</v>
      </c>
      <c r="H92" s="40">
        <v>405.03333333333342</v>
      </c>
      <c r="I92" s="40">
        <v>409.31666666666672</v>
      </c>
      <c r="J92" s="40">
        <v>414.63333333333344</v>
      </c>
      <c r="K92" s="31">
        <v>404</v>
      </c>
      <c r="L92" s="31">
        <v>394.4</v>
      </c>
      <c r="M92" s="31">
        <v>4.3587899999999999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4093.85</v>
      </c>
      <c r="D93" s="40">
        <v>4085.2166666666672</v>
      </c>
      <c r="E93" s="40">
        <v>4067.4333333333343</v>
      </c>
      <c r="F93" s="40">
        <v>4041.0166666666673</v>
      </c>
      <c r="G93" s="40">
        <v>4023.2333333333345</v>
      </c>
      <c r="H93" s="40">
        <v>4111.6333333333341</v>
      </c>
      <c r="I93" s="40">
        <v>4129.416666666667</v>
      </c>
      <c r="J93" s="40">
        <v>4155.8333333333339</v>
      </c>
      <c r="K93" s="31">
        <v>4103</v>
      </c>
      <c r="L93" s="31">
        <v>4058.8</v>
      </c>
      <c r="M93" s="31">
        <v>1.71201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158.4</v>
      </c>
      <c r="D94" s="40">
        <v>158.93333333333334</v>
      </c>
      <c r="E94" s="40">
        <v>157.46666666666667</v>
      </c>
      <c r="F94" s="40">
        <v>156.53333333333333</v>
      </c>
      <c r="G94" s="40">
        <v>155.06666666666666</v>
      </c>
      <c r="H94" s="40">
        <v>159.86666666666667</v>
      </c>
      <c r="I94" s="40">
        <v>161.33333333333337</v>
      </c>
      <c r="J94" s="40">
        <v>162.26666666666668</v>
      </c>
      <c r="K94" s="31">
        <v>160.4</v>
      </c>
      <c r="L94" s="31">
        <v>158</v>
      </c>
      <c r="M94" s="31">
        <v>9.3432700000000004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407</v>
      </c>
      <c r="D95" s="40">
        <v>403.73333333333335</v>
      </c>
      <c r="E95" s="40">
        <v>397.56666666666672</v>
      </c>
      <c r="F95" s="40">
        <v>388.13333333333338</v>
      </c>
      <c r="G95" s="40">
        <v>381.96666666666675</v>
      </c>
      <c r="H95" s="40">
        <v>413.16666666666669</v>
      </c>
      <c r="I95" s="40">
        <v>419.33333333333331</v>
      </c>
      <c r="J95" s="40">
        <v>428.76666666666665</v>
      </c>
      <c r="K95" s="31">
        <v>409.9</v>
      </c>
      <c r="L95" s="31">
        <v>394.3</v>
      </c>
      <c r="M95" s="31">
        <v>5.2396000000000003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838.25</v>
      </c>
      <c r="D96" s="40">
        <v>837.41666666666663</v>
      </c>
      <c r="E96" s="40">
        <v>831.2833333333333</v>
      </c>
      <c r="F96" s="40">
        <v>824.31666666666672</v>
      </c>
      <c r="G96" s="40">
        <v>818.18333333333339</v>
      </c>
      <c r="H96" s="40">
        <v>844.38333333333321</v>
      </c>
      <c r="I96" s="40">
        <v>850.51666666666665</v>
      </c>
      <c r="J96" s="40">
        <v>857.48333333333312</v>
      </c>
      <c r="K96" s="31">
        <v>843.55</v>
      </c>
      <c r="L96" s="31">
        <v>830.45</v>
      </c>
      <c r="M96" s="31">
        <v>3.6105200000000002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2816.75</v>
      </c>
      <c r="D97" s="40">
        <v>2820.5333333333333</v>
      </c>
      <c r="E97" s="40">
        <v>2793.0666666666666</v>
      </c>
      <c r="F97" s="40">
        <v>2769.3833333333332</v>
      </c>
      <c r="G97" s="40">
        <v>2741.9166666666665</v>
      </c>
      <c r="H97" s="40">
        <v>2844.2166666666667</v>
      </c>
      <c r="I97" s="40">
        <v>2871.6833333333329</v>
      </c>
      <c r="J97" s="40">
        <v>2895.3666666666668</v>
      </c>
      <c r="K97" s="31">
        <v>2848</v>
      </c>
      <c r="L97" s="31">
        <v>2796.85</v>
      </c>
      <c r="M97" s="31">
        <v>0.27288000000000001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300.05</v>
      </c>
      <c r="D98" s="40">
        <v>300.58333333333331</v>
      </c>
      <c r="E98" s="40">
        <v>296.16666666666663</v>
      </c>
      <c r="F98" s="40">
        <v>292.2833333333333</v>
      </c>
      <c r="G98" s="40">
        <v>287.86666666666662</v>
      </c>
      <c r="H98" s="40">
        <v>304.46666666666664</v>
      </c>
      <c r="I98" s="40">
        <v>308.88333333333327</v>
      </c>
      <c r="J98" s="40">
        <v>312.76666666666665</v>
      </c>
      <c r="K98" s="31">
        <v>305</v>
      </c>
      <c r="L98" s="31">
        <v>296.7</v>
      </c>
      <c r="M98" s="31">
        <v>0.90159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555.54999999999995</v>
      </c>
      <c r="D99" s="40">
        <v>556.93333333333328</v>
      </c>
      <c r="E99" s="40">
        <v>552.86666666666656</v>
      </c>
      <c r="F99" s="40">
        <v>550.18333333333328</v>
      </c>
      <c r="G99" s="40">
        <v>546.11666666666656</v>
      </c>
      <c r="H99" s="40">
        <v>559.61666666666656</v>
      </c>
      <c r="I99" s="40">
        <v>563.68333333333339</v>
      </c>
      <c r="J99" s="40">
        <v>566.36666666666656</v>
      </c>
      <c r="K99" s="31">
        <v>561</v>
      </c>
      <c r="L99" s="31">
        <v>554.25</v>
      </c>
      <c r="M99" s="31">
        <v>10.53538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631.75</v>
      </c>
      <c r="D100" s="40">
        <v>632.68333333333339</v>
      </c>
      <c r="E100" s="40">
        <v>623.96666666666681</v>
      </c>
      <c r="F100" s="40">
        <v>616.18333333333339</v>
      </c>
      <c r="G100" s="40">
        <v>607.46666666666681</v>
      </c>
      <c r="H100" s="40">
        <v>640.46666666666681</v>
      </c>
      <c r="I100" s="40">
        <v>649.18333333333351</v>
      </c>
      <c r="J100" s="40">
        <v>656.96666666666681</v>
      </c>
      <c r="K100" s="31">
        <v>641.4</v>
      </c>
      <c r="L100" s="31">
        <v>624.9</v>
      </c>
      <c r="M100" s="31">
        <v>22.047820000000002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156.80000000000001</v>
      </c>
      <c r="D101" s="40">
        <v>156.78333333333333</v>
      </c>
      <c r="E101" s="40">
        <v>155.46666666666667</v>
      </c>
      <c r="F101" s="40">
        <v>154.13333333333333</v>
      </c>
      <c r="G101" s="40">
        <v>152.81666666666666</v>
      </c>
      <c r="H101" s="40">
        <v>158.11666666666667</v>
      </c>
      <c r="I101" s="40">
        <v>159.43333333333334</v>
      </c>
      <c r="J101" s="40">
        <v>160.76666666666668</v>
      </c>
      <c r="K101" s="31">
        <v>158.1</v>
      </c>
      <c r="L101" s="31">
        <v>155.44999999999999</v>
      </c>
      <c r="M101" s="31">
        <v>66.452389999999994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956</v>
      </c>
      <c r="D102" s="40">
        <v>966.80000000000007</v>
      </c>
      <c r="E102" s="40">
        <v>925.20000000000016</v>
      </c>
      <c r="F102" s="40">
        <v>894.40000000000009</v>
      </c>
      <c r="G102" s="40">
        <v>852.80000000000018</v>
      </c>
      <c r="H102" s="40">
        <v>997.60000000000014</v>
      </c>
      <c r="I102" s="40">
        <v>1039.2</v>
      </c>
      <c r="J102" s="40">
        <v>1070</v>
      </c>
      <c r="K102" s="31">
        <v>1008.4</v>
      </c>
      <c r="L102" s="31">
        <v>936</v>
      </c>
      <c r="M102" s="31">
        <v>43.485660000000003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501.75</v>
      </c>
      <c r="D103" s="40">
        <v>504.56666666666666</v>
      </c>
      <c r="E103" s="40">
        <v>498.18333333333334</v>
      </c>
      <c r="F103" s="40">
        <v>494.61666666666667</v>
      </c>
      <c r="G103" s="40">
        <v>488.23333333333335</v>
      </c>
      <c r="H103" s="40">
        <v>508.13333333333333</v>
      </c>
      <c r="I103" s="40">
        <v>514.51666666666665</v>
      </c>
      <c r="J103" s="40">
        <v>518.08333333333326</v>
      </c>
      <c r="K103" s="31">
        <v>510.95</v>
      </c>
      <c r="L103" s="31">
        <v>501</v>
      </c>
      <c r="M103" s="31">
        <v>0.32394000000000001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913.75</v>
      </c>
      <c r="D104" s="40">
        <v>918.6</v>
      </c>
      <c r="E104" s="40">
        <v>900.15000000000009</v>
      </c>
      <c r="F104" s="40">
        <v>886.55000000000007</v>
      </c>
      <c r="G104" s="40">
        <v>868.10000000000014</v>
      </c>
      <c r="H104" s="40">
        <v>932.2</v>
      </c>
      <c r="I104" s="40">
        <v>950.65000000000009</v>
      </c>
      <c r="J104" s="40">
        <v>964.25</v>
      </c>
      <c r="K104" s="31">
        <v>937.05</v>
      </c>
      <c r="L104" s="31">
        <v>905</v>
      </c>
      <c r="M104" s="31">
        <v>5.7699400000000001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138.9</v>
      </c>
      <c r="D105" s="40">
        <v>138.4</v>
      </c>
      <c r="E105" s="40">
        <v>137.30000000000001</v>
      </c>
      <c r="F105" s="40">
        <v>135.70000000000002</v>
      </c>
      <c r="G105" s="40">
        <v>134.60000000000002</v>
      </c>
      <c r="H105" s="40">
        <v>140</v>
      </c>
      <c r="I105" s="40">
        <v>141.09999999999997</v>
      </c>
      <c r="J105" s="40">
        <v>142.69999999999999</v>
      </c>
      <c r="K105" s="31">
        <v>139.5</v>
      </c>
      <c r="L105" s="31">
        <v>136.80000000000001</v>
      </c>
      <c r="M105" s="31">
        <v>5.7959300000000002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1309.05</v>
      </c>
      <c r="D106" s="40">
        <v>1309.2166666666667</v>
      </c>
      <c r="E106" s="40">
        <v>1301.7333333333333</v>
      </c>
      <c r="F106" s="40">
        <v>1294.4166666666667</v>
      </c>
      <c r="G106" s="40">
        <v>1286.9333333333334</v>
      </c>
      <c r="H106" s="40">
        <v>1316.5333333333333</v>
      </c>
      <c r="I106" s="40">
        <v>1324.0166666666669</v>
      </c>
      <c r="J106" s="40">
        <v>1331.3333333333333</v>
      </c>
      <c r="K106" s="31">
        <v>1316.7</v>
      </c>
      <c r="L106" s="31">
        <v>1301.9000000000001</v>
      </c>
      <c r="M106" s="31">
        <v>0.80674999999999997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20.5</v>
      </c>
      <c r="D107" s="40">
        <v>20.566666666666666</v>
      </c>
      <c r="E107" s="40">
        <v>20.333333333333332</v>
      </c>
      <c r="F107" s="40">
        <v>20.166666666666664</v>
      </c>
      <c r="G107" s="40">
        <v>19.93333333333333</v>
      </c>
      <c r="H107" s="40">
        <v>20.733333333333334</v>
      </c>
      <c r="I107" s="40">
        <v>20.966666666666669</v>
      </c>
      <c r="J107" s="40">
        <v>21.133333333333336</v>
      </c>
      <c r="K107" s="31">
        <v>20.8</v>
      </c>
      <c r="L107" s="31">
        <v>20.399999999999999</v>
      </c>
      <c r="M107" s="31">
        <v>24.942609999999998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1378.05</v>
      </c>
      <c r="D108" s="40">
        <v>1363.7</v>
      </c>
      <c r="E108" s="40">
        <v>1349.3500000000001</v>
      </c>
      <c r="F108" s="40">
        <v>1320.65</v>
      </c>
      <c r="G108" s="40">
        <v>1306.3000000000002</v>
      </c>
      <c r="H108" s="40">
        <v>1392.4</v>
      </c>
      <c r="I108" s="40">
        <v>1406.75</v>
      </c>
      <c r="J108" s="40">
        <v>1435.45</v>
      </c>
      <c r="K108" s="31">
        <v>1378.05</v>
      </c>
      <c r="L108" s="31">
        <v>1335</v>
      </c>
      <c r="M108" s="31">
        <v>3.92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412.05</v>
      </c>
      <c r="D109" s="40">
        <v>409.51666666666665</v>
      </c>
      <c r="E109" s="40">
        <v>403.58333333333331</v>
      </c>
      <c r="F109" s="40">
        <v>395.11666666666667</v>
      </c>
      <c r="G109" s="40">
        <v>389.18333333333334</v>
      </c>
      <c r="H109" s="40">
        <v>417.98333333333329</v>
      </c>
      <c r="I109" s="40">
        <v>423.91666666666669</v>
      </c>
      <c r="J109" s="40">
        <v>432.38333333333327</v>
      </c>
      <c r="K109" s="31">
        <v>415.45</v>
      </c>
      <c r="L109" s="31">
        <v>401.05</v>
      </c>
      <c r="M109" s="31">
        <v>2.7162799999999998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848.6</v>
      </c>
      <c r="D110" s="40">
        <v>849.91666666666663</v>
      </c>
      <c r="E110" s="40">
        <v>838.7833333333333</v>
      </c>
      <c r="F110" s="40">
        <v>828.9666666666667</v>
      </c>
      <c r="G110" s="40">
        <v>817.83333333333337</v>
      </c>
      <c r="H110" s="40">
        <v>859.73333333333323</v>
      </c>
      <c r="I110" s="40">
        <v>870.86666666666667</v>
      </c>
      <c r="J110" s="40">
        <v>880.68333333333317</v>
      </c>
      <c r="K110" s="31">
        <v>861.05</v>
      </c>
      <c r="L110" s="31">
        <v>840.1</v>
      </c>
      <c r="M110" s="31">
        <v>4.1852400000000003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4436.3</v>
      </c>
      <c r="D111" s="40">
        <v>4395.4333333333334</v>
      </c>
      <c r="E111" s="40">
        <v>4340.8666666666668</v>
      </c>
      <c r="F111" s="40">
        <v>4245.4333333333334</v>
      </c>
      <c r="G111" s="40">
        <v>4190.8666666666668</v>
      </c>
      <c r="H111" s="40">
        <v>4490.8666666666668</v>
      </c>
      <c r="I111" s="40">
        <v>4545.4333333333343</v>
      </c>
      <c r="J111" s="40">
        <v>4640.8666666666668</v>
      </c>
      <c r="K111" s="31">
        <v>4450</v>
      </c>
      <c r="L111" s="31">
        <v>4300</v>
      </c>
      <c r="M111" s="31">
        <v>0.35613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186.55</v>
      </c>
      <c r="D112" s="40">
        <v>187.4</v>
      </c>
      <c r="E112" s="40">
        <v>184.15</v>
      </c>
      <c r="F112" s="40">
        <v>181.75</v>
      </c>
      <c r="G112" s="40">
        <v>178.5</v>
      </c>
      <c r="H112" s="40">
        <v>189.8</v>
      </c>
      <c r="I112" s="40">
        <v>193.05</v>
      </c>
      <c r="J112" s="40">
        <v>195.45000000000002</v>
      </c>
      <c r="K112" s="31">
        <v>190.65</v>
      </c>
      <c r="L112" s="31">
        <v>185</v>
      </c>
      <c r="M112" s="31">
        <v>6.1767899999999996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315.39999999999998</v>
      </c>
      <c r="D113" s="40">
        <v>312.56666666666666</v>
      </c>
      <c r="E113" s="40">
        <v>308.33333333333331</v>
      </c>
      <c r="F113" s="40">
        <v>301.26666666666665</v>
      </c>
      <c r="G113" s="40">
        <v>297.0333333333333</v>
      </c>
      <c r="H113" s="40">
        <v>319.63333333333333</v>
      </c>
      <c r="I113" s="40">
        <v>323.86666666666667</v>
      </c>
      <c r="J113" s="40">
        <v>330.93333333333334</v>
      </c>
      <c r="K113" s="31">
        <v>316.8</v>
      </c>
      <c r="L113" s="31">
        <v>305.5</v>
      </c>
      <c r="M113" s="31">
        <v>11.214230000000001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667.2</v>
      </c>
      <c r="D114" s="40">
        <v>662.2</v>
      </c>
      <c r="E114" s="40">
        <v>654.80000000000007</v>
      </c>
      <c r="F114" s="40">
        <v>642.4</v>
      </c>
      <c r="G114" s="40">
        <v>635</v>
      </c>
      <c r="H114" s="40">
        <v>674.60000000000014</v>
      </c>
      <c r="I114" s="40">
        <v>682.00000000000023</v>
      </c>
      <c r="J114" s="40">
        <v>694.4000000000002</v>
      </c>
      <c r="K114" s="31">
        <v>669.6</v>
      </c>
      <c r="L114" s="31">
        <v>649.79999999999995</v>
      </c>
      <c r="M114" s="31">
        <v>0.32191999999999998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584.4</v>
      </c>
      <c r="D115" s="40">
        <v>577.75</v>
      </c>
      <c r="E115" s="40">
        <v>566.79999999999995</v>
      </c>
      <c r="F115" s="40">
        <v>549.19999999999993</v>
      </c>
      <c r="G115" s="40">
        <v>538.24999999999989</v>
      </c>
      <c r="H115" s="40">
        <v>595.35</v>
      </c>
      <c r="I115" s="40">
        <v>606.30000000000007</v>
      </c>
      <c r="J115" s="40">
        <v>623.90000000000009</v>
      </c>
      <c r="K115" s="31">
        <v>588.70000000000005</v>
      </c>
      <c r="L115" s="31">
        <v>560.15</v>
      </c>
      <c r="M115" s="31">
        <v>26.029769999999999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950.45</v>
      </c>
      <c r="D116" s="40">
        <v>948.96666666666658</v>
      </c>
      <c r="E116" s="40">
        <v>944.03333333333319</v>
      </c>
      <c r="F116" s="40">
        <v>937.61666666666656</v>
      </c>
      <c r="G116" s="40">
        <v>932.68333333333317</v>
      </c>
      <c r="H116" s="40">
        <v>955.38333333333321</v>
      </c>
      <c r="I116" s="40">
        <v>960.31666666666661</v>
      </c>
      <c r="J116" s="40">
        <v>966.73333333333323</v>
      </c>
      <c r="K116" s="31">
        <v>953.9</v>
      </c>
      <c r="L116" s="31">
        <v>942.55</v>
      </c>
      <c r="M116" s="31">
        <v>8.6553799999999992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155.55000000000001</v>
      </c>
      <c r="D117" s="40">
        <v>155.48333333333335</v>
      </c>
      <c r="E117" s="40">
        <v>154.4666666666667</v>
      </c>
      <c r="F117" s="40">
        <v>153.38333333333335</v>
      </c>
      <c r="G117" s="40">
        <v>152.3666666666667</v>
      </c>
      <c r="H117" s="40">
        <v>156.56666666666669</v>
      </c>
      <c r="I117" s="40">
        <v>157.58333333333334</v>
      </c>
      <c r="J117" s="40">
        <v>158.66666666666669</v>
      </c>
      <c r="K117" s="31">
        <v>156.5</v>
      </c>
      <c r="L117" s="31">
        <v>154.4</v>
      </c>
      <c r="M117" s="31">
        <v>4.1888399999999999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154.6</v>
      </c>
      <c r="D118" s="40">
        <v>153.26666666666668</v>
      </c>
      <c r="E118" s="40">
        <v>150.63333333333335</v>
      </c>
      <c r="F118" s="40">
        <v>146.66666666666669</v>
      </c>
      <c r="G118" s="40">
        <v>144.03333333333336</v>
      </c>
      <c r="H118" s="40">
        <v>157.23333333333335</v>
      </c>
      <c r="I118" s="40">
        <v>159.86666666666667</v>
      </c>
      <c r="J118" s="40">
        <v>163.83333333333334</v>
      </c>
      <c r="K118" s="31">
        <v>155.9</v>
      </c>
      <c r="L118" s="31">
        <v>149.30000000000001</v>
      </c>
      <c r="M118" s="31">
        <v>356.72746000000001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367</v>
      </c>
      <c r="D119" s="40">
        <v>368.5</v>
      </c>
      <c r="E119" s="40">
        <v>364.05</v>
      </c>
      <c r="F119" s="40">
        <v>361.1</v>
      </c>
      <c r="G119" s="40">
        <v>356.65000000000003</v>
      </c>
      <c r="H119" s="40">
        <v>371.45</v>
      </c>
      <c r="I119" s="40">
        <v>375.90000000000003</v>
      </c>
      <c r="J119" s="40">
        <v>378.84999999999997</v>
      </c>
      <c r="K119" s="31">
        <v>372.95</v>
      </c>
      <c r="L119" s="31">
        <v>365.55</v>
      </c>
      <c r="M119" s="31">
        <v>1.0841000000000001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5177.8500000000004</v>
      </c>
      <c r="D120" s="40">
        <v>5167.95</v>
      </c>
      <c r="E120" s="40">
        <v>5109.8999999999996</v>
      </c>
      <c r="F120" s="40">
        <v>5041.95</v>
      </c>
      <c r="G120" s="40">
        <v>4983.8999999999996</v>
      </c>
      <c r="H120" s="40">
        <v>5235.8999999999996</v>
      </c>
      <c r="I120" s="40">
        <v>5293.9500000000007</v>
      </c>
      <c r="J120" s="40">
        <v>5361.9</v>
      </c>
      <c r="K120" s="31">
        <v>5226</v>
      </c>
      <c r="L120" s="31">
        <v>5100</v>
      </c>
      <c r="M120" s="31">
        <v>3.8789199999999999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1723.3</v>
      </c>
      <c r="D121" s="40">
        <v>1727.6333333333332</v>
      </c>
      <c r="E121" s="40">
        <v>1710.6666666666665</v>
      </c>
      <c r="F121" s="40">
        <v>1698.0333333333333</v>
      </c>
      <c r="G121" s="40">
        <v>1681.0666666666666</v>
      </c>
      <c r="H121" s="40">
        <v>1740.2666666666664</v>
      </c>
      <c r="I121" s="40">
        <v>1757.2333333333331</v>
      </c>
      <c r="J121" s="40">
        <v>1769.8666666666663</v>
      </c>
      <c r="K121" s="31">
        <v>1744.6</v>
      </c>
      <c r="L121" s="31">
        <v>1715</v>
      </c>
      <c r="M121" s="31">
        <v>3.6248499999999999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3603.65</v>
      </c>
      <c r="D122" s="40">
        <v>3628.8000000000006</v>
      </c>
      <c r="E122" s="40">
        <v>3565.6500000000015</v>
      </c>
      <c r="F122" s="40">
        <v>3527.650000000001</v>
      </c>
      <c r="G122" s="40">
        <v>3464.5000000000018</v>
      </c>
      <c r="H122" s="40">
        <v>3666.8000000000011</v>
      </c>
      <c r="I122" s="40">
        <v>3729.95</v>
      </c>
      <c r="J122" s="40">
        <v>3767.9500000000007</v>
      </c>
      <c r="K122" s="31">
        <v>3691.95</v>
      </c>
      <c r="L122" s="31">
        <v>3590.8</v>
      </c>
      <c r="M122" s="31">
        <v>2.7553899999999998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740.55</v>
      </c>
      <c r="D123" s="40">
        <v>743.81666666666661</v>
      </c>
      <c r="E123" s="40">
        <v>733.23333333333323</v>
      </c>
      <c r="F123" s="40">
        <v>725.91666666666663</v>
      </c>
      <c r="G123" s="40">
        <v>715.33333333333326</v>
      </c>
      <c r="H123" s="40">
        <v>751.13333333333321</v>
      </c>
      <c r="I123" s="40">
        <v>761.7166666666667</v>
      </c>
      <c r="J123" s="40">
        <v>769.03333333333319</v>
      </c>
      <c r="K123" s="31">
        <v>754.4</v>
      </c>
      <c r="L123" s="31">
        <v>736.5</v>
      </c>
      <c r="M123" s="31">
        <v>15.43777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835.05</v>
      </c>
      <c r="D124" s="40">
        <v>827.23333333333323</v>
      </c>
      <c r="E124" s="40">
        <v>814.86666666666645</v>
      </c>
      <c r="F124" s="40">
        <v>794.68333333333317</v>
      </c>
      <c r="G124" s="40">
        <v>782.31666666666638</v>
      </c>
      <c r="H124" s="40">
        <v>847.41666666666652</v>
      </c>
      <c r="I124" s="40">
        <v>859.7833333333333</v>
      </c>
      <c r="J124" s="40">
        <v>879.96666666666658</v>
      </c>
      <c r="K124" s="31">
        <v>839.6</v>
      </c>
      <c r="L124" s="31">
        <v>807.05</v>
      </c>
      <c r="M124" s="31">
        <v>9.5424299999999995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675.85</v>
      </c>
      <c r="D125" s="40">
        <v>682.55000000000007</v>
      </c>
      <c r="E125" s="40">
        <v>665.30000000000018</v>
      </c>
      <c r="F125" s="40">
        <v>654.75000000000011</v>
      </c>
      <c r="G125" s="40">
        <v>637.50000000000023</v>
      </c>
      <c r="H125" s="40">
        <v>693.10000000000014</v>
      </c>
      <c r="I125" s="40">
        <v>710.34999999999991</v>
      </c>
      <c r="J125" s="40">
        <v>720.90000000000009</v>
      </c>
      <c r="K125" s="31">
        <v>699.8</v>
      </c>
      <c r="L125" s="31">
        <v>672</v>
      </c>
      <c r="M125" s="31">
        <v>0.55401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486.3</v>
      </c>
      <c r="D126" s="40">
        <v>488.06666666666666</v>
      </c>
      <c r="E126" s="40">
        <v>482.08333333333331</v>
      </c>
      <c r="F126" s="40">
        <v>477.86666666666667</v>
      </c>
      <c r="G126" s="40">
        <v>471.88333333333333</v>
      </c>
      <c r="H126" s="40">
        <v>492.2833333333333</v>
      </c>
      <c r="I126" s="40">
        <v>498.26666666666665</v>
      </c>
      <c r="J126" s="40">
        <v>502.48333333333329</v>
      </c>
      <c r="K126" s="31">
        <v>494.05</v>
      </c>
      <c r="L126" s="31">
        <v>483.85</v>
      </c>
      <c r="M126" s="31">
        <v>15.59154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1044.1500000000001</v>
      </c>
      <c r="D127" s="40">
        <v>1044.7166666666667</v>
      </c>
      <c r="E127" s="40">
        <v>1034.4333333333334</v>
      </c>
      <c r="F127" s="40">
        <v>1024.7166666666667</v>
      </c>
      <c r="G127" s="40">
        <v>1014.4333333333334</v>
      </c>
      <c r="H127" s="40">
        <v>1054.4333333333334</v>
      </c>
      <c r="I127" s="40">
        <v>1064.7166666666667</v>
      </c>
      <c r="J127" s="40">
        <v>1074.4333333333334</v>
      </c>
      <c r="K127" s="31">
        <v>1055</v>
      </c>
      <c r="L127" s="31">
        <v>1035</v>
      </c>
      <c r="M127" s="31">
        <v>4.4859400000000003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1049.95</v>
      </c>
      <c r="D128" s="40">
        <v>1038.45</v>
      </c>
      <c r="E128" s="40">
        <v>1011.9000000000001</v>
      </c>
      <c r="F128" s="40">
        <v>973.85</v>
      </c>
      <c r="G128" s="40">
        <v>947.30000000000007</v>
      </c>
      <c r="H128" s="40">
        <v>1076.5</v>
      </c>
      <c r="I128" s="40">
        <v>1103.0499999999997</v>
      </c>
      <c r="J128" s="40">
        <v>1141.1000000000001</v>
      </c>
      <c r="K128" s="31">
        <v>1065</v>
      </c>
      <c r="L128" s="31">
        <v>1000.4</v>
      </c>
      <c r="M128" s="31">
        <v>5.9954700000000001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94.85</v>
      </c>
      <c r="D129" s="40">
        <v>94.133333333333326</v>
      </c>
      <c r="E129" s="40">
        <v>92.916666666666657</v>
      </c>
      <c r="F129" s="40">
        <v>90.983333333333334</v>
      </c>
      <c r="G129" s="40">
        <v>89.766666666666666</v>
      </c>
      <c r="H129" s="40">
        <v>96.066666666666649</v>
      </c>
      <c r="I129" s="40">
        <v>97.283333333333317</v>
      </c>
      <c r="J129" s="40">
        <v>99.21666666666664</v>
      </c>
      <c r="K129" s="31">
        <v>95.35</v>
      </c>
      <c r="L129" s="31">
        <v>92.2</v>
      </c>
      <c r="M129" s="31">
        <v>7.4937500000000004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967.25</v>
      </c>
      <c r="D130" s="40">
        <v>969.75</v>
      </c>
      <c r="E130" s="40">
        <v>957.5</v>
      </c>
      <c r="F130" s="40">
        <v>947.75</v>
      </c>
      <c r="G130" s="40">
        <v>935.5</v>
      </c>
      <c r="H130" s="40">
        <v>979.5</v>
      </c>
      <c r="I130" s="40">
        <v>991.75</v>
      </c>
      <c r="J130" s="40">
        <v>1001.5</v>
      </c>
      <c r="K130" s="31">
        <v>982</v>
      </c>
      <c r="L130" s="31">
        <v>960</v>
      </c>
      <c r="M130" s="31">
        <v>0.89571999999999996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339.65</v>
      </c>
      <c r="D131" s="40">
        <v>337.71666666666664</v>
      </c>
      <c r="E131" s="40">
        <v>334.18333333333328</v>
      </c>
      <c r="F131" s="40">
        <v>328.71666666666664</v>
      </c>
      <c r="G131" s="40">
        <v>325.18333333333328</v>
      </c>
      <c r="H131" s="40">
        <v>343.18333333333328</v>
      </c>
      <c r="I131" s="40">
        <v>346.7166666666667</v>
      </c>
      <c r="J131" s="40">
        <v>352.18333333333328</v>
      </c>
      <c r="K131" s="31">
        <v>341.25</v>
      </c>
      <c r="L131" s="31">
        <v>332.25</v>
      </c>
      <c r="M131" s="31">
        <v>63.335610000000003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640.20000000000005</v>
      </c>
      <c r="D132" s="40">
        <v>642.15</v>
      </c>
      <c r="E132" s="40">
        <v>635.04999999999995</v>
      </c>
      <c r="F132" s="40">
        <v>629.9</v>
      </c>
      <c r="G132" s="40">
        <v>622.79999999999995</v>
      </c>
      <c r="H132" s="40">
        <v>647.29999999999995</v>
      </c>
      <c r="I132" s="40">
        <v>654.40000000000009</v>
      </c>
      <c r="J132" s="40">
        <v>659.55</v>
      </c>
      <c r="K132" s="31">
        <v>649.25</v>
      </c>
      <c r="L132" s="31">
        <v>637</v>
      </c>
      <c r="M132" s="31">
        <v>23.280100000000001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2409.4</v>
      </c>
      <c r="D133" s="40">
        <v>2400.3666666666668</v>
      </c>
      <c r="E133" s="40">
        <v>2356.1333333333337</v>
      </c>
      <c r="F133" s="40">
        <v>2302.8666666666668</v>
      </c>
      <c r="G133" s="40">
        <v>2258.6333333333337</v>
      </c>
      <c r="H133" s="40">
        <v>2453.6333333333337</v>
      </c>
      <c r="I133" s="40">
        <v>2497.8666666666672</v>
      </c>
      <c r="J133" s="40">
        <v>2551.1333333333337</v>
      </c>
      <c r="K133" s="31">
        <v>2444.6</v>
      </c>
      <c r="L133" s="31">
        <v>2347.1</v>
      </c>
      <c r="M133" s="31">
        <v>4.6684400000000004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2427.6</v>
      </c>
      <c r="D134" s="40">
        <v>2405.1666666666665</v>
      </c>
      <c r="E134" s="40">
        <v>2370.4333333333329</v>
      </c>
      <c r="F134" s="40">
        <v>2313.2666666666664</v>
      </c>
      <c r="G134" s="40">
        <v>2278.5333333333328</v>
      </c>
      <c r="H134" s="40">
        <v>2462.333333333333</v>
      </c>
      <c r="I134" s="40">
        <v>2497.0666666666666</v>
      </c>
      <c r="J134" s="40">
        <v>2554.2333333333331</v>
      </c>
      <c r="K134" s="31">
        <v>2439.9</v>
      </c>
      <c r="L134" s="31">
        <v>2348</v>
      </c>
      <c r="M134" s="31">
        <v>14.494109999999999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222.25</v>
      </c>
      <c r="D135" s="40">
        <v>220.9</v>
      </c>
      <c r="E135" s="40">
        <v>217.9</v>
      </c>
      <c r="F135" s="40">
        <v>213.55</v>
      </c>
      <c r="G135" s="40">
        <v>210.55</v>
      </c>
      <c r="H135" s="40">
        <v>225.25</v>
      </c>
      <c r="I135" s="40">
        <v>228.25</v>
      </c>
      <c r="J135" s="40">
        <v>232.6</v>
      </c>
      <c r="K135" s="31">
        <v>223.9</v>
      </c>
      <c r="L135" s="31">
        <v>216.55</v>
      </c>
      <c r="M135" s="31">
        <v>50.813870000000001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198.05</v>
      </c>
      <c r="D136" s="40">
        <v>198.48333333333335</v>
      </c>
      <c r="E136" s="40">
        <v>196.2166666666667</v>
      </c>
      <c r="F136" s="40">
        <v>194.38333333333335</v>
      </c>
      <c r="G136" s="40">
        <v>192.1166666666667</v>
      </c>
      <c r="H136" s="40">
        <v>200.31666666666669</v>
      </c>
      <c r="I136" s="40">
        <v>202.58333333333334</v>
      </c>
      <c r="J136" s="40">
        <v>204.41666666666669</v>
      </c>
      <c r="K136" s="31">
        <v>200.75</v>
      </c>
      <c r="L136" s="31">
        <v>196.65</v>
      </c>
      <c r="M136" s="31">
        <v>7.5669199999999996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811.9</v>
      </c>
      <c r="D137" s="40">
        <v>818.06666666666661</v>
      </c>
      <c r="E137" s="40">
        <v>801.13333333333321</v>
      </c>
      <c r="F137" s="40">
        <v>790.36666666666656</v>
      </c>
      <c r="G137" s="40">
        <v>773.43333333333317</v>
      </c>
      <c r="H137" s="40">
        <v>828.83333333333326</v>
      </c>
      <c r="I137" s="40">
        <v>845.76666666666665</v>
      </c>
      <c r="J137" s="40">
        <v>856.5333333333333</v>
      </c>
      <c r="K137" s="31">
        <v>835</v>
      </c>
      <c r="L137" s="31">
        <v>807.3</v>
      </c>
      <c r="M137" s="31">
        <v>0.72828000000000004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514.65</v>
      </c>
      <c r="D138" s="40">
        <v>515.9</v>
      </c>
      <c r="E138" s="40">
        <v>510.79999999999995</v>
      </c>
      <c r="F138" s="40">
        <v>506.94999999999993</v>
      </c>
      <c r="G138" s="40">
        <v>501.84999999999991</v>
      </c>
      <c r="H138" s="40">
        <v>519.75</v>
      </c>
      <c r="I138" s="40">
        <v>524.85000000000014</v>
      </c>
      <c r="J138" s="40">
        <v>528.70000000000005</v>
      </c>
      <c r="K138" s="31">
        <v>521</v>
      </c>
      <c r="L138" s="31">
        <v>512.04999999999995</v>
      </c>
      <c r="M138" s="31">
        <v>1.448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19.350000000000001</v>
      </c>
      <c r="D139" s="40">
        <v>19.183333333333334</v>
      </c>
      <c r="E139" s="40">
        <v>17.966666666666669</v>
      </c>
      <c r="F139" s="40">
        <v>16.583333333333336</v>
      </c>
      <c r="G139" s="40">
        <v>15.366666666666671</v>
      </c>
      <c r="H139" s="40">
        <v>20.566666666666666</v>
      </c>
      <c r="I139" s="40">
        <v>21.783333333333328</v>
      </c>
      <c r="J139" s="40">
        <v>23.166666666666664</v>
      </c>
      <c r="K139" s="31">
        <v>20.399999999999999</v>
      </c>
      <c r="L139" s="31">
        <v>17.8</v>
      </c>
      <c r="M139" s="31">
        <v>1368.9424899999999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212.1</v>
      </c>
      <c r="D140" s="40">
        <v>208.16666666666666</v>
      </c>
      <c r="E140" s="40">
        <v>201.43333333333331</v>
      </c>
      <c r="F140" s="40">
        <v>190.76666666666665</v>
      </c>
      <c r="G140" s="40">
        <v>184.0333333333333</v>
      </c>
      <c r="H140" s="40">
        <v>218.83333333333331</v>
      </c>
      <c r="I140" s="40">
        <v>225.56666666666666</v>
      </c>
      <c r="J140" s="40">
        <v>236.23333333333332</v>
      </c>
      <c r="K140" s="31">
        <v>214.9</v>
      </c>
      <c r="L140" s="31">
        <v>197.5</v>
      </c>
      <c r="M140" s="31">
        <v>24.00292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5085.2</v>
      </c>
      <c r="D141" s="40">
        <v>5060.7333333333336</v>
      </c>
      <c r="E141" s="40">
        <v>5025.4666666666672</v>
      </c>
      <c r="F141" s="40">
        <v>4965.7333333333336</v>
      </c>
      <c r="G141" s="40">
        <v>4930.4666666666672</v>
      </c>
      <c r="H141" s="40">
        <v>5120.4666666666672</v>
      </c>
      <c r="I141" s="40">
        <v>5155.7333333333336</v>
      </c>
      <c r="J141" s="40">
        <v>5215.4666666666672</v>
      </c>
      <c r="K141" s="31">
        <v>5096</v>
      </c>
      <c r="L141" s="31">
        <v>5001</v>
      </c>
      <c r="M141" s="31">
        <v>3.5198399999999999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4306.75</v>
      </c>
      <c r="D142" s="40">
        <v>4301.55</v>
      </c>
      <c r="E142" s="40">
        <v>4256.25</v>
      </c>
      <c r="F142" s="40">
        <v>4205.75</v>
      </c>
      <c r="G142" s="40">
        <v>4160.45</v>
      </c>
      <c r="H142" s="40">
        <v>4352.05</v>
      </c>
      <c r="I142" s="40">
        <v>4397.3500000000013</v>
      </c>
      <c r="J142" s="40">
        <v>4447.8500000000004</v>
      </c>
      <c r="K142" s="31">
        <v>4346.8500000000004</v>
      </c>
      <c r="L142" s="31">
        <v>4251.05</v>
      </c>
      <c r="M142" s="31">
        <v>1.99587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4170.45</v>
      </c>
      <c r="D143" s="40">
        <v>4148.416666666667</v>
      </c>
      <c r="E143" s="40">
        <v>4114.8333333333339</v>
      </c>
      <c r="F143" s="40">
        <v>4059.2166666666672</v>
      </c>
      <c r="G143" s="40">
        <v>4025.6333333333341</v>
      </c>
      <c r="H143" s="40">
        <v>4204.0333333333338</v>
      </c>
      <c r="I143" s="40">
        <v>4237.6166666666677</v>
      </c>
      <c r="J143" s="40">
        <v>4293.2333333333336</v>
      </c>
      <c r="K143" s="31">
        <v>4182</v>
      </c>
      <c r="L143" s="31">
        <v>4092.8</v>
      </c>
      <c r="M143" s="31">
        <v>1.86537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4931.3999999999996</v>
      </c>
      <c r="D144" s="40">
        <v>4917.2333333333327</v>
      </c>
      <c r="E144" s="40">
        <v>4887.2666666666655</v>
      </c>
      <c r="F144" s="40">
        <v>4843.1333333333332</v>
      </c>
      <c r="G144" s="40">
        <v>4813.1666666666661</v>
      </c>
      <c r="H144" s="40">
        <v>4961.366666666665</v>
      </c>
      <c r="I144" s="40">
        <v>4991.3333333333321</v>
      </c>
      <c r="J144" s="40">
        <v>5035.4666666666644</v>
      </c>
      <c r="K144" s="31">
        <v>4947.2</v>
      </c>
      <c r="L144" s="31">
        <v>4873.1000000000004</v>
      </c>
      <c r="M144" s="31">
        <v>2.9865300000000001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426.8</v>
      </c>
      <c r="D145" s="40">
        <v>419.36666666666662</v>
      </c>
      <c r="E145" s="40">
        <v>407.73333333333323</v>
      </c>
      <c r="F145" s="40">
        <v>388.66666666666663</v>
      </c>
      <c r="G145" s="40">
        <v>377.03333333333325</v>
      </c>
      <c r="H145" s="40">
        <v>438.43333333333322</v>
      </c>
      <c r="I145" s="40">
        <v>450.06666666666655</v>
      </c>
      <c r="J145" s="40">
        <v>469.13333333333321</v>
      </c>
      <c r="K145" s="31">
        <v>431</v>
      </c>
      <c r="L145" s="31">
        <v>400.3</v>
      </c>
      <c r="M145" s="31">
        <v>6.84232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109.75</v>
      </c>
      <c r="D146" s="40">
        <v>109.06666666666666</v>
      </c>
      <c r="E146" s="40">
        <v>107.13333333333333</v>
      </c>
      <c r="F146" s="40">
        <v>104.51666666666667</v>
      </c>
      <c r="G146" s="40">
        <v>102.58333333333333</v>
      </c>
      <c r="H146" s="40">
        <v>111.68333333333332</v>
      </c>
      <c r="I146" s="40">
        <v>113.61666666666666</v>
      </c>
      <c r="J146" s="40">
        <v>116.23333333333332</v>
      </c>
      <c r="K146" s="31">
        <v>111</v>
      </c>
      <c r="L146" s="31">
        <v>106.45</v>
      </c>
      <c r="M146" s="31">
        <v>9.6555800000000005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238.85</v>
      </c>
      <c r="D147" s="40">
        <v>238.08333333333334</v>
      </c>
      <c r="E147" s="40">
        <v>236.26666666666668</v>
      </c>
      <c r="F147" s="40">
        <v>233.68333333333334</v>
      </c>
      <c r="G147" s="40">
        <v>231.86666666666667</v>
      </c>
      <c r="H147" s="40">
        <v>240.66666666666669</v>
      </c>
      <c r="I147" s="40">
        <v>242.48333333333335</v>
      </c>
      <c r="J147" s="40">
        <v>245.06666666666669</v>
      </c>
      <c r="K147" s="31">
        <v>239.9</v>
      </c>
      <c r="L147" s="31">
        <v>235.5</v>
      </c>
      <c r="M147" s="31">
        <v>0.97043000000000001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80.8</v>
      </c>
      <c r="D148" s="40">
        <v>81.083333333333329</v>
      </c>
      <c r="E148" s="40">
        <v>79.966666666666654</v>
      </c>
      <c r="F148" s="40">
        <v>79.133333333333326</v>
      </c>
      <c r="G148" s="40">
        <v>78.016666666666652</v>
      </c>
      <c r="H148" s="40">
        <v>81.916666666666657</v>
      </c>
      <c r="I148" s="40">
        <v>83.033333333333331</v>
      </c>
      <c r="J148" s="40">
        <v>83.86666666666666</v>
      </c>
      <c r="K148" s="31">
        <v>82.2</v>
      </c>
      <c r="L148" s="31">
        <v>80.25</v>
      </c>
      <c r="M148" s="31">
        <v>12.26477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2805</v>
      </c>
      <c r="D149" s="40">
        <v>2799.0166666666664</v>
      </c>
      <c r="E149" s="40">
        <v>2783.0333333333328</v>
      </c>
      <c r="F149" s="40">
        <v>2761.0666666666666</v>
      </c>
      <c r="G149" s="40">
        <v>2745.083333333333</v>
      </c>
      <c r="H149" s="40">
        <v>2820.9833333333327</v>
      </c>
      <c r="I149" s="40">
        <v>2836.9666666666662</v>
      </c>
      <c r="J149" s="40">
        <v>2858.9333333333325</v>
      </c>
      <c r="K149" s="31">
        <v>2815</v>
      </c>
      <c r="L149" s="31">
        <v>2777.05</v>
      </c>
      <c r="M149" s="31">
        <v>2.8742700000000001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198.7</v>
      </c>
      <c r="D150" s="40">
        <v>199.5</v>
      </c>
      <c r="E150" s="40">
        <v>196.85</v>
      </c>
      <c r="F150" s="40">
        <v>195</v>
      </c>
      <c r="G150" s="40">
        <v>192.35</v>
      </c>
      <c r="H150" s="40">
        <v>201.35</v>
      </c>
      <c r="I150" s="40">
        <v>203.99999999999997</v>
      </c>
      <c r="J150" s="40">
        <v>205.85</v>
      </c>
      <c r="K150" s="31">
        <v>202.15</v>
      </c>
      <c r="L150" s="31">
        <v>197.65</v>
      </c>
      <c r="M150" s="31">
        <v>0.74653999999999998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591.04999999999995</v>
      </c>
      <c r="D151" s="40">
        <v>594.0333333333333</v>
      </c>
      <c r="E151" s="40">
        <v>583.06666666666661</v>
      </c>
      <c r="F151" s="40">
        <v>575.08333333333326</v>
      </c>
      <c r="G151" s="40">
        <v>564.11666666666656</v>
      </c>
      <c r="H151" s="40">
        <v>602.01666666666665</v>
      </c>
      <c r="I151" s="40">
        <v>612.98333333333335</v>
      </c>
      <c r="J151" s="40">
        <v>620.9666666666667</v>
      </c>
      <c r="K151" s="31">
        <v>605</v>
      </c>
      <c r="L151" s="31">
        <v>586.04999999999995</v>
      </c>
      <c r="M151" s="31">
        <v>3.2288399999999999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1604.5</v>
      </c>
      <c r="D152" s="40">
        <v>1599.4333333333334</v>
      </c>
      <c r="E152" s="40">
        <v>1590.1166666666668</v>
      </c>
      <c r="F152" s="40">
        <v>1575.7333333333333</v>
      </c>
      <c r="G152" s="40">
        <v>1566.4166666666667</v>
      </c>
      <c r="H152" s="40">
        <v>1613.8166666666668</v>
      </c>
      <c r="I152" s="40">
        <v>1623.1333333333334</v>
      </c>
      <c r="J152" s="40">
        <v>1637.5166666666669</v>
      </c>
      <c r="K152" s="31">
        <v>1608.75</v>
      </c>
      <c r="L152" s="31">
        <v>1585.05</v>
      </c>
      <c r="M152" s="31">
        <v>0.38469999999999999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72.599999999999994</v>
      </c>
      <c r="D153" s="40">
        <v>72.350000000000009</v>
      </c>
      <c r="E153" s="40">
        <v>71.750000000000014</v>
      </c>
      <c r="F153" s="40">
        <v>70.900000000000006</v>
      </c>
      <c r="G153" s="40">
        <v>70.300000000000011</v>
      </c>
      <c r="H153" s="40">
        <v>73.200000000000017</v>
      </c>
      <c r="I153" s="40">
        <v>73.800000000000011</v>
      </c>
      <c r="J153" s="40">
        <v>74.65000000000002</v>
      </c>
      <c r="K153" s="31">
        <v>72.95</v>
      </c>
      <c r="L153" s="31">
        <v>71.5</v>
      </c>
      <c r="M153" s="31">
        <v>10.22573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128.4</v>
      </c>
      <c r="D154" s="40">
        <v>127.71666666666665</v>
      </c>
      <c r="E154" s="40">
        <v>123.68333333333331</v>
      </c>
      <c r="F154" s="40">
        <v>118.96666666666665</v>
      </c>
      <c r="G154" s="40">
        <v>114.93333333333331</v>
      </c>
      <c r="H154" s="40">
        <v>132.43333333333331</v>
      </c>
      <c r="I154" s="40">
        <v>136.46666666666664</v>
      </c>
      <c r="J154" s="40">
        <v>141.18333333333331</v>
      </c>
      <c r="K154" s="31">
        <v>131.75</v>
      </c>
      <c r="L154" s="31">
        <v>123</v>
      </c>
      <c r="M154" s="31">
        <v>10.406700000000001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760.5</v>
      </c>
      <c r="D155" s="40">
        <v>761.35</v>
      </c>
      <c r="E155" s="40">
        <v>753.80000000000007</v>
      </c>
      <c r="F155" s="40">
        <v>747.1</v>
      </c>
      <c r="G155" s="40">
        <v>739.55000000000007</v>
      </c>
      <c r="H155" s="40">
        <v>768.05000000000007</v>
      </c>
      <c r="I155" s="40">
        <v>775.6</v>
      </c>
      <c r="J155" s="40">
        <v>782.30000000000007</v>
      </c>
      <c r="K155" s="31">
        <v>768.9</v>
      </c>
      <c r="L155" s="31">
        <v>754.65</v>
      </c>
      <c r="M155" s="31">
        <v>0.36831999999999998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1378.85</v>
      </c>
      <c r="D156" s="40">
        <v>1378.6000000000001</v>
      </c>
      <c r="E156" s="40">
        <v>1365.2500000000002</v>
      </c>
      <c r="F156" s="40">
        <v>1351.65</v>
      </c>
      <c r="G156" s="40">
        <v>1338.3000000000002</v>
      </c>
      <c r="H156" s="40">
        <v>1392.2000000000003</v>
      </c>
      <c r="I156" s="40">
        <v>1405.5500000000002</v>
      </c>
      <c r="J156" s="40">
        <v>1419.1500000000003</v>
      </c>
      <c r="K156" s="31">
        <v>1391.95</v>
      </c>
      <c r="L156" s="31">
        <v>1365</v>
      </c>
      <c r="M156" s="31">
        <v>7.7081299999999997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184.05</v>
      </c>
      <c r="D157" s="40">
        <v>183.6</v>
      </c>
      <c r="E157" s="40">
        <v>180.64999999999998</v>
      </c>
      <c r="F157" s="40">
        <v>177.24999999999997</v>
      </c>
      <c r="G157" s="40">
        <v>174.29999999999995</v>
      </c>
      <c r="H157" s="40">
        <v>187</v>
      </c>
      <c r="I157" s="40">
        <v>189.95</v>
      </c>
      <c r="J157" s="40">
        <v>193.35000000000002</v>
      </c>
      <c r="K157" s="31">
        <v>186.55</v>
      </c>
      <c r="L157" s="31">
        <v>180.2</v>
      </c>
      <c r="M157" s="31">
        <v>73.975440000000006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369.2</v>
      </c>
      <c r="D158" s="40">
        <v>363.2833333333333</v>
      </c>
      <c r="E158" s="40">
        <v>354.56666666666661</v>
      </c>
      <c r="F158" s="40">
        <v>339.93333333333328</v>
      </c>
      <c r="G158" s="40">
        <v>331.21666666666658</v>
      </c>
      <c r="H158" s="40">
        <v>377.91666666666663</v>
      </c>
      <c r="I158" s="40">
        <v>386.63333333333333</v>
      </c>
      <c r="J158" s="40">
        <v>401.26666666666665</v>
      </c>
      <c r="K158" s="31">
        <v>372</v>
      </c>
      <c r="L158" s="31">
        <v>348.65</v>
      </c>
      <c r="M158" s="31">
        <v>12.78955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82.1</v>
      </c>
      <c r="D159" s="40">
        <v>82.13333333333334</v>
      </c>
      <c r="E159" s="40">
        <v>81.616666666666674</v>
      </c>
      <c r="F159" s="40">
        <v>81.13333333333334</v>
      </c>
      <c r="G159" s="40">
        <v>80.616666666666674</v>
      </c>
      <c r="H159" s="40">
        <v>82.616666666666674</v>
      </c>
      <c r="I159" s="40">
        <v>83.133333333333354</v>
      </c>
      <c r="J159" s="40">
        <v>83.616666666666674</v>
      </c>
      <c r="K159" s="31">
        <v>82.65</v>
      </c>
      <c r="L159" s="31">
        <v>81.650000000000006</v>
      </c>
      <c r="M159" s="31">
        <v>40.677860000000003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3174.25</v>
      </c>
      <c r="D160" s="40">
        <v>3191.0833333333335</v>
      </c>
      <c r="E160" s="40">
        <v>3133.166666666667</v>
      </c>
      <c r="F160" s="40">
        <v>3092.0833333333335</v>
      </c>
      <c r="G160" s="40">
        <v>3034.166666666667</v>
      </c>
      <c r="H160" s="40">
        <v>3232.166666666667</v>
      </c>
      <c r="I160" s="40">
        <v>3290.0833333333339</v>
      </c>
      <c r="J160" s="40">
        <v>3331.166666666667</v>
      </c>
      <c r="K160" s="31">
        <v>3249</v>
      </c>
      <c r="L160" s="31">
        <v>3150</v>
      </c>
      <c r="M160" s="31">
        <v>0.69025999999999998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514.25</v>
      </c>
      <c r="D161" s="40">
        <v>509.88333333333338</v>
      </c>
      <c r="E161" s="40">
        <v>500.36666666666679</v>
      </c>
      <c r="F161" s="40">
        <v>486.48333333333341</v>
      </c>
      <c r="G161" s="40">
        <v>476.96666666666681</v>
      </c>
      <c r="H161" s="40">
        <v>523.76666666666677</v>
      </c>
      <c r="I161" s="40">
        <v>533.2833333333333</v>
      </c>
      <c r="J161" s="40">
        <v>547.16666666666674</v>
      </c>
      <c r="K161" s="31">
        <v>519.4</v>
      </c>
      <c r="L161" s="31">
        <v>496</v>
      </c>
      <c r="M161" s="31">
        <v>7.4539600000000004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181.95</v>
      </c>
      <c r="D162" s="40">
        <v>179.61666666666665</v>
      </c>
      <c r="E162" s="40">
        <v>175.7833333333333</v>
      </c>
      <c r="F162" s="40">
        <v>169.61666666666665</v>
      </c>
      <c r="G162" s="40">
        <v>165.7833333333333</v>
      </c>
      <c r="H162" s="40">
        <v>185.7833333333333</v>
      </c>
      <c r="I162" s="40">
        <v>189.61666666666662</v>
      </c>
      <c r="J162" s="40">
        <v>195.7833333333333</v>
      </c>
      <c r="K162" s="31">
        <v>183.45</v>
      </c>
      <c r="L162" s="31">
        <v>173.45</v>
      </c>
      <c r="M162" s="31">
        <v>32.393419999999999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202.2</v>
      </c>
      <c r="D163" s="40">
        <v>199.08333333333334</v>
      </c>
      <c r="E163" s="40">
        <v>194.2166666666667</v>
      </c>
      <c r="F163" s="40">
        <v>186.23333333333335</v>
      </c>
      <c r="G163" s="40">
        <v>181.3666666666667</v>
      </c>
      <c r="H163" s="40">
        <v>207.06666666666669</v>
      </c>
      <c r="I163" s="40">
        <v>211.93333333333331</v>
      </c>
      <c r="J163" s="40">
        <v>219.91666666666669</v>
      </c>
      <c r="K163" s="31">
        <v>203.95</v>
      </c>
      <c r="L163" s="31">
        <v>191.1</v>
      </c>
      <c r="M163" s="31">
        <v>78.561390000000003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272.3</v>
      </c>
      <c r="D164" s="40">
        <v>274.2166666666667</v>
      </c>
      <c r="E164" s="40">
        <v>269.63333333333338</v>
      </c>
      <c r="F164" s="40">
        <v>266.9666666666667</v>
      </c>
      <c r="G164" s="40">
        <v>262.38333333333338</v>
      </c>
      <c r="H164" s="40">
        <v>276.88333333333338</v>
      </c>
      <c r="I164" s="40">
        <v>281.46666666666664</v>
      </c>
      <c r="J164" s="40">
        <v>284.13333333333338</v>
      </c>
      <c r="K164" s="31">
        <v>278.8</v>
      </c>
      <c r="L164" s="31">
        <v>271.55</v>
      </c>
      <c r="M164" s="31">
        <v>22.62454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7.5</v>
      </c>
      <c r="D165" s="40">
        <v>7.7166666666666659</v>
      </c>
      <c r="E165" s="40">
        <v>7.1833333333333318</v>
      </c>
      <c r="F165" s="40">
        <v>6.8666666666666663</v>
      </c>
      <c r="G165" s="40">
        <v>6.3333333333333321</v>
      </c>
      <c r="H165" s="40">
        <v>8.0333333333333314</v>
      </c>
      <c r="I165" s="40">
        <v>8.5666666666666647</v>
      </c>
      <c r="J165" s="40">
        <v>8.8833333333333311</v>
      </c>
      <c r="K165" s="31">
        <v>8.25</v>
      </c>
      <c r="L165" s="31">
        <v>7.4</v>
      </c>
      <c r="M165" s="31">
        <v>197.50959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48.3</v>
      </c>
      <c r="D166" s="40">
        <v>49.65</v>
      </c>
      <c r="E166" s="40">
        <v>46.65</v>
      </c>
      <c r="F166" s="40">
        <v>45</v>
      </c>
      <c r="G166" s="40">
        <v>42</v>
      </c>
      <c r="H166" s="40">
        <v>51.3</v>
      </c>
      <c r="I166" s="40">
        <v>54.3</v>
      </c>
      <c r="J166" s="40">
        <v>55.949999999999996</v>
      </c>
      <c r="K166" s="31">
        <v>52.65</v>
      </c>
      <c r="L166" s="31">
        <v>48</v>
      </c>
      <c r="M166" s="31">
        <v>35.974029999999999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145.9</v>
      </c>
      <c r="D167" s="40">
        <v>145.55000000000001</v>
      </c>
      <c r="E167" s="40">
        <v>144.80000000000001</v>
      </c>
      <c r="F167" s="40">
        <v>143.69999999999999</v>
      </c>
      <c r="G167" s="40">
        <v>142.94999999999999</v>
      </c>
      <c r="H167" s="40">
        <v>146.65000000000003</v>
      </c>
      <c r="I167" s="40">
        <v>147.40000000000003</v>
      </c>
      <c r="J167" s="40">
        <v>148.50000000000006</v>
      </c>
      <c r="K167" s="31">
        <v>146.30000000000001</v>
      </c>
      <c r="L167" s="31">
        <v>144.44999999999999</v>
      </c>
      <c r="M167" s="31">
        <v>72.859480000000005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318.10000000000002</v>
      </c>
      <c r="D168" s="40">
        <v>318.18333333333334</v>
      </c>
      <c r="E168" s="40">
        <v>315.91666666666669</v>
      </c>
      <c r="F168" s="40">
        <v>313.73333333333335</v>
      </c>
      <c r="G168" s="40">
        <v>311.4666666666667</v>
      </c>
      <c r="H168" s="40">
        <v>320.36666666666667</v>
      </c>
      <c r="I168" s="40">
        <v>322.63333333333333</v>
      </c>
      <c r="J168" s="40">
        <v>324.81666666666666</v>
      </c>
      <c r="K168" s="31">
        <v>320.45</v>
      </c>
      <c r="L168" s="31">
        <v>316</v>
      </c>
      <c r="M168" s="31">
        <v>0.49249999999999999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4421.8999999999996</v>
      </c>
      <c r="D169" s="40">
        <v>4425.2833333333328</v>
      </c>
      <c r="E169" s="40">
        <v>4370.4166666666661</v>
      </c>
      <c r="F169" s="40">
        <v>4318.9333333333334</v>
      </c>
      <c r="G169" s="40">
        <v>4264.0666666666666</v>
      </c>
      <c r="H169" s="40">
        <v>4476.7666666666655</v>
      </c>
      <c r="I169" s="40">
        <v>4531.6333333333323</v>
      </c>
      <c r="J169" s="40">
        <v>4583.116666666665</v>
      </c>
      <c r="K169" s="31">
        <v>4480.1499999999996</v>
      </c>
      <c r="L169" s="31">
        <v>4373.8</v>
      </c>
      <c r="M169" s="31">
        <v>0.24712000000000001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30</v>
      </c>
      <c r="D170" s="40">
        <v>29.933333333333337</v>
      </c>
      <c r="E170" s="40">
        <v>29.666666666666675</v>
      </c>
      <c r="F170" s="40">
        <v>29.333333333333339</v>
      </c>
      <c r="G170" s="40">
        <v>29.066666666666677</v>
      </c>
      <c r="H170" s="40">
        <v>30.266666666666673</v>
      </c>
      <c r="I170" s="40">
        <v>30.533333333333339</v>
      </c>
      <c r="J170" s="40">
        <v>30.866666666666671</v>
      </c>
      <c r="K170" s="31">
        <v>30.2</v>
      </c>
      <c r="L170" s="31">
        <v>29.6</v>
      </c>
      <c r="M170" s="31">
        <v>58.06279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3226.15</v>
      </c>
      <c r="D171" s="40">
        <v>3205.3833333333332</v>
      </c>
      <c r="E171" s="40">
        <v>3170.7666666666664</v>
      </c>
      <c r="F171" s="40">
        <v>3115.3833333333332</v>
      </c>
      <c r="G171" s="40">
        <v>3080.7666666666664</v>
      </c>
      <c r="H171" s="40">
        <v>3260.7666666666664</v>
      </c>
      <c r="I171" s="40">
        <v>3295.3833333333332</v>
      </c>
      <c r="J171" s="40">
        <v>3350.7666666666664</v>
      </c>
      <c r="K171" s="31">
        <v>3240</v>
      </c>
      <c r="L171" s="31">
        <v>3150</v>
      </c>
      <c r="M171" s="31">
        <v>0.32839000000000002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193.85</v>
      </c>
      <c r="D172" s="40">
        <v>195.85</v>
      </c>
      <c r="E172" s="40">
        <v>191.5</v>
      </c>
      <c r="F172" s="40">
        <v>189.15</v>
      </c>
      <c r="G172" s="40">
        <v>184.8</v>
      </c>
      <c r="H172" s="40">
        <v>198.2</v>
      </c>
      <c r="I172" s="40">
        <v>202.54999999999995</v>
      </c>
      <c r="J172" s="40">
        <v>204.89999999999998</v>
      </c>
      <c r="K172" s="31">
        <v>200.2</v>
      </c>
      <c r="L172" s="31">
        <v>193.5</v>
      </c>
      <c r="M172" s="31">
        <v>2.4995500000000002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3465</v>
      </c>
      <c r="D173" s="40">
        <v>3447.4833333333336</v>
      </c>
      <c r="E173" s="40">
        <v>3417.5166666666673</v>
      </c>
      <c r="F173" s="40">
        <v>3370.0333333333338</v>
      </c>
      <c r="G173" s="40">
        <v>3340.0666666666675</v>
      </c>
      <c r="H173" s="40">
        <v>3494.9666666666672</v>
      </c>
      <c r="I173" s="40">
        <v>3524.9333333333334</v>
      </c>
      <c r="J173" s="40">
        <v>3572.416666666667</v>
      </c>
      <c r="K173" s="31">
        <v>3477.45</v>
      </c>
      <c r="L173" s="31">
        <v>3400</v>
      </c>
      <c r="M173" s="31">
        <v>0.11144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144.15</v>
      </c>
      <c r="D174" s="40">
        <v>144.61666666666667</v>
      </c>
      <c r="E174" s="40">
        <v>143.03333333333336</v>
      </c>
      <c r="F174" s="40">
        <v>141.91666666666669</v>
      </c>
      <c r="G174" s="40">
        <v>140.33333333333337</v>
      </c>
      <c r="H174" s="40">
        <v>145.73333333333335</v>
      </c>
      <c r="I174" s="40">
        <v>147.31666666666666</v>
      </c>
      <c r="J174" s="40">
        <v>148.43333333333334</v>
      </c>
      <c r="K174" s="31">
        <v>146.19999999999999</v>
      </c>
      <c r="L174" s="31">
        <v>143.5</v>
      </c>
      <c r="M174" s="31">
        <v>9.97729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6145.5</v>
      </c>
      <c r="D175" s="40">
        <v>6137.25</v>
      </c>
      <c r="E175" s="40">
        <v>6024.5</v>
      </c>
      <c r="F175" s="40">
        <v>5903.5</v>
      </c>
      <c r="G175" s="40">
        <v>5790.75</v>
      </c>
      <c r="H175" s="40">
        <v>6258.25</v>
      </c>
      <c r="I175" s="40">
        <v>6371</v>
      </c>
      <c r="J175" s="40">
        <v>6492</v>
      </c>
      <c r="K175" s="31">
        <v>6250</v>
      </c>
      <c r="L175" s="31">
        <v>6016.25</v>
      </c>
      <c r="M175" s="31">
        <v>0.19475999999999999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3810</v>
      </c>
      <c r="D176" s="40">
        <v>3822</v>
      </c>
      <c r="E176" s="40">
        <v>3748</v>
      </c>
      <c r="F176" s="40">
        <v>3686</v>
      </c>
      <c r="G176" s="40">
        <v>3612</v>
      </c>
      <c r="H176" s="40">
        <v>3884</v>
      </c>
      <c r="I176" s="40">
        <v>3958</v>
      </c>
      <c r="J176" s="40">
        <v>4020</v>
      </c>
      <c r="K176" s="31">
        <v>3896</v>
      </c>
      <c r="L176" s="31">
        <v>3760</v>
      </c>
      <c r="M176" s="31">
        <v>3.0592000000000001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1538.6</v>
      </c>
      <c r="D177" s="40">
        <v>1537.9833333333333</v>
      </c>
      <c r="E177" s="40">
        <v>1528.9666666666667</v>
      </c>
      <c r="F177" s="40">
        <v>1519.3333333333333</v>
      </c>
      <c r="G177" s="40">
        <v>1510.3166666666666</v>
      </c>
      <c r="H177" s="40">
        <v>1547.6166666666668</v>
      </c>
      <c r="I177" s="40">
        <v>1556.6333333333337</v>
      </c>
      <c r="J177" s="40">
        <v>1566.2666666666669</v>
      </c>
      <c r="K177" s="31">
        <v>1547</v>
      </c>
      <c r="L177" s="31">
        <v>1528.35</v>
      </c>
      <c r="M177" s="31">
        <v>0.37714999999999999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518.70000000000005</v>
      </c>
      <c r="D178" s="40">
        <v>521.23333333333335</v>
      </c>
      <c r="E178" s="40">
        <v>515.16666666666674</v>
      </c>
      <c r="F178" s="40">
        <v>511.63333333333344</v>
      </c>
      <c r="G178" s="40">
        <v>505.56666666666683</v>
      </c>
      <c r="H178" s="40">
        <v>524.76666666666665</v>
      </c>
      <c r="I178" s="40">
        <v>530.83333333333326</v>
      </c>
      <c r="J178" s="40">
        <v>534.36666666666656</v>
      </c>
      <c r="K178" s="31">
        <v>527.29999999999995</v>
      </c>
      <c r="L178" s="31">
        <v>517.70000000000005</v>
      </c>
      <c r="M178" s="31">
        <v>7.8231000000000002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977.65</v>
      </c>
      <c r="D179" s="40">
        <v>976.91666666666663</v>
      </c>
      <c r="E179" s="40">
        <v>972.83333333333326</v>
      </c>
      <c r="F179" s="40">
        <v>968.01666666666665</v>
      </c>
      <c r="G179" s="40">
        <v>963.93333333333328</v>
      </c>
      <c r="H179" s="40">
        <v>981.73333333333323</v>
      </c>
      <c r="I179" s="40">
        <v>985.81666666666649</v>
      </c>
      <c r="J179" s="40">
        <v>990.63333333333321</v>
      </c>
      <c r="K179" s="31">
        <v>981</v>
      </c>
      <c r="L179" s="31">
        <v>972.1</v>
      </c>
      <c r="M179" s="31">
        <v>0.40289000000000003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654.29999999999995</v>
      </c>
      <c r="D180" s="40">
        <v>655.51666666666665</v>
      </c>
      <c r="E180" s="40">
        <v>641.0333333333333</v>
      </c>
      <c r="F180" s="40">
        <v>627.76666666666665</v>
      </c>
      <c r="G180" s="40">
        <v>613.2833333333333</v>
      </c>
      <c r="H180" s="40">
        <v>668.7833333333333</v>
      </c>
      <c r="I180" s="40">
        <v>683.26666666666665</v>
      </c>
      <c r="J180" s="40">
        <v>696.5333333333333</v>
      </c>
      <c r="K180" s="31">
        <v>670</v>
      </c>
      <c r="L180" s="31">
        <v>642.25</v>
      </c>
      <c r="M180" s="31">
        <v>0.98004000000000002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1121.25</v>
      </c>
      <c r="D181" s="40">
        <v>1117.3333333333333</v>
      </c>
      <c r="E181" s="40">
        <v>1106.9166666666665</v>
      </c>
      <c r="F181" s="40">
        <v>1092.5833333333333</v>
      </c>
      <c r="G181" s="40">
        <v>1082.1666666666665</v>
      </c>
      <c r="H181" s="40">
        <v>1131.6666666666665</v>
      </c>
      <c r="I181" s="40">
        <v>1142.083333333333</v>
      </c>
      <c r="J181" s="40">
        <v>1156.4166666666665</v>
      </c>
      <c r="K181" s="31">
        <v>1127.75</v>
      </c>
      <c r="L181" s="31">
        <v>1103</v>
      </c>
      <c r="M181" s="31">
        <v>10.09511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553.70000000000005</v>
      </c>
      <c r="D182" s="40">
        <v>555.63333333333333</v>
      </c>
      <c r="E182" s="40">
        <v>549.56666666666661</v>
      </c>
      <c r="F182" s="40">
        <v>545.43333333333328</v>
      </c>
      <c r="G182" s="40">
        <v>539.36666666666656</v>
      </c>
      <c r="H182" s="40">
        <v>559.76666666666665</v>
      </c>
      <c r="I182" s="40">
        <v>565.83333333333348</v>
      </c>
      <c r="J182" s="40">
        <v>569.9666666666667</v>
      </c>
      <c r="K182" s="31">
        <v>561.70000000000005</v>
      </c>
      <c r="L182" s="31">
        <v>551.5</v>
      </c>
      <c r="M182" s="31">
        <v>3.7784499999999999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1605.9</v>
      </c>
      <c r="D183" s="40">
        <v>1596.6000000000001</v>
      </c>
      <c r="E183" s="40">
        <v>1583.2000000000003</v>
      </c>
      <c r="F183" s="40">
        <v>1560.5000000000002</v>
      </c>
      <c r="G183" s="40">
        <v>1547.1000000000004</v>
      </c>
      <c r="H183" s="40">
        <v>1619.3000000000002</v>
      </c>
      <c r="I183" s="40">
        <v>1632.7000000000003</v>
      </c>
      <c r="J183" s="40">
        <v>1655.4</v>
      </c>
      <c r="K183" s="31">
        <v>1610</v>
      </c>
      <c r="L183" s="31">
        <v>1573.9</v>
      </c>
      <c r="M183" s="31">
        <v>5.9609500000000004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323.85000000000002</v>
      </c>
      <c r="D184" s="40">
        <v>324.45</v>
      </c>
      <c r="E184" s="40">
        <v>321.04999999999995</v>
      </c>
      <c r="F184" s="40">
        <v>318.24999999999994</v>
      </c>
      <c r="G184" s="40">
        <v>314.84999999999991</v>
      </c>
      <c r="H184" s="40">
        <v>327.25</v>
      </c>
      <c r="I184" s="40">
        <v>330.65</v>
      </c>
      <c r="J184" s="40">
        <v>333.45000000000005</v>
      </c>
      <c r="K184" s="31">
        <v>327.85</v>
      </c>
      <c r="L184" s="31">
        <v>321.64999999999998</v>
      </c>
      <c r="M184" s="31">
        <v>20.17933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636.85</v>
      </c>
      <c r="D185" s="40">
        <v>636.11666666666667</v>
      </c>
      <c r="E185" s="40">
        <v>627.23333333333335</v>
      </c>
      <c r="F185" s="40">
        <v>617.61666666666667</v>
      </c>
      <c r="G185" s="40">
        <v>608.73333333333335</v>
      </c>
      <c r="H185" s="40">
        <v>645.73333333333335</v>
      </c>
      <c r="I185" s="40">
        <v>654.61666666666679</v>
      </c>
      <c r="J185" s="40">
        <v>664.23333333333335</v>
      </c>
      <c r="K185" s="31">
        <v>645</v>
      </c>
      <c r="L185" s="31">
        <v>626.5</v>
      </c>
      <c r="M185" s="31">
        <v>3.3906000000000001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1606.35</v>
      </c>
      <c r="D186" s="40">
        <v>1599.8</v>
      </c>
      <c r="E186" s="40">
        <v>1586.1</v>
      </c>
      <c r="F186" s="40">
        <v>1565.85</v>
      </c>
      <c r="G186" s="40">
        <v>1552.1499999999999</v>
      </c>
      <c r="H186" s="40">
        <v>1620.05</v>
      </c>
      <c r="I186" s="40">
        <v>1633.7500000000002</v>
      </c>
      <c r="J186" s="40">
        <v>1654</v>
      </c>
      <c r="K186" s="31">
        <v>1613.5</v>
      </c>
      <c r="L186" s="31">
        <v>1579.55</v>
      </c>
      <c r="M186" s="31">
        <v>9.6800899999999999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363.1</v>
      </c>
      <c r="D187" s="40">
        <v>361.28333333333336</v>
      </c>
      <c r="E187" s="40">
        <v>354.76666666666671</v>
      </c>
      <c r="F187" s="40">
        <v>346.43333333333334</v>
      </c>
      <c r="G187" s="40">
        <v>339.91666666666669</v>
      </c>
      <c r="H187" s="40">
        <v>369.61666666666673</v>
      </c>
      <c r="I187" s="40">
        <v>376.13333333333338</v>
      </c>
      <c r="J187" s="40">
        <v>384.46666666666675</v>
      </c>
      <c r="K187" s="31">
        <v>367.8</v>
      </c>
      <c r="L187" s="31">
        <v>352.95</v>
      </c>
      <c r="M187" s="31">
        <v>7.4936499999999997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140.75</v>
      </c>
      <c r="D188" s="40">
        <v>140.9</v>
      </c>
      <c r="E188" s="40">
        <v>139</v>
      </c>
      <c r="F188" s="40">
        <v>137.25</v>
      </c>
      <c r="G188" s="40">
        <v>135.35</v>
      </c>
      <c r="H188" s="40">
        <v>142.65</v>
      </c>
      <c r="I188" s="40">
        <v>144.55000000000004</v>
      </c>
      <c r="J188" s="40">
        <v>146.30000000000001</v>
      </c>
      <c r="K188" s="31">
        <v>142.80000000000001</v>
      </c>
      <c r="L188" s="31">
        <v>139.15</v>
      </c>
      <c r="M188" s="31">
        <v>12.58412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1484.4</v>
      </c>
      <c r="D189" s="40">
        <v>1483.0333333333335</v>
      </c>
      <c r="E189" s="40">
        <v>1455.366666666667</v>
      </c>
      <c r="F189" s="40">
        <v>1426.3333333333335</v>
      </c>
      <c r="G189" s="40">
        <v>1398.666666666667</v>
      </c>
      <c r="H189" s="40">
        <v>1512.0666666666671</v>
      </c>
      <c r="I189" s="40">
        <v>1539.7333333333336</v>
      </c>
      <c r="J189" s="40">
        <v>1568.7666666666671</v>
      </c>
      <c r="K189" s="31">
        <v>1510.7</v>
      </c>
      <c r="L189" s="31">
        <v>1454</v>
      </c>
      <c r="M189" s="31">
        <v>2.4077199999999999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495.95</v>
      </c>
      <c r="D190" s="40">
        <v>486.7</v>
      </c>
      <c r="E190" s="40">
        <v>474.4</v>
      </c>
      <c r="F190" s="40">
        <v>452.84999999999997</v>
      </c>
      <c r="G190" s="40">
        <v>440.54999999999995</v>
      </c>
      <c r="H190" s="40">
        <v>508.25</v>
      </c>
      <c r="I190" s="40">
        <v>520.55000000000007</v>
      </c>
      <c r="J190" s="40">
        <v>542.1</v>
      </c>
      <c r="K190" s="31">
        <v>499</v>
      </c>
      <c r="L190" s="31">
        <v>465.15</v>
      </c>
      <c r="M190" s="31">
        <v>10.59202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176.65</v>
      </c>
      <c r="D191" s="40">
        <v>177.63333333333333</v>
      </c>
      <c r="E191" s="40">
        <v>175.11666666666665</v>
      </c>
      <c r="F191" s="40">
        <v>173.58333333333331</v>
      </c>
      <c r="G191" s="40">
        <v>171.06666666666663</v>
      </c>
      <c r="H191" s="40">
        <v>179.16666666666666</v>
      </c>
      <c r="I191" s="40">
        <v>181.68333333333331</v>
      </c>
      <c r="J191" s="40">
        <v>183.21666666666667</v>
      </c>
      <c r="K191" s="31">
        <v>180.15</v>
      </c>
      <c r="L191" s="31">
        <v>176.1</v>
      </c>
      <c r="M191" s="31">
        <v>3.1533799999999998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1697.35</v>
      </c>
      <c r="D192" s="40">
        <v>1681.3</v>
      </c>
      <c r="E192" s="40">
        <v>1657.6</v>
      </c>
      <c r="F192" s="40">
        <v>1617.85</v>
      </c>
      <c r="G192" s="40">
        <v>1594.1499999999999</v>
      </c>
      <c r="H192" s="40">
        <v>1721.05</v>
      </c>
      <c r="I192" s="40">
        <v>1744.7500000000002</v>
      </c>
      <c r="J192" s="40">
        <v>1784.5</v>
      </c>
      <c r="K192" s="31">
        <v>1705</v>
      </c>
      <c r="L192" s="31">
        <v>1641.55</v>
      </c>
      <c r="M192" s="31">
        <v>1.69268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676.15</v>
      </c>
      <c r="D193" s="40">
        <v>678.48333333333323</v>
      </c>
      <c r="E193" s="40">
        <v>671.66666666666652</v>
      </c>
      <c r="F193" s="40">
        <v>667.18333333333328</v>
      </c>
      <c r="G193" s="40">
        <v>660.36666666666656</v>
      </c>
      <c r="H193" s="40">
        <v>682.96666666666647</v>
      </c>
      <c r="I193" s="40">
        <v>689.7833333333333</v>
      </c>
      <c r="J193" s="40">
        <v>694.26666666666642</v>
      </c>
      <c r="K193" s="31">
        <v>685.3</v>
      </c>
      <c r="L193" s="31">
        <v>674</v>
      </c>
      <c r="M193" s="31">
        <v>14.68046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337.2</v>
      </c>
      <c r="D194" s="40">
        <v>337.61666666666662</v>
      </c>
      <c r="E194" s="40">
        <v>332.63333333333321</v>
      </c>
      <c r="F194" s="40">
        <v>328.06666666666661</v>
      </c>
      <c r="G194" s="40">
        <v>323.0833333333332</v>
      </c>
      <c r="H194" s="40">
        <v>342.18333333333322</v>
      </c>
      <c r="I194" s="40">
        <v>347.16666666666669</v>
      </c>
      <c r="J194" s="40">
        <v>351.73333333333323</v>
      </c>
      <c r="K194" s="31">
        <v>342.6</v>
      </c>
      <c r="L194" s="31">
        <v>333.05</v>
      </c>
      <c r="M194" s="31">
        <v>4.6170400000000003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100.9</v>
      </c>
      <c r="D195" s="40">
        <v>100.88333333333333</v>
      </c>
      <c r="E195" s="40">
        <v>100.01666666666665</v>
      </c>
      <c r="F195" s="40">
        <v>99.133333333333326</v>
      </c>
      <c r="G195" s="40">
        <v>98.266666666666652</v>
      </c>
      <c r="H195" s="40">
        <v>101.76666666666665</v>
      </c>
      <c r="I195" s="40">
        <v>102.63333333333333</v>
      </c>
      <c r="J195" s="40">
        <v>103.51666666666665</v>
      </c>
      <c r="K195" s="31">
        <v>101.75</v>
      </c>
      <c r="L195" s="31">
        <v>100</v>
      </c>
      <c r="M195" s="31">
        <v>3.1244499999999999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106.8</v>
      </c>
      <c r="D196" s="40">
        <v>105.88333333333333</v>
      </c>
      <c r="E196" s="40">
        <v>103.91666666666666</v>
      </c>
      <c r="F196" s="40">
        <v>101.03333333333333</v>
      </c>
      <c r="G196" s="40">
        <v>99.066666666666663</v>
      </c>
      <c r="H196" s="40">
        <v>108.76666666666665</v>
      </c>
      <c r="I196" s="40">
        <v>110.73333333333332</v>
      </c>
      <c r="J196" s="40">
        <v>113.61666666666665</v>
      </c>
      <c r="K196" s="31">
        <v>107.85</v>
      </c>
      <c r="L196" s="31">
        <v>103</v>
      </c>
      <c r="M196" s="31">
        <v>20.226769999999998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351</v>
      </c>
      <c r="D197" s="40">
        <v>352.9666666666667</v>
      </c>
      <c r="E197" s="40">
        <v>348.33333333333337</v>
      </c>
      <c r="F197" s="40">
        <v>345.66666666666669</v>
      </c>
      <c r="G197" s="40">
        <v>341.03333333333336</v>
      </c>
      <c r="H197" s="40">
        <v>355.63333333333338</v>
      </c>
      <c r="I197" s="40">
        <v>360.26666666666671</v>
      </c>
      <c r="J197" s="40">
        <v>362.93333333333339</v>
      </c>
      <c r="K197" s="31">
        <v>357.6</v>
      </c>
      <c r="L197" s="31">
        <v>350.3</v>
      </c>
      <c r="M197" s="31">
        <v>5.5413699999999997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603.9</v>
      </c>
      <c r="D198" s="40">
        <v>606.06666666666661</v>
      </c>
      <c r="E198" s="40">
        <v>597.83333333333326</v>
      </c>
      <c r="F198" s="40">
        <v>591.76666666666665</v>
      </c>
      <c r="G198" s="40">
        <v>583.5333333333333</v>
      </c>
      <c r="H198" s="40">
        <v>612.13333333333321</v>
      </c>
      <c r="I198" s="40">
        <v>620.36666666666656</v>
      </c>
      <c r="J198" s="40">
        <v>626.43333333333317</v>
      </c>
      <c r="K198" s="31">
        <v>614.29999999999995</v>
      </c>
      <c r="L198" s="31">
        <v>600</v>
      </c>
      <c r="M198" s="31">
        <v>0.30812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2264.6</v>
      </c>
      <c r="D199" s="40">
        <v>2264.8666666666668</v>
      </c>
      <c r="E199" s="40">
        <v>2229.7333333333336</v>
      </c>
      <c r="F199" s="40">
        <v>2194.8666666666668</v>
      </c>
      <c r="G199" s="40">
        <v>2159.7333333333336</v>
      </c>
      <c r="H199" s="40">
        <v>2299.7333333333336</v>
      </c>
      <c r="I199" s="40">
        <v>2334.8666666666668</v>
      </c>
      <c r="J199" s="40">
        <v>2369.7333333333336</v>
      </c>
      <c r="K199" s="31">
        <v>2300</v>
      </c>
      <c r="L199" s="31">
        <v>2230</v>
      </c>
      <c r="M199" s="31">
        <v>0.84791000000000005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1208.4000000000001</v>
      </c>
      <c r="D200" s="40">
        <v>1199.95</v>
      </c>
      <c r="E200" s="40">
        <v>1184.9000000000001</v>
      </c>
      <c r="F200" s="40">
        <v>1161.4000000000001</v>
      </c>
      <c r="G200" s="40">
        <v>1146.3500000000001</v>
      </c>
      <c r="H200" s="40">
        <v>1223.45</v>
      </c>
      <c r="I200" s="40">
        <v>1238.4999999999998</v>
      </c>
      <c r="J200" s="40">
        <v>1262</v>
      </c>
      <c r="K200" s="31">
        <v>1215</v>
      </c>
      <c r="L200" s="31">
        <v>1176.45</v>
      </c>
      <c r="M200" s="31">
        <v>37.231380000000001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3302.05</v>
      </c>
      <c r="D201" s="40">
        <v>3258.8166666666671</v>
      </c>
      <c r="E201" s="40">
        <v>3201.6333333333341</v>
      </c>
      <c r="F201" s="40">
        <v>3101.2166666666672</v>
      </c>
      <c r="G201" s="40">
        <v>3044.0333333333342</v>
      </c>
      <c r="H201" s="40">
        <v>3359.233333333334</v>
      </c>
      <c r="I201" s="40">
        <v>3416.4166666666674</v>
      </c>
      <c r="J201" s="40">
        <v>3516.8333333333339</v>
      </c>
      <c r="K201" s="31">
        <v>3316</v>
      </c>
      <c r="L201" s="31">
        <v>3158.4</v>
      </c>
      <c r="M201" s="31">
        <v>5.9541199999999996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1555.55</v>
      </c>
      <c r="D202" s="40">
        <v>1564.4000000000003</v>
      </c>
      <c r="E202" s="40">
        <v>1544.8000000000006</v>
      </c>
      <c r="F202" s="40">
        <v>1534.0500000000004</v>
      </c>
      <c r="G202" s="40">
        <v>1514.4500000000007</v>
      </c>
      <c r="H202" s="40">
        <v>1575.1500000000005</v>
      </c>
      <c r="I202" s="40">
        <v>1594.7500000000005</v>
      </c>
      <c r="J202" s="40">
        <v>1605.5000000000005</v>
      </c>
      <c r="K202" s="31">
        <v>1584</v>
      </c>
      <c r="L202" s="31">
        <v>1553.65</v>
      </c>
      <c r="M202" s="31">
        <v>44.795819999999999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734.9</v>
      </c>
      <c r="D203" s="40">
        <v>733.68333333333339</v>
      </c>
      <c r="E203" s="40">
        <v>724.66666666666674</v>
      </c>
      <c r="F203" s="40">
        <v>714.43333333333339</v>
      </c>
      <c r="G203" s="40">
        <v>705.41666666666674</v>
      </c>
      <c r="H203" s="40">
        <v>743.91666666666674</v>
      </c>
      <c r="I203" s="40">
        <v>752.93333333333339</v>
      </c>
      <c r="J203" s="40">
        <v>763.16666666666674</v>
      </c>
      <c r="K203" s="31">
        <v>742.7</v>
      </c>
      <c r="L203" s="31">
        <v>723.45</v>
      </c>
      <c r="M203" s="31">
        <v>28.836739999999999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78.099999999999994</v>
      </c>
      <c r="D204" s="40">
        <v>76.883333333333326</v>
      </c>
      <c r="E204" s="40">
        <v>75.266666666666652</v>
      </c>
      <c r="F204" s="40">
        <v>72.433333333333323</v>
      </c>
      <c r="G204" s="40">
        <v>70.816666666666649</v>
      </c>
      <c r="H204" s="40">
        <v>79.716666666666654</v>
      </c>
      <c r="I204" s="40">
        <v>81.333333333333329</v>
      </c>
      <c r="J204" s="40">
        <v>84.166666666666657</v>
      </c>
      <c r="K204" s="31">
        <v>78.5</v>
      </c>
      <c r="L204" s="31">
        <v>74.05</v>
      </c>
      <c r="M204" s="31">
        <v>59.556449999999998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1480.55</v>
      </c>
      <c r="D205" s="40">
        <v>1473.4666666666665</v>
      </c>
      <c r="E205" s="40">
        <v>1462.4333333333329</v>
      </c>
      <c r="F205" s="40">
        <v>1444.3166666666664</v>
      </c>
      <c r="G205" s="40">
        <v>1433.2833333333328</v>
      </c>
      <c r="H205" s="40">
        <v>1491.583333333333</v>
      </c>
      <c r="I205" s="40">
        <v>1502.6166666666663</v>
      </c>
      <c r="J205" s="40">
        <v>1520.7333333333331</v>
      </c>
      <c r="K205" s="31">
        <v>1484.5</v>
      </c>
      <c r="L205" s="31">
        <v>1455.35</v>
      </c>
      <c r="M205" s="31">
        <v>5.75664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1264.95</v>
      </c>
      <c r="D206" s="40">
        <v>1260.3999999999999</v>
      </c>
      <c r="E206" s="40">
        <v>1236.5499999999997</v>
      </c>
      <c r="F206" s="40">
        <v>1208.1499999999999</v>
      </c>
      <c r="G206" s="40">
        <v>1184.2999999999997</v>
      </c>
      <c r="H206" s="40">
        <v>1288.7999999999997</v>
      </c>
      <c r="I206" s="40">
        <v>1312.6499999999996</v>
      </c>
      <c r="J206" s="40">
        <v>1341.0499999999997</v>
      </c>
      <c r="K206" s="31">
        <v>1284.25</v>
      </c>
      <c r="L206" s="31">
        <v>1232</v>
      </c>
      <c r="M206" s="31">
        <v>5.5452500000000002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1450.1</v>
      </c>
      <c r="D207" s="40">
        <v>1449.3</v>
      </c>
      <c r="E207" s="40">
        <v>1435.85</v>
      </c>
      <c r="F207" s="40">
        <v>1421.6</v>
      </c>
      <c r="G207" s="40">
        <v>1408.1499999999999</v>
      </c>
      <c r="H207" s="40">
        <v>1463.55</v>
      </c>
      <c r="I207" s="40">
        <v>1477.0000000000002</v>
      </c>
      <c r="J207" s="40">
        <v>1491.25</v>
      </c>
      <c r="K207" s="31">
        <v>1462.75</v>
      </c>
      <c r="L207" s="31">
        <v>1435.05</v>
      </c>
      <c r="M207" s="31">
        <v>14.37805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263.95</v>
      </c>
      <c r="D208" s="40">
        <v>263.45</v>
      </c>
      <c r="E208" s="40">
        <v>261.25</v>
      </c>
      <c r="F208" s="40">
        <v>258.55</v>
      </c>
      <c r="G208" s="40">
        <v>256.35000000000002</v>
      </c>
      <c r="H208" s="40">
        <v>266.14999999999998</v>
      </c>
      <c r="I208" s="40">
        <v>268.34999999999991</v>
      </c>
      <c r="J208" s="40">
        <v>271.04999999999995</v>
      </c>
      <c r="K208" s="31">
        <v>265.64999999999998</v>
      </c>
      <c r="L208" s="31">
        <v>260.75</v>
      </c>
      <c r="M208" s="31">
        <v>1.3260700000000001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132.1</v>
      </c>
      <c r="D209" s="40">
        <v>132.66666666666666</v>
      </c>
      <c r="E209" s="40">
        <v>130.5333333333333</v>
      </c>
      <c r="F209" s="40">
        <v>128.96666666666664</v>
      </c>
      <c r="G209" s="40">
        <v>126.83333333333329</v>
      </c>
      <c r="H209" s="40">
        <v>134.23333333333332</v>
      </c>
      <c r="I209" s="40">
        <v>136.3666666666667</v>
      </c>
      <c r="J209" s="40">
        <v>137.93333333333334</v>
      </c>
      <c r="K209" s="31">
        <v>134.80000000000001</v>
      </c>
      <c r="L209" s="31">
        <v>131.1</v>
      </c>
      <c r="M209" s="31">
        <v>3.9356499999999999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2789.8</v>
      </c>
      <c r="D210" s="40">
        <v>2790.9</v>
      </c>
      <c r="E210" s="40">
        <v>2768.9</v>
      </c>
      <c r="F210" s="40">
        <v>2748</v>
      </c>
      <c r="G210" s="40">
        <v>2726</v>
      </c>
      <c r="H210" s="40">
        <v>2811.8</v>
      </c>
      <c r="I210" s="40">
        <v>2833.8</v>
      </c>
      <c r="J210" s="40">
        <v>2854.7000000000003</v>
      </c>
      <c r="K210" s="31">
        <v>2812.9</v>
      </c>
      <c r="L210" s="31">
        <v>2770</v>
      </c>
      <c r="M210" s="31">
        <v>2.7993000000000001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46.8</v>
      </c>
      <c r="D211" s="40">
        <v>46.833333333333336</v>
      </c>
      <c r="E211" s="40">
        <v>46.31666666666667</v>
      </c>
      <c r="F211" s="40">
        <v>45.833333333333336</v>
      </c>
      <c r="G211" s="40">
        <v>45.31666666666667</v>
      </c>
      <c r="H211" s="40">
        <v>47.31666666666667</v>
      </c>
      <c r="I211" s="40">
        <v>47.833333333333336</v>
      </c>
      <c r="J211" s="40">
        <v>48.31666666666667</v>
      </c>
      <c r="K211" s="31">
        <v>47.35</v>
      </c>
      <c r="L211" s="31">
        <v>46.35</v>
      </c>
      <c r="M211" s="31">
        <v>28.596959999999999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478.35</v>
      </c>
      <c r="D212" s="40">
        <v>475.8</v>
      </c>
      <c r="E212" s="40">
        <v>471.1</v>
      </c>
      <c r="F212" s="40">
        <v>463.85</v>
      </c>
      <c r="G212" s="40">
        <v>459.15000000000003</v>
      </c>
      <c r="H212" s="40">
        <v>483.05</v>
      </c>
      <c r="I212" s="40">
        <v>487.74999999999994</v>
      </c>
      <c r="J212" s="40">
        <v>495</v>
      </c>
      <c r="K212" s="31">
        <v>480.5</v>
      </c>
      <c r="L212" s="31">
        <v>468.55</v>
      </c>
      <c r="M212" s="31">
        <v>166.32808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1405.25</v>
      </c>
      <c r="D213" s="40">
        <v>1393</v>
      </c>
      <c r="E213" s="40">
        <v>1373.3</v>
      </c>
      <c r="F213" s="40">
        <v>1341.35</v>
      </c>
      <c r="G213" s="40">
        <v>1321.6499999999999</v>
      </c>
      <c r="H213" s="40">
        <v>1424.95</v>
      </c>
      <c r="I213" s="40">
        <v>1444.6499999999999</v>
      </c>
      <c r="J213" s="40">
        <v>1476.6000000000001</v>
      </c>
      <c r="K213" s="31">
        <v>1412.7</v>
      </c>
      <c r="L213" s="31">
        <v>1361.05</v>
      </c>
      <c r="M213" s="31">
        <v>9.7482399999999991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124.6</v>
      </c>
      <c r="D214" s="40">
        <v>122.85000000000001</v>
      </c>
      <c r="E214" s="40">
        <v>120.00000000000001</v>
      </c>
      <c r="F214" s="40">
        <v>115.4</v>
      </c>
      <c r="G214" s="40">
        <v>112.55000000000001</v>
      </c>
      <c r="H214" s="40">
        <v>127.45000000000002</v>
      </c>
      <c r="I214" s="40">
        <v>130.30000000000001</v>
      </c>
      <c r="J214" s="40">
        <v>134.90000000000003</v>
      </c>
      <c r="K214" s="31">
        <v>125.7</v>
      </c>
      <c r="L214" s="31">
        <v>118.25</v>
      </c>
      <c r="M214" s="31">
        <v>105.35636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270.64999999999998</v>
      </c>
      <c r="D215" s="40">
        <v>269.79999999999995</v>
      </c>
      <c r="E215" s="40">
        <v>267.14999999999992</v>
      </c>
      <c r="F215" s="40">
        <v>263.64999999999998</v>
      </c>
      <c r="G215" s="40">
        <v>260.99999999999994</v>
      </c>
      <c r="H215" s="40">
        <v>273.2999999999999</v>
      </c>
      <c r="I215" s="40">
        <v>275.95</v>
      </c>
      <c r="J215" s="40">
        <v>279.44999999999987</v>
      </c>
      <c r="K215" s="31">
        <v>272.45</v>
      </c>
      <c r="L215" s="31">
        <v>266.3</v>
      </c>
      <c r="M215" s="31">
        <v>28.853629999999999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2786.35</v>
      </c>
      <c r="D216" s="40">
        <v>2794.6</v>
      </c>
      <c r="E216" s="40">
        <v>2766.75</v>
      </c>
      <c r="F216" s="40">
        <v>2747.15</v>
      </c>
      <c r="G216" s="40">
        <v>2719.3</v>
      </c>
      <c r="H216" s="40">
        <v>2814.2</v>
      </c>
      <c r="I216" s="40">
        <v>2842.0499999999993</v>
      </c>
      <c r="J216" s="40">
        <v>2861.6499999999996</v>
      </c>
      <c r="K216" s="31">
        <v>2822.45</v>
      </c>
      <c r="L216" s="31">
        <v>2775</v>
      </c>
      <c r="M216" s="31">
        <v>13.41412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335.4</v>
      </c>
      <c r="D217" s="40">
        <v>332.76666666666671</v>
      </c>
      <c r="E217" s="40">
        <v>327.73333333333341</v>
      </c>
      <c r="F217" s="40">
        <v>320.06666666666672</v>
      </c>
      <c r="G217" s="40">
        <v>315.03333333333342</v>
      </c>
      <c r="H217" s="40">
        <v>340.43333333333339</v>
      </c>
      <c r="I217" s="40">
        <v>345.4666666666667</v>
      </c>
      <c r="J217" s="40">
        <v>353.13333333333338</v>
      </c>
      <c r="K217" s="31">
        <v>337.8</v>
      </c>
      <c r="L217" s="31">
        <v>325.10000000000002</v>
      </c>
      <c r="M217" s="31">
        <v>11.69181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42511.05</v>
      </c>
      <c r="D218" s="40">
        <v>42535.700000000004</v>
      </c>
      <c r="E218" s="40">
        <v>42175.350000000006</v>
      </c>
      <c r="F218" s="40">
        <v>41839.65</v>
      </c>
      <c r="G218" s="40">
        <v>41479.300000000003</v>
      </c>
      <c r="H218" s="40">
        <v>42871.400000000009</v>
      </c>
      <c r="I218" s="40">
        <v>43231.75</v>
      </c>
      <c r="J218" s="40">
        <v>43567.450000000012</v>
      </c>
      <c r="K218" s="31">
        <v>42896.05</v>
      </c>
      <c r="L218" s="31">
        <v>42200</v>
      </c>
      <c r="M218" s="31">
        <v>3.074E-2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43.15</v>
      </c>
      <c r="D219" s="40">
        <v>43.199999999999996</v>
      </c>
      <c r="E219" s="40">
        <v>42.999999999999993</v>
      </c>
      <c r="F219" s="40">
        <v>42.849999999999994</v>
      </c>
      <c r="G219" s="40">
        <v>42.649999999999991</v>
      </c>
      <c r="H219" s="40">
        <v>43.349999999999994</v>
      </c>
      <c r="I219" s="40">
        <v>43.55</v>
      </c>
      <c r="J219" s="40">
        <v>43.699999999999996</v>
      </c>
      <c r="K219" s="31">
        <v>43.4</v>
      </c>
      <c r="L219" s="31">
        <v>43.05</v>
      </c>
      <c r="M219" s="31">
        <v>8.3550299999999993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2849.8</v>
      </c>
      <c r="D220" s="40">
        <v>2852.9833333333336</v>
      </c>
      <c r="E220" s="40">
        <v>2830.1166666666672</v>
      </c>
      <c r="F220" s="40">
        <v>2810.4333333333338</v>
      </c>
      <c r="G220" s="40">
        <v>2787.5666666666675</v>
      </c>
      <c r="H220" s="40">
        <v>2872.666666666667</v>
      </c>
      <c r="I220" s="40">
        <v>2895.5333333333338</v>
      </c>
      <c r="J220" s="40">
        <v>2915.2166666666667</v>
      </c>
      <c r="K220" s="31">
        <v>2875.85</v>
      </c>
      <c r="L220" s="31">
        <v>2833.3</v>
      </c>
      <c r="M220" s="31">
        <v>32.839599999999997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262.95</v>
      </c>
      <c r="D221" s="40">
        <v>263.31666666666666</v>
      </c>
      <c r="E221" s="40">
        <v>260.63333333333333</v>
      </c>
      <c r="F221" s="40">
        <v>258.31666666666666</v>
      </c>
      <c r="G221" s="40">
        <v>255.63333333333333</v>
      </c>
      <c r="H221" s="40">
        <v>265.63333333333333</v>
      </c>
      <c r="I221" s="40">
        <v>268.31666666666661</v>
      </c>
      <c r="J221" s="40">
        <v>270.63333333333333</v>
      </c>
      <c r="K221" s="31">
        <v>266</v>
      </c>
      <c r="L221" s="31">
        <v>261</v>
      </c>
      <c r="M221" s="31">
        <v>0.51470000000000005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707.4</v>
      </c>
      <c r="D222" s="40">
        <v>710.16666666666663</v>
      </c>
      <c r="E222" s="40">
        <v>702.43333333333328</v>
      </c>
      <c r="F222" s="40">
        <v>697.4666666666667</v>
      </c>
      <c r="G222" s="40">
        <v>689.73333333333335</v>
      </c>
      <c r="H222" s="40">
        <v>715.13333333333321</v>
      </c>
      <c r="I222" s="40">
        <v>722.86666666666656</v>
      </c>
      <c r="J222" s="40">
        <v>727.83333333333314</v>
      </c>
      <c r="K222" s="31">
        <v>717.9</v>
      </c>
      <c r="L222" s="31">
        <v>705.2</v>
      </c>
      <c r="M222" s="31">
        <v>69.679060000000007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1636.85</v>
      </c>
      <c r="D223" s="40">
        <v>1633.05</v>
      </c>
      <c r="E223" s="40">
        <v>1614.1999999999998</v>
      </c>
      <c r="F223" s="40">
        <v>1591.55</v>
      </c>
      <c r="G223" s="40">
        <v>1572.6999999999998</v>
      </c>
      <c r="H223" s="40">
        <v>1655.6999999999998</v>
      </c>
      <c r="I223" s="40">
        <v>1674.5499999999997</v>
      </c>
      <c r="J223" s="40">
        <v>1697.1999999999998</v>
      </c>
      <c r="K223" s="31">
        <v>1651.9</v>
      </c>
      <c r="L223" s="31">
        <v>1610.4</v>
      </c>
      <c r="M223" s="31">
        <v>6.2150299999999996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693.4</v>
      </c>
      <c r="D224" s="40">
        <v>691.75</v>
      </c>
      <c r="E224" s="40">
        <v>685.7</v>
      </c>
      <c r="F224" s="40">
        <v>678</v>
      </c>
      <c r="G224" s="40">
        <v>671.95</v>
      </c>
      <c r="H224" s="40">
        <v>699.45</v>
      </c>
      <c r="I224" s="40">
        <v>705.5</v>
      </c>
      <c r="J224" s="40">
        <v>713.2</v>
      </c>
      <c r="K224" s="31">
        <v>697.8</v>
      </c>
      <c r="L224" s="31">
        <v>684.05</v>
      </c>
      <c r="M224" s="31">
        <v>8.3138400000000008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716.45</v>
      </c>
      <c r="D225" s="40">
        <v>720.01666666666677</v>
      </c>
      <c r="E225" s="40">
        <v>707.53333333333353</v>
      </c>
      <c r="F225" s="40">
        <v>698.61666666666679</v>
      </c>
      <c r="G225" s="40">
        <v>686.13333333333355</v>
      </c>
      <c r="H225" s="40">
        <v>728.93333333333351</v>
      </c>
      <c r="I225" s="40">
        <v>741.41666666666686</v>
      </c>
      <c r="J225" s="40">
        <v>750.33333333333348</v>
      </c>
      <c r="K225" s="31">
        <v>732.5</v>
      </c>
      <c r="L225" s="31">
        <v>711.1</v>
      </c>
      <c r="M225" s="31">
        <v>2.3189799999999998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39.35</v>
      </c>
      <c r="D226" s="40">
        <v>39.049999999999997</v>
      </c>
      <c r="E226" s="40">
        <v>38.599999999999994</v>
      </c>
      <c r="F226" s="40">
        <v>37.849999999999994</v>
      </c>
      <c r="G226" s="40">
        <v>37.399999999999991</v>
      </c>
      <c r="H226" s="40">
        <v>39.799999999999997</v>
      </c>
      <c r="I226" s="40">
        <v>40.25</v>
      </c>
      <c r="J226" s="40">
        <v>41</v>
      </c>
      <c r="K226" s="31">
        <v>39.5</v>
      </c>
      <c r="L226" s="31">
        <v>38.299999999999997</v>
      </c>
      <c r="M226" s="31">
        <v>137.61554000000001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46.85</v>
      </c>
      <c r="D227" s="40">
        <v>46.85</v>
      </c>
      <c r="E227" s="40">
        <v>46.2</v>
      </c>
      <c r="F227" s="40">
        <v>45.550000000000004</v>
      </c>
      <c r="G227" s="40">
        <v>44.900000000000006</v>
      </c>
      <c r="H227" s="40">
        <v>47.5</v>
      </c>
      <c r="I227" s="40">
        <v>48.149999999999991</v>
      </c>
      <c r="J227" s="40">
        <v>48.8</v>
      </c>
      <c r="K227" s="31">
        <v>47.5</v>
      </c>
      <c r="L227" s="31">
        <v>46.2</v>
      </c>
      <c r="M227" s="31">
        <v>196.01326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56.6</v>
      </c>
      <c r="D228" s="40">
        <v>56.1</v>
      </c>
      <c r="E228" s="40">
        <v>54.400000000000006</v>
      </c>
      <c r="F228" s="40">
        <v>52.2</v>
      </c>
      <c r="G228" s="40">
        <v>50.500000000000007</v>
      </c>
      <c r="H228" s="40">
        <v>58.300000000000004</v>
      </c>
      <c r="I228" s="40">
        <v>60.000000000000007</v>
      </c>
      <c r="J228" s="40">
        <v>62.2</v>
      </c>
      <c r="K228" s="31">
        <v>57.8</v>
      </c>
      <c r="L228" s="31">
        <v>53.9</v>
      </c>
      <c r="M228" s="31">
        <v>246.41875999999999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1075.8499999999999</v>
      </c>
      <c r="D229" s="40">
        <v>1079.1000000000001</v>
      </c>
      <c r="E229" s="40">
        <v>1056.7500000000002</v>
      </c>
      <c r="F229" s="40">
        <v>1037.6500000000001</v>
      </c>
      <c r="G229" s="40">
        <v>1015.3000000000002</v>
      </c>
      <c r="H229" s="40">
        <v>1098.2000000000003</v>
      </c>
      <c r="I229" s="40">
        <v>1120.5500000000002</v>
      </c>
      <c r="J229" s="40">
        <v>1139.6500000000003</v>
      </c>
      <c r="K229" s="31">
        <v>1101.45</v>
      </c>
      <c r="L229" s="31">
        <v>1060</v>
      </c>
      <c r="M229" s="31">
        <v>0.35187000000000002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309.39999999999998</v>
      </c>
      <c r="D230" s="40">
        <v>305.83333333333331</v>
      </c>
      <c r="E230" s="40">
        <v>302.26666666666665</v>
      </c>
      <c r="F230" s="40">
        <v>295.13333333333333</v>
      </c>
      <c r="G230" s="40">
        <v>291.56666666666666</v>
      </c>
      <c r="H230" s="40">
        <v>312.96666666666664</v>
      </c>
      <c r="I230" s="40">
        <v>316.53333333333336</v>
      </c>
      <c r="J230" s="40">
        <v>323.66666666666663</v>
      </c>
      <c r="K230" s="31">
        <v>309.39999999999998</v>
      </c>
      <c r="L230" s="31">
        <v>298.7</v>
      </c>
      <c r="M230" s="31">
        <v>7.8523399999999999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1690.85</v>
      </c>
      <c r="D231" s="40">
        <v>1698.95</v>
      </c>
      <c r="E231" s="40">
        <v>1672.9</v>
      </c>
      <c r="F231" s="40">
        <v>1654.95</v>
      </c>
      <c r="G231" s="40">
        <v>1628.9</v>
      </c>
      <c r="H231" s="40">
        <v>1716.9</v>
      </c>
      <c r="I231" s="40">
        <v>1742.9499999999998</v>
      </c>
      <c r="J231" s="40">
        <v>1760.9</v>
      </c>
      <c r="K231" s="31">
        <v>1725</v>
      </c>
      <c r="L231" s="31">
        <v>1681</v>
      </c>
      <c r="M231" s="31">
        <v>3.37269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556.1</v>
      </c>
      <c r="D232" s="40">
        <v>555.36666666666667</v>
      </c>
      <c r="E232" s="40">
        <v>552.73333333333335</v>
      </c>
      <c r="F232" s="40">
        <v>549.36666666666667</v>
      </c>
      <c r="G232" s="40">
        <v>546.73333333333335</v>
      </c>
      <c r="H232" s="40">
        <v>558.73333333333335</v>
      </c>
      <c r="I232" s="40">
        <v>561.36666666666679</v>
      </c>
      <c r="J232" s="40">
        <v>564.73333333333335</v>
      </c>
      <c r="K232" s="31">
        <v>558</v>
      </c>
      <c r="L232" s="31">
        <v>552</v>
      </c>
      <c r="M232" s="31">
        <v>2.8123800000000001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169.65</v>
      </c>
      <c r="D233" s="40">
        <v>170.26666666666668</v>
      </c>
      <c r="E233" s="40">
        <v>168.13333333333335</v>
      </c>
      <c r="F233" s="40">
        <v>166.61666666666667</v>
      </c>
      <c r="G233" s="40">
        <v>164.48333333333335</v>
      </c>
      <c r="H233" s="40">
        <v>171.78333333333336</v>
      </c>
      <c r="I233" s="40">
        <v>173.91666666666669</v>
      </c>
      <c r="J233" s="40">
        <v>175.43333333333337</v>
      </c>
      <c r="K233" s="31">
        <v>172.4</v>
      </c>
      <c r="L233" s="31">
        <v>168.75</v>
      </c>
      <c r="M233" s="31">
        <v>11.38641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45.2</v>
      </c>
      <c r="D234" s="40">
        <v>45.316666666666663</v>
      </c>
      <c r="E234" s="40">
        <v>44.933333333333323</v>
      </c>
      <c r="F234" s="40">
        <v>44.666666666666657</v>
      </c>
      <c r="G234" s="40">
        <v>44.283333333333317</v>
      </c>
      <c r="H234" s="40">
        <v>45.583333333333329</v>
      </c>
      <c r="I234" s="40">
        <v>45.966666666666669</v>
      </c>
      <c r="J234" s="40">
        <v>46.233333333333334</v>
      </c>
      <c r="K234" s="31">
        <v>45.7</v>
      </c>
      <c r="L234" s="31">
        <v>45.05</v>
      </c>
      <c r="M234" s="31">
        <v>20.79053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214.15</v>
      </c>
      <c r="D235" s="40">
        <v>213.70000000000002</v>
      </c>
      <c r="E235" s="40">
        <v>212.25000000000003</v>
      </c>
      <c r="F235" s="40">
        <v>210.35000000000002</v>
      </c>
      <c r="G235" s="40">
        <v>208.90000000000003</v>
      </c>
      <c r="H235" s="40">
        <v>215.60000000000002</v>
      </c>
      <c r="I235" s="40">
        <v>217.05</v>
      </c>
      <c r="J235" s="40">
        <v>218.95000000000002</v>
      </c>
      <c r="K235" s="31">
        <v>215.15</v>
      </c>
      <c r="L235" s="31">
        <v>211.8</v>
      </c>
      <c r="M235" s="31">
        <v>160.43896000000001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121</v>
      </c>
      <c r="D236" s="40">
        <v>120.41666666666667</v>
      </c>
      <c r="E236" s="40">
        <v>118.13333333333334</v>
      </c>
      <c r="F236" s="40">
        <v>115.26666666666667</v>
      </c>
      <c r="G236" s="40">
        <v>112.98333333333333</v>
      </c>
      <c r="H236" s="40">
        <v>123.28333333333335</v>
      </c>
      <c r="I236" s="40">
        <v>125.56666666666668</v>
      </c>
      <c r="J236" s="40">
        <v>128.43333333333334</v>
      </c>
      <c r="K236" s="31">
        <v>122.7</v>
      </c>
      <c r="L236" s="31">
        <v>117.55</v>
      </c>
      <c r="M236" s="31">
        <v>11.57075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178.65</v>
      </c>
      <c r="D237" s="40">
        <v>179.6</v>
      </c>
      <c r="E237" s="40">
        <v>177.04999999999998</v>
      </c>
      <c r="F237" s="40">
        <v>175.45</v>
      </c>
      <c r="G237" s="40">
        <v>172.89999999999998</v>
      </c>
      <c r="H237" s="40">
        <v>181.2</v>
      </c>
      <c r="I237" s="40">
        <v>183.75</v>
      </c>
      <c r="J237" s="40">
        <v>185.35</v>
      </c>
      <c r="K237" s="31">
        <v>182.15</v>
      </c>
      <c r="L237" s="31">
        <v>178</v>
      </c>
      <c r="M237" s="31">
        <v>12.51763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228.95</v>
      </c>
      <c r="D238" s="40">
        <v>227.75</v>
      </c>
      <c r="E238" s="40">
        <v>225.8</v>
      </c>
      <c r="F238" s="40">
        <v>222.65</v>
      </c>
      <c r="G238" s="40">
        <v>220.70000000000002</v>
      </c>
      <c r="H238" s="40">
        <v>230.9</v>
      </c>
      <c r="I238" s="40">
        <v>232.85</v>
      </c>
      <c r="J238" s="40">
        <v>236</v>
      </c>
      <c r="K238" s="31">
        <v>229.7</v>
      </c>
      <c r="L238" s="31">
        <v>224.6</v>
      </c>
      <c r="M238" s="31">
        <v>55.61542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141.30000000000001</v>
      </c>
      <c r="D239" s="40">
        <v>141.76666666666668</v>
      </c>
      <c r="E239" s="40">
        <v>138.83333333333337</v>
      </c>
      <c r="F239" s="40">
        <v>136.3666666666667</v>
      </c>
      <c r="G239" s="40">
        <v>133.43333333333339</v>
      </c>
      <c r="H239" s="40">
        <v>144.23333333333335</v>
      </c>
      <c r="I239" s="40">
        <v>147.16666666666669</v>
      </c>
      <c r="J239" s="40">
        <v>149.63333333333333</v>
      </c>
      <c r="K239" s="31">
        <v>144.69999999999999</v>
      </c>
      <c r="L239" s="31">
        <v>139.30000000000001</v>
      </c>
      <c r="M239" s="31">
        <v>74.975610000000003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8705.9</v>
      </c>
      <c r="D240" s="40">
        <v>8712.3166666666675</v>
      </c>
      <c r="E240" s="40">
        <v>8521.133333333335</v>
      </c>
      <c r="F240" s="40">
        <v>8336.3666666666668</v>
      </c>
      <c r="G240" s="40">
        <v>8145.1833333333343</v>
      </c>
      <c r="H240" s="40">
        <v>8897.0833333333358</v>
      </c>
      <c r="I240" s="40">
        <v>9088.2666666666664</v>
      </c>
      <c r="J240" s="40">
        <v>9273.0333333333365</v>
      </c>
      <c r="K240" s="31">
        <v>8903.5</v>
      </c>
      <c r="L240" s="31">
        <v>8527.5499999999993</v>
      </c>
      <c r="M240" s="31">
        <v>1.9042300000000001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125</v>
      </c>
      <c r="D241" s="40">
        <v>124.83333333333333</v>
      </c>
      <c r="E241" s="40">
        <v>123.91666666666666</v>
      </c>
      <c r="F241" s="40">
        <v>122.83333333333333</v>
      </c>
      <c r="G241" s="40">
        <v>121.91666666666666</v>
      </c>
      <c r="H241" s="40">
        <v>125.91666666666666</v>
      </c>
      <c r="I241" s="40">
        <v>126.83333333333331</v>
      </c>
      <c r="J241" s="40">
        <v>127.91666666666666</v>
      </c>
      <c r="K241" s="31">
        <v>125.75</v>
      </c>
      <c r="L241" s="31">
        <v>123.75</v>
      </c>
      <c r="M241" s="31">
        <v>8.0964200000000002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592.75</v>
      </c>
      <c r="D242" s="40">
        <v>596.30000000000007</v>
      </c>
      <c r="E242" s="40">
        <v>587.60000000000014</v>
      </c>
      <c r="F242" s="40">
        <v>582.45000000000005</v>
      </c>
      <c r="G242" s="40">
        <v>573.75000000000011</v>
      </c>
      <c r="H242" s="40">
        <v>601.45000000000016</v>
      </c>
      <c r="I242" s="40">
        <v>610.1500000000002</v>
      </c>
      <c r="J242" s="40">
        <v>615.30000000000018</v>
      </c>
      <c r="K242" s="31">
        <v>605</v>
      </c>
      <c r="L242" s="31">
        <v>591.15</v>
      </c>
      <c r="M242" s="31">
        <v>69.064530000000005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154.1</v>
      </c>
      <c r="D243" s="40">
        <v>153.23333333333332</v>
      </c>
      <c r="E243" s="40">
        <v>150.06666666666663</v>
      </c>
      <c r="F243" s="40">
        <v>146.0333333333333</v>
      </c>
      <c r="G243" s="40">
        <v>142.86666666666662</v>
      </c>
      <c r="H243" s="40">
        <v>157.26666666666665</v>
      </c>
      <c r="I243" s="40">
        <v>160.43333333333334</v>
      </c>
      <c r="J243" s="40">
        <v>164.46666666666667</v>
      </c>
      <c r="K243" s="31">
        <v>156.4</v>
      </c>
      <c r="L243" s="31">
        <v>149.19999999999999</v>
      </c>
      <c r="M243" s="31">
        <v>70.336200000000005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114</v>
      </c>
      <c r="D244" s="40">
        <v>113.58333333333333</v>
      </c>
      <c r="E244" s="40">
        <v>112.91666666666666</v>
      </c>
      <c r="F244" s="40">
        <v>111.83333333333333</v>
      </c>
      <c r="G244" s="40">
        <v>111.16666666666666</v>
      </c>
      <c r="H244" s="40">
        <v>114.66666666666666</v>
      </c>
      <c r="I244" s="40">
        <v>115.33333333333331</v>
      </c>
      <c r="J244" s="40">
        <v>116.41666666666666</v>
      </c>
      <c r="K244" s="31">
        <v>114.25</v>
      </c>
      <c r="L244" s="31">
        <v>112.5</v>
      </c>
      <c r="M244" s="31">
        <v>87.556160000000006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19.55</v>
      </c>
      <c r="D245" s="40">
        <v>19.650000000000002</v>
      </c>
      <c r="E245" s="40">
        <v>19.400000000000006</v>
      </c>
      <c r="F245" s="40">
        <v>19.250000000000004</v>
      </c>
      <c r="G245" s="40">
        <v>19.000000000000007</v>
      </c>
      <c r="H245" s="40">
        <v>19.800000000000004</v>
      </c>
      <c r="I245" s="40">
        <v>20.049999999999997</v>
      </c>
      <c r="J245" s="40">
        <v>20.200000000000003</v>
      </c>
      <c r="K245" s="31">
        <v>19.899999999999999</v>
      </c>
      <c r="L245" s="31">
        <v>19.5</v>
      </c>
      <c r="M245" s="31">
        <v>26.068739999999998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3435.75</v>
      </c>
      <c r="D246" s="40">
        <v>3398.8166666666671</v>
      </c>
      <c r="E246" s="40">
        <v>3346.9333333333343</v>
      </c>
      <c r="F246" s="40">
        <v>3258.1166666666672</v>
      </c>
      <c r="G246" s="40">
        <v>3206.2333333333345</v>
      </c>
      <c r="H246" s="40">
        <v>3487.6333333333341</v>
      </c>
      <c r="I246" s="40">
        <v>3539.5166666666664</v>
      </c>
      <c r="J246" s="40">
        <v>3628.3333333333339</v>
      </c>
      <c r="K246" s="31">
        <v>3450.7</v>
      </c>
      <c r="L246" s="31">
        <v>3310</v>
      </c>
      <c r="M246" s="31">
        <v>47.78463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276.3</v>
      </c>
      <c r="D247" s="40">
        <v>273.63333333333333</v>
      </c>
      <c r="E247" s="40">
        <v>267.76666666666665</v>
      </c>
      <c r="F247" s="40">
        <v>259.23333333333335</v>
      </c>
      <c r="G247" s="40">
        <v>253.36666666666667</v>
      </c>
      <c r="H247" s="40">
        <v>282.16666666666663</v>
      </c>
      <c r="I247" s="40">
        <v>288.0333333333333</v>
      </c>
      <c r="J247" s="40">
        <v>296.56666666666661</v>
      </c>
      <c r="K247" s="31">
        <v>279.5</v>
      </c>
      <c r="L247" s="31">
        <v>265.10000000000002</v>
      </c>
      <c r="M247" s="31">
        <v>6.0956400000000004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456.75</v>
      </c>
      <c r="D248" s="40">
        <v>460.25</v>
      </c>
      <c r="E248" s="40">
        <v>451.2</v>
      </c>
      <c r="F248" s="40">
        <v>445.65</v>
      </c>
      <c r="G248" s="40">
        <v>436.59999999999997</v>
      </c>
      <c r="H248" s="40">
        <v>465.8</v>
      </c>
      <c r="I248" s="40">
        <v>474.84999999999997</v>
      </c>
      <c r="J248" s="40">
        <v>480.40000000000003</v>
      </c>
      <c r="K248" s="31">
        <v>469.3</v>
      </c>
      <c r="L248" s="31">
        <v>454.7</v>
      </c>
      <c r="M248" s="31">
        <v>2.5309200000000001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591.45000000000005</v>
      </c>
      <c r="D249" s="40">
        <v>583.81666666666672</v>
      </c>
      <c r="E249" s="40">
        <v>572.63333333333344</v>
      </c>
      <c r="F249" s="40">
        <v>553.81666666666672</v>
      </c>
      <c r="G249" s="40">
        <v>542.63333333333344</v>
      </c>
      <c r="H249" s="40">
        <v>602.63333333333344</v>
      </c>
      <c r="I249" s="40">
        <v>613.81666666666661</v>
      </c>
      <c r="J249" s="40">
        <v>632.63333333333344</v>
      </c>
      <c r="K249" s="31">
        <v>595</v>
      </c>
      <c r="L249" s="31">
        <v>565</v>
      </c>
      <c r="M249" s="31">
        <v>58.818289999999998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238.85</v>
      </c>
      <c r="D250" s="40">
        <v>238.85</v>
      </c>
      <c r="E250" s="40">
        <v>235.75</v>
      </c>
      <c r="F250" s="40">
        <v>232.65</v>
      </c>
      <c r="G250" s="40">
        <v>229.55</v>
      </c>
      <c r="H250" s="40">
        <v>241.95</v>
      </c>
      <c r="I250" s="40">
        <v>245.04999999999995</v>
      </c>
      <c r="J250" s="40">
        <v>248.14999999999998</v>
      </c>
      <c r="K250" s="31">
        <v>241.95</v>
      </c>
      <c r="L250" s="31">
        <v>235.75</v>
      </c>
      <c r="M250" s="31">
        <v>24.508050000000001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996.3</v>
      </c>
      <c r="D251" s="40">
        <v>997.65</v>
      </c>
      <c r="E251" s="40">
        <v>991.3</v>
      </c>
      <c r="F251" s="40">
        <v>986.3</v>
      </c>
      <c r="G251" s="40">
        <v>979.94999999999993</v>
      </c>
      <c r="H251" s="40">
        <v>1002.65</v>
      </c>
      <c r="I251" s="40">
        <v>1009.0000000000001</v>
      </c>
      <c r="J251" s="40">
        <v>1014</v>
      </c>
      <c r="K251" s="31">
        <v>1004</v>
      </c>
      <c r="L251" s="31">
        <v>992.65</v>
      </c>
      <c r="M251" s="31">
        <v>23.86618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46.05</v>
      </c>
      <c r="D252" s="40">
        <v>45.716666666666669</v>
      </c>
      <c r="E252" s="40">
        <v>44.433333333333337</v>
      </c>
      <c r="F252" s="40">
        <v>42.81666666666667</v>
      </c>
      <c r="G252" s="40">
        <v>41.533333333333339</v>
      </c>
      <c r="H252" s="40">
        <v>47.333333333333336</v>
      </c>
      <c r="I252" s="40">
        <v>48.616666666666667</v>
      </c>
      <c r="J252" s="40">
        <v>50.233333333333334</v>
      </c>
      <c r="K252" s="31">
        <v>47</v>
      </c>
      <c r="L252" s="31">
        <v>44.1</v>
      </c>
      <c r="M252" s="31">
        <v>67.451179999999994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6604.35</v>
      </c>
      <c r="D253" s="40">
        <v>6613.1500000000005</v>
      </c>
      <c r="E253" s="40">
        <v>6546.2000000000007</v>
      </c>
      <c r="F253" s="40">
        <v>6488.05</v>
      </c>
      <c r="G253" s="40">
        <v>6421.1</v>
      </c>
      <c r="H253" s="40">
        <v>6671.3000000000011</v>
      </c>
      <c r="I253" s="40">
        <v>6738.25</v>
      </c>
      <c r="J253" s="40">
        <v>6796.4000000000015</v>
      </c>
      <c r="K253" s="31">
        <v>6680.1</v>
      </c>
      <c r="L253" s="31">
        <v>6555</v>
      </c>
      <c r="M253" s="31">
        <v>2.8454999999999999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1691.9</v>
      </c>
      <c r="D254" s="40">
        <v>1689.5333333333335</v>
      </c>
      <c r="E254" s="40">
        <v>1677.5666666666671</v>
      </c>
      <c r="F254" s="40">
        <v>1663.2333333333336</v>
      </c>
      <c r="G254" s="40">
        <v>1651.2666666666671</v>
      </c>
      <c r="H254" s="40">
        <v>1703.866666666667</v>
      </c>
      <c r="I254" s="40">
        <v>1715.8333333333337</v>
      </c>
      <c r="J254" s="40">
        <v>1730.166666666667</v>
      </c>
      <c r="K254" s="31">
        <v>1701.5</v>
      </c>
      <c r="L254" s="31">
        <v>1675.2</v>
      </c>
      <c r="M254" s="31">
        <v>46.623739999999998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967.15</v>
      </c>
      <c r="D255" s="40">
        <v>972.31666666666661</v>
      </c>
      <c r="E255" s="40">
        <v>954.83333333333326</v>
      </c>
      <c r="F255" s="40">
        <v>942.51666666666665</v>
      </c>
      <c r="G255" s="40">
        <v>925.0333333333333</v>
      </c>
      <c r="H255" s="40">
        <v>984.63333333333321</v>
      </c>
      <c r="I255" s="40">
        <v>1002.1166666666666</v>
      </c>
      <c r="J255" s="40">
        <v>1014.4333333333332</v>
      </c>
      <c r="K255" s="31">
        <v>989.8</v>
      </c>
      <c r="L255" s="31">
        <v>960</v>
      </c>
      <c r="M255" s="31">
        <v>0.37685999999999997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300.55</v>
      </c>
      <c r="D256" s="40">
        <v>302.16666666666669</v>
      </c>
      <c r="E256" s="40">
        <v>297.38333333333338</v>
      </c>
      <c r="F256" s="40">
        <v>294.2166666666667</v>
      </c>
      <c r="G256" s="40">
        <v>289.43333333333339</v>
      </c>
      <c r="H256" s="40">
        <v>305.33333333333337</v>
      </c>
      <c r="I256" s="40">
        <v>310.11666666666667</v>
      </c>
      <c r="J256" s="40">
        <v>313.28333333333336</v>
      </c>
      <c r="K256" s="31">
        <v>306.95</v>
      </c>
      <c r="L256" s="31">
        <v>299</v>
      </c>
      <c r="M256" s="31">
        <v>10.300240000000001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643.70000000000005</v>
      </c>
      <c r="D257" s="40">
        <v>640.15</v>
      </c>
      <c r="E257" s="40">
        <v>630.54999999999995</v>
      </c>
      <c r="F257" s="40">
        <v>617.4</v>
      </c>
      <c r="G257" s="40">
        <v>607.79999999999995</v>
      </c>
      <c r="H257" s="40">
        <v>653.29999999999995</v>
      </c>
      <c r="I257" s="40">
        <v>662.90000000000009</v>
      </c>
      <c r="J257" s="40">
        <v>676.05</v>
      </c>
      <c r="K257" s="31">
        <v>649.75</v>
      </c>
      <c r="L257" s="31">
        <v>627</v>
      </c>
      <c r="M257" s="31">
        <v>1.4456100000000001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1897.7</v>
      </c>
      <c r="D258" s="40">
        <v>1894.9166666666667</v>
      </c>
      <c r="E258" s="40">
        <v>1867.7833333333335</v>
      </c>
      <c r="F258" s="40">
        <v>1837.8666666666668</v>
      </c>
      <c r="G258" s="40">
        <v>1810.7333333333336</v>
      </c>
      <c r="H258" s="40">
        <v>1924.8333333333335</v>
      </c>
      <c r="I258" s="40">
        <v>1951.9666666666667</v>
      </c>
      <c r="J258" s="40">
        <v>1981.8833333333334</v>
      </c>
      <c r="K258" s="31">
        <v>1922.05</v>
      </c>
      <c r="L258" s="31">
        <v>1865</v>
      </c>
      <c r="M258" s="31">
        <v>7.1699599999999997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2596.15</v>
      </c>
      <c r="D259" s="40">
        <v>2581.3833333333337</v>
      </c>
      <c r="E259" s="40">
        <v>2539.9666666666672</v>
      </c>
      <c r="F259" s="40">
        <v>2483.7833333333333</v>
      </c>
      <c r="G259" s="40">
        <v>2442.3666666666668</v>
      </c>
      <c r="H259" s="40">
        <v>2637.5666666666675</v>
      </c>
      <c r="I259" s="40">
        <v>2678.9833333333345</v>
      </c>
      <c r="J259" s="40">
        <v>2735.1666666666679</v>
      </c>
      <c r="K259" s="31">
        <v>2622.8</v>
      </c>
      <c r="L259" s="31">
        <v>2525.1999999999998</v>
      </c>
      <c r="M259" s="31">
        <v>4.5653499999999996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1765.15</v>
      </c>
      <c r="D260" s="40">
        <v>1752.6000000000001</v>
      </c>
      <c r="E260" s="40">
        <v>1728.2000000000003</v>
      </c>
      <c r="F260" s="40">
        <v>1691.2500000000002</v>
      </c>
      <c r="G260" s="40">
        <v>1666.8500000000004</v>
      </c>
      <c r="H260" s="40">
        <v>1789.5500000000002</v>
      </c>
      <c r="I260" s="40">
        <v>1813.9500000000003</v>
      </c>
      <c r="J260" s="40">
        <v>1850.9</v>
      </c>
      <c r="K260" s="31">
        <v>1777</v>
      </c>
      <c r="L260" s="31">
        <v>1715.65</v>
      </c>
      <c r="M260" s="31">
        <v>1.5864400000000001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3472.95</v>
      </c>
      <c r="D261" s="40">
        <v>3479.6333333333332</v>
      </c>
      <c r="E261" s="40">
        <v>3443.3166666666666</v>
      </c>
      <c r="F261" s="40">
        <v>3413.6833333333334</v>
      </c>
      <c r="G261" s="40">
        <v>3377.3666666666668</v>
      </c>
      <c r="H261" s="40">
        <v>3509.2666666666664</v>
      </c>
      <c r="I261" s="40">
        <v>3545.583333333333</v>
      </c>
      <c r="J261" s="40">
        <v>3575.2166666666662</v>
      </c>
      <c r="K261" s="31">
        <v>3515.95</v>
      </c>
      <c r="L261" s="31">
        <v>3450</v>
      </c>
      <c r="M261" s="31">
        <v>0.19764999999999999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729.85</v>
      </c>
      <c r="D262" s="40">
        <v>725.7833333333333</v>
      </c>
      <c r="E262" s="40">
        <v>719.06666666666661</v>
      </c>
      <c r="F262" s="40">
        <v>708.2833333333333</v>
      </c>
      <c r="G262" s="40">
        <v>701.56666666666661</v>
      </c>
      <c r="H262" s="40">
        <v>736.56666666666661</v>
      </c>
      <c r="I262" s="40">
        <v>743.2833333333333</v>
      </c>
      <c r="J262" s="40">
        <v>754.06666666666661</v>
      </c>
      <c r="K262" s="31">
        <v>732.5</v>
      </c>
      <c r="L262" s="31">
        <v>715</v>
      </c>
      <c r="M262" s="31">
        <v>3.0024500000000001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251.4</v>
      </c>
      <c r="D263" s="40">
        <v>252.01666666666665</v>
      </c>
      <c r="E263" s="40">
        <v>249.0333333333333</v>
      </c>
      <c r="F263" s="40">
        <v>246.66666666666666</v>
      </c>
      <c r="G263" s="40">
        <v>243.68333333333331</v>
      </c>
      <c r="H263" s="40">
        <v>254.3833333333333</v>
      </c>
      <c r="I263" s="40">
        <v>257.36666666666667</v>
      </c>
      <c r="J263" s="40">
        <v>259.73333333333329</v>
      </c>
      <c r="K263" s="31">
        <v>255</v>
      </c>
      <c r="L263" s="31">
        <v>249.65</v>
      </c>
      <c r="M263" s="31">
        <v>8.98536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150.44999999999999</v>
      </c>
      <c r="D264" s="40">
        <v>151.48333333333332</v>
      </c>
      <c r="E264" s="40">
        <v>149.01666666666665</v>
      </c>
      <c r="F264" s="40">
        <v>147.58333333333334</v>
      </c>
      <c r="G264" s="40">
        <v>145.11666666666667</v>
      </c>
      <c r="H264" s="40">
        <v>152.91666666666663</v>
      </c>
      <c r="I264" s="40">
        <v>155.38333333333327</v>
      </c>
      <c r="J264" s="40">
        <v>156.81666666666661</v>
      </c>
      <c r="K264" s="31">
        <v>153.94999999999999</v>
      </c>
      <c r="L264" s="31">
        <v>150.05000000000001</v>
      </c>
      <c r="M264" s="31">
        <v>6.2139699999999998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88.45</v>
      </c>
      <c r="D265" s="40">
        <v>88.833333333333329</v>
      </c>
      <c r="E265" s="40">
        <v>87.666666666666657</v>
      </c>
      <c r="F265" s="40">
        <v>86.883333333333326</v>
      </c>
      <c r="G265" s="40">
        <v>85.716666666666654</v>
      </c>
      <c r="H265" s="40">
        <v>89.61666666666666</v>
      </c>
      <c r="I265" s="40">
        <v>90.783333333333317</v>
      </c>
      <c r="J265" s="40">
        <v>91.566666666666663</v>
      </c>
      <c r="K265" s="31">
        <v>90</v>
      </c>
      <c r="L265" s="31">
        <v>88.05</v>
      </c>
      <c r="M265" s="31">
        <v>11.77726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293.14999999999998</v>
      </c>
      <c r="D266" s="40">
        <v>290.43333333333334</v>
      </c>
      <c r="E266" s="40">
        <v>287.7166666666667</v>
      </c>
      <c r="F266" s="40">
        <v>282.28333333333336</v>
      </c>
      <c r="G266" s="40">
        <v>279.56666666666672</v>
      </c>
      <c r="H266" s="40">
        <v>295.86666666666667</v>
      </c>
      <c r="I266" s="40">
        <v>298.58333333333326</v>
      </c>
      <c r="J266" s="40">
        <v>304.01666666666665</v>
      </c>
      <c r="K266" s="31">
        <v>293.14999999999998</v>
      </c>
      <c r="L266" s="31">
        <v>285</v>
      </c>
      <c r="M266" s="31">
        <v>8.4874600000000004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694.4</v>
      </c>
      <c r="D267" s="40">
        <v>693.9666666666667</v>
      </c>
      <c r="E267" s="40">
        <v>687.93333333333339</v>
      </c>
      <c r="F267" s="40">
        <v>681.4666666666667</v>
      </c>
      <c r="G267" s="40">
        <v>675.43333333333339</v>
      </c>
      <c r="H267" s="40">
        <v>700.43333333333339</v>
      </c>
      <c r="I267" s="40">
        <v>706.4666666666667</v>
      </c>
      <c r="J267" s="40">
        <v>712.93333333333339</v>
      </c>
      <c r="K267" s="31">
        <v>700</v>
      </c>
      <c r="L267" s="31">
        <v>687.5</v>
      </c>
      <c r="M267" s="31">
        <v>37.789749999999998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102.1</v>
      </c>
      <c r="D268" s="40">
        <v>101.91666666666667</v>
      </c>
      <c r="E268" s="40">
        <v>100.33333333333334</v>
      </c>
      <c r="F268" s="40">
        <v>98.566666666666677</v>
      </c>
      <c r="G268" s="40">
        <v>96.983333333333348</v>
      </c>
      <c r="H268" s="40">
        <v>103.68333333333334</v>
      </c>
      <c r="I268" s="40">
        <v>105.26666666666668</v>
      </c>
      <c r="J268" s="40">
        <v>107.03333333333333</v>
      </c>
      <c r="K268" s="31">
        <v>103.5</v>
      </c>
      <c r="L268" s="31">
        <v>100.15</v>
      </c>
      <c r="M268" s="31">
        <v>2.1189300000000002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85.55</v>
      </c>
      <c r="D269" s="40">
        <v>85.266666666666666</v>
      </c>
      <c r="E269" s="40">
        <v>84.533333333333331</v>
      </c>
      <c r="F269" s="40">
        <v>83.516666666666666</v>
      </c>
      <c r="G269" s="40">
        <v>82.783333333333331</v>
      </c>
      <c r="H269" s="40">
        <v>86.283333333333331</v>
      </c>
      <c r="I269" s="40">
        <v>87.016666666666652</v>
      </c>
      <c r="J269" s="40">
        <v>88.033333333333331</v>
      </c>
      <c r="K269" s="31">
        <v>86</v>
      </c>
      <c r="L269" s="31">
        <v>84.25</v>
      </c>
      <c r="M269" s="31">
        <v>3.4702700000000002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120.05</v>
      </c>
      <c r="D270" s="40">
        <v>120.36666666666667</v>
      </c>
      <c r="E270" s="40">
        <v>118.23333333333335</v>
      </c>
      <c r="F270" s="40">
        <v>116.41666666666667</v>
      </c>
      <c r="G270" s="40">
        <v>114.28333333333335</v>
      </c>
      <c r="H270" s="40">
        <v>122.18333333333335</v>
      </c>
      <c r="I270" s="40">
        <v>124.31666666666668</v>
      </c>
      <c r="J270" s="40">
        <v>126.13333333333335</v>
      </c>
      <c r="K270" s="31">
        <v>122.5</v>
      </c>
      <c r="L270" s="31">
        <v>118.55</v>
      </c>
      <c r="M270" s="31">
        <v>20.017949999999999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295.8</v>
      </c>
      <c r="D271" s="40">
        <v>294.66666666666669</v>
      </c>
      <c r="E271" s="40">
        <v>291.28333333333336</v>
      </c>
      <c r="F271" s="40">
        <v>286.76666666666665</v>
      </c>
      <c r="G271" s="40">
        <v>283.38333333333333</v>
      </c>
      <c r="H271" s="40">
        <v>299.18333333333339</v>
      </c>
      <c r="I271" s="40">
        <v>302.56666666666672</v>
      </c>
      <c r="J271" s="40">
        <v>307.08333333333343</v>
      </c>
      <c r="K271" s="31">
        <v>298.05</v>
      </c>
      <c r="L271" s="31">
        <v>290.14999999999998</v>
      </c>
      <c r="M271" s="31">
        <v>4.7429699999999997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163.5</v>
      </c>
      <c r="D272" s="40">
        <v>163.13333333333333</v>
      </c>
      <c r="E272" s="40">
        <v>161.46666666666664</v>
      </c>
      <c r="F272" s="40">
        <v>159.43333333333331</v>
      </c>
      <c r="G272" s="40">
        <v>157.76666666666662</v>
      </c>
      <c r="H272" s="40">
        <v>165.16666666666666</v>
      </c>
      <c r="I272" s="40">
        <v>166.83333333333334</v>
      </c>
      <c r="J272" s="40">
        <v>168.86666666666667</v>
      </c>
      <c r="K272" s="31">
        <v>164.8</v>
      </c>
      <c r="L272" s="31">
        <v>161.1</v>
      </c>
      <c r="M272" s="31">
        <v>16.248799999999999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403.5</v>
      </c>
      <c r="D273" s="40">
        <v>402.43333333333339</v>
      </c>
      <c r="E273" s="40">
        <v>400.4166666666668</v>
      </c>
      <c r="F273" s="40">
        <v>397.33333333333343</v>
      </c>
      <c r="G273" s="40">
        <v>395.31666666666683</v>
      </c>
      <c r="H273" s="40">
        <v>405.51666666666677</v>
      </c>
      <c r="I273" s="40">
        <v>407.53333333333342</v>
      </c>
      <c r="J273" s="40">
        <v>410.61666666666673</v>
      </c>
      <c r="K273" s="31">
        <v>404.45</v>
      </c>
      <c r="L273" s="31">
        <v>399.35</v>
      </c>
      <c r="M273" s="31">
        <v>51.32723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2233.85</v>
      </c>
      <c r="D274" s="40">
        <v>2239.5333333333333</v>
      </c>
      <c r="E274" s="40">
        <v>2211.0666666666666</v>
      </c>
      <c r="F274" s="40">
        <v>2188.2833333333333</v>
      </c>
      <c r="G274" s="40">
        <v>2159.8166666666666</v>
      </c>
      <c r="H274" s="40">
        <v>2262.3166666666666</v>
      </c>
      <c r="I274" s="40">
        <v>2290.7833333333328</v>
      </c>
      <c r="J274" s="40">
        <v>2313.5666666666666</v>
      </c>
      <c r="K274" s="31">
        <v>2268</v>
      </c>
      <c r="L274" s="31">
        <v>2216.75</v>
      </c>
      <c r="M274" s="31">
        <v>0.13852999999999999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4135.2</v>
      </c>
      <c r="D275" s="40">
        <v>4115.0666666666666</v>
      </c>
      <c r="E275" s="40">
        <v>4090.1333333333332</v>
      </c>
      <c r="F275" s="40">
        <v>4045.0666666666666</v>
      </c>
      <c r="G275" s="40">
        <v>4020.1333333333332</v>
      </c>
      <c r="H275" s="40">
        <v>4160.1333333333332</v>
      </c>
      <c r="I275" s="40">
        <v>4185.0666666666657</v>
      </c>
      <c r="J275" s="40">
        <v>4230.1333333333332</v>
      </c>
      <c r="K275" s="31">
        <v>4140</v>
      </c>
      <c r="L275" s="31">
        <v>4070</v>
      </c>
      <c r="M275" s="31">
        <v>3.0504500000000001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989</v>
      </c>
      <c r="D276" s="40">
        <v>988.86666666666679</v>
      </c>
      <c r="E276" s="40">
        <v>983.3333333333336</v>
      </c>
      <c r="F276" s="40">
        <v>977.66666666666686</v>
      </c>
      <c r="G276" s="40">
        <v>972.13333333333367</v>
      </c>
      <c r="H276" s="40">
        <v>994.53333333333353</v>
      </c>
      <c r="I276" s="40">
        <v>1000.0666666666668</v>
      </c>
      <c r="J276" s="40">
        <v>1005.7333333333335</v>
      </c>
      <c r="K276" s="31">
        <v>994.4</v>
      </c>
      <c r="L276" s="31">
        <v>983.2</v>
      </c>
      <c r="M276" s="31">
        <v>4.0693900000000003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177.1</v>
      </c>
      <c r="D277" s="40">
        <v>176.9</v>
      </c>
      <c r="E277" s="40">
        <v>174.95000000000002</v>
      </c>
      <c r="F277" s="40">
        <v>172.8</v>
      </c>
      <c r="G277" s="40">
        <v>170.85000000000002</v>
      </c>
      <c r="H277" s="40">
        <v>179.05</v>
      </c>
      <c r="I277" s="40">
        <v>181</v>
      </c>
      <c r="J277" s="40">
        <v>183.15</v>
      </c>
      <c r="K277" s="31">
        <v>178.85</v>
      </c>
      <c r="L277" s="31">
        <v>174.75</v>
      </c>
      <c r="M277" s="31">
        <v>5.3227900000000004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2183.0500000000002</v>
      </c>
      <c r="D278" s="40">
        <v>2232.7833333333333</v>
      </c>
      <c r="E278" s="40">
        <v>2119.1166666666668</v>
      </c>
      <c r="F278" s="40">
        <v>2055.1833333333334</v>
      </c>
      <c r="G278" s="40">
        <v>1941.5166666666669</v>
      </c>
      <c r="H278" s="40">
        <v>2296.7166666666667</v>
      </c>
      <c r="I278" s="40">
        <v>2410.3833333333337</v>
      </c>
      <c r="J278" s="40">
        <v>2474.3166666666666</v>
      </c>
      <c r="K278" s="31">
        <v>2346.4499999999998</v>
      </c>
      <c r="L278" s="31">
        <v>2168.85</v>
      </c>
      <c r="M278" s="31">
        <v>2.2595900000000002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805</v>
      </c>
      <c r="D279" s="40">
        <v>798.66666666666663</v>
      </c>
      <c r="E279" s="40">
        <v>782.5333333333333</v>
      </c>
      <c r="F279" s="40">
        <v>760.06666666666672</v>
      </c>
      <c r="G279" s="40">
        <v>743.93333333333339</v>
      </c>
      <c r="H279" s="40">
        <v>821.13333333333321</v>
      </c>
      <c r="I279" s="40">
        <v>837.26666666666665</v>
      </c>
      <c r="J279" s="40">
        <v>859.73333333333312</v>
      </c>
      <c r="K279" s="31">
        <v>814.8</v>
      </c>
      <c r="L279" s="31">
        <v>776.2</v>
      </c>
      <c r="M279" s="31">
        <v>6.3918200000000001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304.05</v>
      </c>
      <c r="D280" s="40">
        <v>307.58333333333331</v>
      </c>
      <c r="E280" s="40">
        <v>297.46666666666664</v>
      </c>
      <c r="F280" s="40">
        <v>290.88333333333333</v>
      </c>
      <c r="G280" s="40">
        <v>280.76666666666665</v>
      </c>
      <c r="H280" s="40">
        <v>314.16666666666663</v>
      </c>
      <c r="I280" s="40">
        <v>324.2833333333333</v>
      </c>
      <c r="J280" s="40">
        <v>330.86666666666662</v>
      </c>
      <c r="K280" s="31">
        <v>317.7</v>
      </c>
      <c r="L280" s="31">
        <v>301</v>
      </c>
      <c r="M280" s="31">
        <v>5.9743899999999996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327.45</v>
      </c>
      <c r="D281" s="40">
        <v>327.66666666666669</v>
      </c>
      <c r="E281" s="40">
        <v>324.58333333333337</v>
      </c>
      <c r="F281" s="40">
        <v>321.7166666666667</v>
      </c>
      <c r="G281" s="40">
        <v>318.63333333333338</v>
      </c>
      <c r="H281" s="40">
        <v>330.53333333333336</v>
      </c>
      <c r="I281" s="40">
        <v>333.61666666666673</v>
      </c>
      <c r="J281" s="40">
        <v>336.48333333333335</v>
      </c>
      <c r="K281" s="31">
        <v>330.75</v>
      </c>
      <c r="L281" s="31">
        <v>324.8</v>
      </c>
      <c r="M281" s="31">
        <v>14.085100000000001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257.60000000000002</v>
      </c>
      <c r="D282" s="40">
        <v>258.56666666666666</v>
      </c>
      <c r="E282" s="40">
        <v>255.13333333333333</v>
      </c>
      <c r="F282" s="40">
        <v>252.66666666666669</v>
      </c>
      <c r="G282" s="40">
        <v>249.23333333333335</v>
      </c>
      <c r="H282" s="40">
        <v>261.0333333333333</v>
      </c>
      <c r="I282" s="40">
        <v>264.46666666666658</v>
      </c>
      <c r="J282" s="40">
        <v>266.93333333333328</v>
      </c>
      <c r="K282" s="31">
        <v>262</v>
      </c>
      <c r="L282" s="31">
        <v>256.10000000000002</v>
      </c>
      <c r="M282" s="31">
        <v>2.8914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1199.0999999999999</v>
      </c>
      <c r="D283" s="40">
        <v>1193.1499999999999</v>
      </c>
      <c r="E283" s="40">
        <v>1182.2999999999997</v>
      </c>
      <c r="F283" s="40">
        <v>1165.4999999999998</v>
      </c>
      <c r="G283" s="40">
        <v>1154.6499999999996</v>
      </c>
      <c r="H283" s="40">
        <v>1209.9499999999998</v>
      </c>
      <c r="I283" s="40">
        <v>1220.7999999999997</v>
      </c>
      <c r="J283" s="40">
        <v>1237.5999999999999</v>
      </c>
      <c r="K283" s="31">
        <v>1204</v>
      </c>
      <c r="L283" s="31">
        <v>1176.3499999999999</v>
      </c>
      <c r="M283" s="31">
        <v>0.18561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1172.7</v>
      </c>
      <c r="D284" s="40">
        <v>1175.4166666666667</v>
      </c>
      <c r="E284" s="40">
        <v>1162.8333333333335</v>
      </c>
      <c r="F284" s="40">
        <v>1152.9666666666667</v>
      </c>
      <c r="G284" s="40">
        <v>1140.3833333333334</v>
      </c>
      <c r="H284" s="40">
        <v>1185.2833333333335</v>
      </c>
      <c r="I284" s="40">
        <v>1197.866666666667</v>
      </c>
      <c r="J284" s="40">
        <v>1207.7333333333336</v>
      </c>
      <c r="K284" s="31">
        <v>1188</v>
      </c>
      <c r="L284" s="31">
        <v>1165.55</v>
      </c>
      <c r="M284" s="31">
        <v>1.36134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414.95</v>
      </c>
      <c r="D285" s="40">
        <v>414.0333333333333</v>
      </c>
      <c r="E285" s="40">
        <v>412.26666666666659</v>
      </c>
      <c r="F285" s="40">
        <v>409.58333333333331</v>
      </c>
      <c r="G285" s="40">
        <v>407.81666666666661</v>
      </c>
      <c r="H285" s="40">
        <v>416.71666666666658</v>
      </c>
      <c r="I285" s="40">
        <v>418.48333333333323</v>
      </c>
      <c r="J285" s="40">
        <v>421.16666666666657</v>
      </c>
      <c r="K285" s="31">
        <v>415.8</v>
      </c>
      <c r="L285" s="31">
        <v>411.35</v>
      </c>
      <c r="M285" s="31">
        <v>1.5890599999999999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603.95000000000005</v>
      </c>
      <c r="D286" s="40">
        <v>605.9</v>
      </c>
      <c r="E286" s="40">
        <v>598.79999999999995</v>
      </c>
      <c r="F286" s="40">
        <v>593.65</v>
      </c>
      <c r="G286" s="40">
        <v>586.54999999999995</v>
      </c>
      <c r="H286" s="40">
        <v>611.04999999999995</v>
      </c>
      <c r="I286" s="40">
        <v>618.15000000000009</v>
      </c>
      <c r="J286" s="40">
        <v>623.29999999999995</v>
      </c>
      <c r="K286" s="31">
        <v>613</v>
      </c>
      <c r="L286" s="31">
        <v>600.75</v>
      </c>
      <c r="M286" s="31">
        <v>1.1858500000000001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42.3</v>
      </c>
      <c r="D287" s="40">
        <v>42.366666666666667</v>
      </c>
      <c r="E287" s="40">
        <v>41.983333333333334</v>
      </c>
      <c r="F287" s="40">
        <v>41.666666666666664</v>
      </c>
      <c r="G287" s="40">
        <v>41.283333333333331</v>
      </c>
      <c r="H287" s="40">
        <v>42.683333333333337</v>
      </c>
      <c r="I287" s="40">
        <v>43.066666666666677</v>
      </c>
      <c r="J287" s="40">
        <v>43.38333333333334</v>
      </c>
      <c r="K287" s="31">
        <v>42.75</v>
      </c>
      <c r="L287" s="31">
        <v>42.05</v>
      </c>
      <c r="M287" s="31">
        <v>12.05096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604.70000000000005</v>
      </c>
      <c r="D288" s="40">
        <v>605.7166666666667</v>
      </c>
      <c r="E288" s="40">
        <v>598.43333333333339</v>
      </c>
      <c r="F288" s="40">
        <v>592.16666666666674</v>
      </c>
      <c r="G288" s="40">
        <v>584.88333333333344</v>
      </c>
      <c r="H288" s="40">
        <v>611.98333333333335</v>
      </c>
      <c r="I288" s="40">
        <v>619.26666666666665</v>
      </c>
      <c r="J288" s="40">
        <v>625.5333333333333</v>
      </c>
      <c r="K288" s="31">
        <v>613</v>
      </c>
      <c r="L288" s="31">
        <v>599.45000000000005</v>
      </c>
      <c r="M288" s="31">
        <v>3.4498899999999999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440.7</v>
      </c>
      <c r="D289" s="40">
        <v>438.23333333333335</v>
      </c>
      <c r="E289" s="40">
        <v>428.9666666666667</v>
      </c>
      <c r="F289" s="40">
        <v>417.23333333333335</v>
      </c>
      <c r="G289" s="40">
        <v>407.9666666666667</v>
      </c>
      <c r="H289" s="40">
        <v>449.9666666666667</v>
      </c>
      <c r="I289" s="40">
        <v>459.23333333333335</v>
      </c>
      <c r="J289" s="40">
        <v>470.9666666666667</v>
      </c>
      <c r="K289" s="31">
        <v>447.5</v>
      </c>
      <c r="L289" s="31">
        <v>426.5</v>
      </c>
      <c r="M289" s="31">
        <v>4.9996499999999999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1840.05</v>
      </c>
      <c r="D290" s="40">
        <v>1828.2</v>
      </c>
      <c r="E290" s="40">
        <v>1806.6000000000001</v>
      </c>
      <c r="F290" s="40">
        <v>1773.15</v>
      </c>
      <c r="G290" s="40">
        <v>1751.5500000000002</v>
      </c>
      <c r="H290" s="40">
        <v>1861.65</v>
      </c>
      <c r="I290" s="40">
        <v>1883.25</v>
      </c>
      <c r="J290" s="40">
        <v>1916.7</v>
      </c>
      <c r="K290" s="31">
        <v>1849.8</v>
      </c>
      <c r="L290" s="31">
        <v>1794.75</v>
      </c>
      <c r="M290" s="31">
        <v>32.716149999999999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85.2</v>
      </c>
      <c r="D291" s="40">
        <v>84.75</v>
      </c>
      <c r="E291" s="40">
        <v>84.2</v>
      </c>
      <c r="F291" s="40">
        <v>83.2</v>
      </c>
      <c r="G291" s="40">
        <v>82.65</v>
      </c>
      <c r="H291" s="40">
        <v>85.75</v>
      </c>
      <c r="I291" s="40">
        <v>86.300000000000011</v>
      </c>
      <c r="J291" s="40">
        <v>87.3</v>
      </c>
      <c r="K291" s="31">
        <v>85.3</v>
      </c>
      <c r="L291" s="31">
        <v>83.75</v>
      </c>
      <c r="M291" s="31">
        <v>38.659350000000003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4373.25</v>
      </c>
      <c r="D292" s="40">
        <v>4375.75</v>
      </c>
      <c r="E292" s="40">
        <v>4297.5</v>
      </c>
      <c r="F292" s="40">
        <v>4221.75</v>
      </c>
      <c r="G292" s="40">
        <v>4143.5</v>
      </c>
      <c r="H292" s="40">
        <v>4451.5</v>
      </c>
      <c r="I292" s="40">
        <v>4529.75</v>
      </c>
      <c r="J292" s="40">
        <v>4605.5</v>
      </c>
      <c r="K292" s="31">
        <v>4454</v>
      </c>
      <c r="L292" s="31">
        <v>4300</v>
      </c>
      <c r="M292" s="31">
        <v>3.492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419.55</v>
      </c>
      <c r="D293" s="40">
        <v>419.23333333333335</v>
      </c>
      <c r="E293" s="40">
        <v>416.51666666666671</v>
      </c>
      <c r="F293" s="40">
        <v>413.48333333333335</v>
      </c>
      <c r="G293" s="40">
        <v>410.76666666666671</v>
      </c>
      <c r="H293" s="40">
        <v>422.26666666666671</v>
      </c>
      <c r="I293" s="40">
        <v>424.98333333333341</v>
      </c>
      <c r="J293" s="40">
        <v>428.01666666666671</v>
      </c>
      <c r="K293" s="31">
        <v>421.95</v>
      </c>
      <c r="L293" s="31">
        <v>416.2</v>
      </c>
      <c r="M293" s="31">
        <v>33.469270000000002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293.10000000000002</v>
      </c>
      <c r="D294" s="40">
        <v>299.71666666666664</v>
      </c>
      <c r="E294" s="40">
        <v>284.48333333333329</v>
      </c>
      <c r="F294" s="40">
        <v>275.86666666666667</v>
      </c>
      <c r="G294" s="40">
        <v>260.63333333333333</v>
      </c>
      <c r="H294" s="40">
        <v>308.33333333333326</v>
      </c>
      <c r="I294" s="40">
        <v>323.56666666666661</v>
      </c>
      <c r="J294" s="40">
        <v>332.18333333333322</v>
      </c>
      <c r="K294" s="31">
        <v>314.95</v>
      </c>
      <c r="L294" s="31">
        <v>291.10000000000002</v>
      </c>
      <c r="M294" s="31">
        <v>9.0431799999999996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7879</v>
      </c>
      <c r="D295" s="40">
        <v>7853.9000000000005</v>
      </c>
      <c r="E295" s="40">
        <v>7737.8000000000011</v>
      </c>
      <c r="F295" s="40">
        <v>7596.6</v>
      </c>
      <c r="G295" s="40">
        <v>7480.5000000000009</v>
      </c>
      <c r="H295" s="40">
        <v>7995.1000000000013</v>
      </c>
      <c r="I295" s="40">
        <v>8111.2000000000016</v>
      </c>
      <c r="J295" s="40">
        <v>8252.4000000000015</v>
      </c>
      <c r="K295" s="31">
        <v>7970</v>
      </c>
      <c r="L295" s="31">
        <v>7712.7</v>
      </c>
      <c r="M295" s="31">
        <v>4.623E-2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5488.95</v>
      </c>
      <c r="D296" s="40">
        <v>5464.9833333333336</v>
      </c>
      <c r="E296" s="40">
        <v>5409.9666666666672</v>
      </c>
      <c r="F296" s="40">
        <v>5330.9833333333336</v>
      </c>
      <c r="G296" s="40">
        <v>5275.9666666666672</v>
      </c>
      <c r="H296" s="40">
        <v>5543.9666666666672</v>
      </c>
      <c r="I296" s="40">
        <v>5598.9833333333336</v>
      </c>
      <c r="J296" s="40">
        <v>5677.9666666666672</v>
      </c>
      <c r="K296" s="31">
        <v>5520</v>
      </c>
      <c r="L296" s="31">
        <v>5386</v>
      </c>
      <c r="M296" s="31">
        <v>2.3019599999999998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1671.7</v>
      </c>
      <c r="D297" s="40">
        <v>1669.2833333333335</v>
      </c>
      <c r="E297" s="40">
        <v>1662.916666666667</v>
      </c>
      <c r="F297" s="40">
        <v>1654.1333333333334</v>
      </c>
      <c r="G297" s="40">
        <v>1647.7666666666669</v>
      </c>
      <c r="H297" s="40">
        <v>1678.0666666666671</v>
      </c>
      <c r="I297" s="40">
        <v>1684.4333333333334</v>
      </c>
      <c r="J297" s="40">
        <v>1693.2166666666672</v>
      </c>
      <c r="K297" s="31">
        <v>1675.65</v>
      </c>
      <c r="L297" s="31">
        <v>1660.5</v>
      </c>
      <c r="M297" s="31">
        <v>15.78773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645.70000000000005</v>
      </c>
      <c r="D298" s="40">
        <v>648.43333333333328</v>
      </c>
      <c r="E298" s="40">
        <v>641.96666666666658</v>
      </c>
      <c r="F298" s="40">
        <v>638.23333333333335</v>
      </c>
      <c r="G298" s="40">
        <v>631.76666666666665</v>
      </c>
      <c r="H298" s="40">
        <v>652.16666666666652</v>
      </c>
      <c r="I298" s="40">
        <v>658.63333333333321</v>
      </c>
      <c r="J298" s="40">
        <v>662.36666666666645</v>
      </c>
      <c r="K298" s="31">
        <v>654.9</v>
      </c>
      <c r="L298" s="31">
        <v>644.70000000000005</v>
      </c>
      <c r="M298" s="31">
        <v>15.02115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40.049999999999997</v>
      </c>
      <c r="D299" s="40">
        <v>40.15</v>
      </c>
      <c r="E299" s="40">
        <v>39.449999999999996</v>
      </c>
      <c r="F299" s="40">
        <v>38.849999999999994</v>
      </c>
      <c r="G299" s="40">
        <v>38.149999999999991</v>
      </c>
      <c r="H299" s="40">
        <v>40.75</v>
      </c>
      <c r="I299" s="40">
        <v>41.45</v>
      </c>
      <c r="J299" s="40">
        <v>42.050000000000004</v>
      </c>
      <c r="K299" s="31">
        <v>40.85</v>
      </c>
      <c r="L299" s="31">
        <v>39.549999999999997</v>
      </c>
      <c r="M299" s="31">
        <v>30.943850000000001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2649</v>
      </c>
      <c r="D300" s="40">
        <v>2616.5333333333333</v>
      </c>
      <c r="E300" s="40">
        <v>2568.6666666666665</v>
      </c>
      <c r="F300" s="40">
        <v>2488.333333333333</v>
      </c>
      <c r="G300" s="40">
        <v>2440.4666666666662</v>
      </c>
      <c r="H300" s="40">
        <v>2696.8666666666668</v>
      </c>
      <c r="I300" s="40">
        <v>2744.7333333333336</v>
      </c>
      <c r="J300" s="40">
        <v>2825.0666666666671</v>
      </c>
      <c r="K300" s="31">
        <v>2664.4</v>
      </c>
      <c r="L300" s="31">
        <v>2536.1999999999998</v>
      </c>
      <c r="M300" s="31">
        <v>4.4317500000000001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984.1</v>
      </c>
      <c r="D301" s="40">
        <v>982.35</v>
      </c>
      <c r="E301" s="40">
        <v>977.80000000000007</v>
      </c>
      <c r="F301" s="40">
        <v>971.5</v>
      </c>
      <c r="G301" s="40">
        <v>966.95</v>
      </c>
      <c r="H301" s="40">
        <v>988.65000000000009</v>
      </c>
      <c r="I301" s="40">
        <v>993.2</v>
      </c>
      <c r="J301" s="40">
        <v>999.50000000000011</v>
      </c>
      <c r="K301" s="31">
        <v>986.9</v>
      </c>
      <c r="L301" s="31">
        <v>976.05</v>
      </c>
      <c r="M301" s="31">
        <v>6.9426199999999998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4156.05</v>
      </c>
      <c r="D302" s="40">
        <v>4098.7</v>
      </c>
      <c r="E302" s="40">
        <v>4012.3999999999996</v>
      </c>
      <c r="F302" s="40">
        <v>3868.75</v>
      </c>
      <c r="G302" s="40">
        <v>3782.45</v>
      </c>
      <c r="H302" s="40">
        <v>4242.3499999999995</v>
      </c>
      <c r="I302" s="40">
        <v>4328.6500000000005</v>
      </c>
      <c r="J302" s="40">
        <v>4472.2999999999993</v>
      </c>
      <c r="K302" s="31">
        <v>4185</v>
      </c>
      <c r="L302" s="31">
        <v>3955.05</v>
      </c>
      <c r="M302" s="31">
        <v>0.91390000000000005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768.4</v>
      </c>
      <c r="D303" s="40">
        <v>768.56666666666661</v>
      </c>
      <c r="E303" s="40">
        <v>754.88333333333321</v>
      </c>
      <c r="F303" s="40">
        <v>741.36666666666656</v>
      </c>
      <c r="G303" s="40">
        <v>727.68333333333317</v>
      </c>
      <c r="H303" s="40">
        <v>782.08333333333326</v>
      </c>
      <c r="I303" s="40">
        <v>795.76666666666665</v>
      </c>
      <c r="J303" s="40">
        <v>809.2833333333333</v>
      </c>
      <c r="K303" s="31">
        <v>782.25</v>
      </c>
      <c r="L303" s="31">
        <v>755.05</v>
      </c>
      <c r="M303" s="31">
        <v>0.29608000000000001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45.9</v>
      </c>
      <c r="D304" s="40">
        <v>46.050000000000004</v>
      </c>
      <c r="E304" s="40">
        <v>45.250000000000007</v>
      </c>
      <c r="F304" s="40">
        <v>44.6</v>
      </c>
      <c r="G304" s="40">
        <v>43.800000000000004</v>
      </c>
      <c r="H304" s="40">
        <v>46.70000000000001</v>
      </c>
      <c r="I304" s="40">
        <v>47.500000000000007</v>
      </c>
      <c r="J304" s="40">
        <v>48.150000000000013</v>
      </c>
      <c r="K304" s="31">
        <v>46.85</v>
      </c>
      <c r="L304" s="31">
        <v>45.4</v>
      </c>
      <c r="M304" s="31">
        <v>21.94941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162.4</v>
      </c>
      <c r="D305" s="40">
        <v>163.33333333333334</v>
      </c>
      <c r="E305" s="40">
        <v>161.06666666666669</v>
      </c>
      <c r="F305" s="40">
        <v>159.73333333333335</v>
      </c>
      <c r="G305" s="40">
        <v>157.4666666666667</v>
      </c>
      <c r="H305" s="40">
        <v>164.66666666666669</v>
      </c>
      <c r="I305" s="40">
        <v>166.93333333333334</v>
      </c>
      <c r="J305" s="40">
        <v>168.26666666666668</v>
      </c>
      <c r="K305" s="31">
        <v>165.6</v>
      </c>
      <c r="L305" s="31">
        <v>162</v>
      </c>
      <c r="M305" s="31">
        <v>4.2401299999999997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80243.600000000006</v>
      </c>
      <c r="D306" s="40">
        <v>79966.900000000009</v>
      </c>
      <c r="E306" s="40">
        <v>79526.700000000012</v>
      </c>
      <c r="F306" s="40">
        <v>78809.8</v>
      </c>
      <c r="G306" s="40">
        <v>78369.600000000006</v>
      </c>
      <c r="H306" s="40">
        <v>80683.800000000017</v>
      </c>
      <c r="I306" s="40">
        <v>81124</v>
      </c>
      <c r="J306" s="40">
        <v>81840.900000000023</v>
      </c>
      <c r="K306" s="31">
        <v>80407.100000000006</v>
      </c>
      <c r="L306" s="31">
        <v>79250</v>
      </c>
      <c r="M306" s="31">
        <v>7.1499999999999994E-2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1181.6500000000001</v>
      </c>
      <c r="D307" s="40">
        <v>1175.0000000000002</v>
      </c>
      <c r="E307" s="40">
        <v>1162.8000000000004</v>
      </c>
      <c r="F307" s="40">
        <v>1143.9500000000003</v>
      </c>
      <c r="G307" s="40">
        <v>1131.7500000000005</v>
      </c>
      <c r="H307" s="40">
        <v>1193.8500000000004</v>
      </c>
      <c r="I307" s="40">
        <v>1206.0500000000002</v>
      </c>
      <c r="J307" s="40">
        <v>1224.9000000000003</v>
      </c>
      <c r="K307" s="31">
        <v>1187.2</v>
      </c>
      <c r="L307" s="31">
        <v>1156.1500000000001</v>
      </c>
      <c r="M307" s="31">
        <v>3.0836700000000001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4446.75</v>
      </c>
      <c r="D308" s="40">
        <v>4448.2166666666672</v>
      </c>
      <c r="E308" s="40">
        <v>4427.4833333333345</v>
      </c>
      <c r="F308" s="40">
        <v>4408.2166666666672</v>
      </c>
      <c r="G308" s="40">
        <v>4387.4833333333345</v>
      </c>
      <c r="H308" s="40">
        <v>4467.4833333333345</v>
      </c>
      <c r="I308" s="40">
        <v>4488.2166666666681</v>
      </c>
      <c r="J308" s="40">
        <v>4507.4833333333345</v>
      </c>
      <c r="K308" s="31">
        <v>4468.95</v>
      </c>
      <c r="L308" s="31">
        <v>4428.95</v>
      </c>
      <c r="M308" s="31">
        <v>7.7060000000000003E-2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318.75</v>
      </c>
      <c r="D309" s="40">
        <v>318.08333333333331</v>
      </c>
      <c r="E309" s="40">
        <v>313.16666666666663</v>
      </c>
      <c r="F309" s="40">
        <v>307.58333333333331</v>
      </c>
      <c r="G309" s="40">
        <v>302.66666666666663</v>
      </c>
      <c r="H309" s="40">
        <v>323.66666666666663</v>
      </c>
      <c r="I309" s="40">
        <v>328.58333333333326</v>
      </c>
      <c r="J309" s="40">
        <v>334.16666666666663</v>
      </c>
      <c r="K309" s="31">
        <v>323</v>
      </c>
      <c r="L309" s="31">
        <v>312.5</v>
      </c>
      <c r="M309" s="31">
        <v>2.0585200000000001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168.55</v>
      </c>
      <c r="D310" s="40">
        <v>167.66666666666666</v>
      </c>
      <c r="E310" s="40">
        <v>166.33333333333331</v>
      </c>
      <c r="F310" s="40">
        <v>164.11666666666665</v>
      </c>
      <c r="G310" s="40">
        <v>162.7833333333333</v>
      </c>
      <c r="H310" s="40">
        <v>169.88333333333333</v>
      </c>
      <c r="I310" s="40">
        <v>171.21666666666664</v>
      </c>
      <c r="J310" s="40">
        <v>173.43333333333334</v>
      </c>
      <c r="K310" s="31">
        <v>169</v>
      </c>
      <c r="L310" s="31">
        <v>165.45</v>
      </c>
      <c r="M310" s="31">
        <v>23.85408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745.55</v>
      </c>
      <c r="D311" s="40">
        <v>746.4666666666667</v>
      </c>
      <c r="E311" s="40">
        <v>739.43333333333339</v>
      </c>
      <c r="F311" s="40">
        <v>733.31666666666672</v>
      </c>
      <c r="G311" s="40">
        <v>726.28333333333342</v>
      </c>
      <c r="H311" s="40">
        <v>752.58333333333337</v>
      </c>
      <c r="I311" s="40">
        <v>759.61666666666667</v>
      </c>
      <c r="J311" s="40">
        <v>765.73333333333335</v>
      </c>
      <c r="K311" s="31">
        <v>753.5</v>
      </c>
      <c r="L311" s="31">
        <v>740.35</v>
      </c>
      <c r="M311" s="31">
        <v>31.398330000000001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232.5</v>
      </c>
      <c r="D312" s="40">
        <v>233.01666666666665</v>
      </c>
      <c r="E312" s="40">
        <v>230.0333333333333</v>
      </c>
      <c r="F312" s="40">
        <v>227.56666666666666</v>
      </c>
      <c r="G312" s="40">
        <v>224.58333333333331</v>
      </c>
      <c r="H312" s="40">
        <v>235.48333333333329</v>
      </c>
      <c r="I312" s="40">
        <v>238.46666666666664</v>
      </c>
      <c r="J312" s="40">
        <v>240.93333333333328</v>
      </c>
      <c r="K312" s="31">
        <v>236</v>
      </c>
      <c r="L312" s="31">
        <v>230.55</v>
      </c>
      <c r="M312" s="31">
        <v>2.3355999999999999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234.4</v>
      </c>
      <c r="D313" s="40">
        <v>234.61666666666667</v>
      </c>
      <c r="E313" s="40">
        <v>231.83333333333334</v>
      </c>
      <c r="F313" s="40">
        <v>229.26666666666668</v>
      </c>
      <c r="G313" s="40">
        <v>226.48333333333335</v>
      </c>
      <c r="H313" s="40">
        <v>237.18333333333334</v>
      </c>
      <c r="I313" s="40">
        <v>239.96666666666664</v>
      </c>
      <c r="J313" s="40">
        <v>242.53333333333333</v>
      </c>
      <c r="K313" s="31">
        <v>237.4</v>
      </c>
      <c r="L313" s="31">
        <v>232.05</v>
      </c>
      <c r="M313" s="31">
        <v>3.80593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707.55</v>
      </c>
      <c r="D314" s="40">
        <v>712.18333333333339</v>
      </c>
      <c r="E314" s="40">
        <v>700.36666666666679</v>
      </c>
      <c r="F314" s="40">
        <v>693.18333333333339</v>
      </c>
      <c r="G314" s="40">
        <v>681.36666666666679</v>
      </c>
      <c r="H314" s="40">
        <v>719.36666666666679</v>
      </c>
      <c r="I314" s="40">
        <v>731.18333333333339</v>
      </c>
      <c r="J314" s="40">
        <v>738.36666666666679</v>
      </c>
      <c r="K314" s="31">
        <v>724</v>
      </c>
      <c r="L314" s="31">
        <v>705</v>
      </c>
      <c r="M314" s="31">
        <v>1.4722500000000001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165.3</v>
      </c>
      <c r="D315" s="40">
        <v>165.31666666666669</v>
      </c>
      <c r="E315" s="40">
        <v>163.83333333333337</v>
      </c>
      <c r="F315" s="40">
        <v>162.36666666666667</v>
      </c>
      <c r="G315" s="40">
        <v>160.88333333333335</v>
      </c>
      <c r="H315" s="40">
        <v>166.78333333333339</v>
      </c>
      <c r="I315" s="40">
        <v>168.26666666666668</v>
      </c>
      <c r="J315" s="40">
        <v>169.73333333333341</v>
      </c>
      <c r="K315" s="31">
        <v>166.8</v>
      </c>
      <c r="L315" s="31">
        <v>163.85</v>
      </c>
      <c r="M315" s="31">
        <v>20.723780000000001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43.15</v>
      </c>
      <c r="D316" s="40">
        <v>43.183333333333337</v>
      </c>
      <c r="E316" s="40">
        <v>42.966666666666676</v>
      </c>
      <c r="F316" s="40">
        <v>42.783333333333339</v>
      </c>
      <c r="G316" s="40">
        <v>42.566666666666677</v>
      </c>
      <c r="H316" s="40">
        <v>43.366666666666674</v>
      </c>
      <c r="I316" s="40">
        <v>43.583333333333343</v>
      </c>
      <c r="J316" s="40">
        <v>43.766666666666673</v>
      </c>
      <c r="K316" s="31">
        <v>43.4</v>
      </c>
      <c r="L316" s="31">
        <v>43</v>
      </c>
      <c r="M316" s="31">
        <v>7.26309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575.6</v>
      </c>
      <c r="D317" s="40">
        <v>577.76666666666677</v>
      </c>
      <c r="E317" s="40">
        <v>568.18333333333351</v>
      </c>
      <c r="F317" s="40">
        <v>560.76666666666677</v>
      </c>
      <c r="G317" s="40">
        <v>551.18333333333351</v>
      </c>
      <c r="H317" s="40">
        <v>585.18333333333351</v>
      </c>
      <c r="I317" s="40">
        <v>594.76666666666677</v>
      </c>
      <c r="J317" s="40">
        <v>602.18333333333351</v>
      </c>
      <c r="K317" s="31">
        <v>587.35</v>
      </c>
      <c r="L317" s="31">
        <v>570.35</v>
      </c>
      <c r="M317" s="31">
        <v>53.317309999999999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6873.7</v>
      </c>
      <c r="D318" s="40">
        <v>6860.8166666666666</v>
      </c>
      <c r="E318" s="40">
        <v>6826.1833333333334</v>
      </c>
      <c r="F318" s="40">
        <v>6778.666666666667</v>
      </c>
      <c r="G318" s="40">
        <v>6744.0333333333338</v>
      </c>
      <c r="H318" s="40">
        <v>6908.333333333333</v>
      </c>
      <c r="I318" s="40">
        <v>6942.9666666666662</v>
      </c>
      <c r="J318" s="40">
        <v>6990.4833333333327</v>
      </c>
      <c r="K318" s="31">
        <v>6895.45</v>
      </c>
      <c r="L318" s="31">
        <v>6813.3</v>
      </c>
      <c r="M318" s="31">
        <v>5.0839699999999999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1094.9000000000001</v>
      </c>
      <c r="D319" s="40">
        <v>1092.3500000000001</v>
      </c>
      <c r="E319" s="40">
        <v>1073.0500000000002</v>
      </c>
      <c r="F319" s="40">
        <v>1051.2</v>
      </c>
      <c r="G319" s="40">
        <v>1031.9000000000001</v>
      </c>
      <c r="H319" s="40">
        <v>1114.2000000000003</v>
      </c>
      <c r="I319" s="40">
        <v>1133.5</v>
      </c>
      <c r="J319" s="40">
        <v>1155.3500000000004</v>
      </c>
      <c r="K319" s="31">
        <v>1111.6500000000001</v>
      </c>
      <c r="L319" s="31">
        <v>1070.5</v>
      </c>
      <c r="M319" s="31">
        <v>5.9066700000000001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386.55</v>
      </c>
      <c r="D320" s="40">
        <v>388.34999999999997</v>
      </c>
      <c r="E320" s="40">
        <v>381.89999999999992</v>
      </c>
      <c r="F320" s="40">
        <v>377.24999999999994</v>
      </c>
      <c r="G320" s="40">
        <v>370.7999999999999</v>
      </c>
      <c r="H320" s="40">
        <v>392.99999999999994</v>
      </c>
      <c r="I320" s="40">
        <v>399.45</v>
      </c>
      <c r="J320" s="40">
        <v>404.09999999999997</v>
      </c>
      <c r="K320" s="31">
        <v>394.8</v>
      </c>
      <c r="L320" s="31">
        <v>383.7</v>
      </c>
      <c r="M320" s="31">
        <v>17.000450000000001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246.55</v>
      </c>
      <c r="D321" s="40">
        <v>246.33333333333334</v>
      </c>
      <c r="E321" s="40">
        <v>242.7166666666667</v>
      </c>
      <c r="F321" s="40">
        <v>238.88333333333335</v>
      </c>
      <c r="G321" s="40">
        <v>235.26666666666671</v>
      </c>
      <c r="H321" s="40">
        <v>250.16666666666669</v>
      </c>
      <c r="I321" s="40">
        <v>253.7833333333333</v>
      </c>
      <c r="J321" s="40">
        <v>257.61666666666667</v>
      </c>
      <c r="K321" s="31">
        <v>249.95</v>
      </c>
      <c r="L321" s="31">
        <v>242.5</v>
      </c>
      <c r="M321" s="31">
        <v>5.3085599999999999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3072.9</v>
      </c>
      <c r="D322" s="40">
        <v>3045.9666666666672</v>
      </c>
      <c r="E322" s="40">
        <v>3007.9833333333345</v>
      </c>
      <c r="F322" s="40">
        <v>2943.0666666666675</v>
      </c>
      <c r="G322" s="40">
        <v>2905.0833333333348</v>
      </c>
      <c r="H322" s="40">
        <v>3110.8833333333341</v>
      </c>
      <c r="I322" s="40">
        <v>3148.8666666666668</v>
      </c>
      <c r="J322" s="40">
        <v>3213.7833333333338</v>
      </c>
      <c r="K322" s="31">
        <v>3083.95</v>
      </c>
      <c r="L322" s="31">
        <v>2981.05</v>
      </c>
      <c r="M322" s="31">
        <v>2.7061999999999999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3935.05</v>
      </c>
      <c r="D323" s="40">
        <v>3871.6833333333329</v>
      </c>
      <c r="E323" s="40">
        <v>3793.3666666666659</v>
      </c>
      <c r="F323" s="40">
        <v>3651.6833333333329</v>
      </c>
      <c r="G323" s="40">
        <v>3573.3666666666659</v>
      </c>
      <c r="H323" s="40">
        <v>4013.3666666666659</v>
      </c>
      <c r="I323" s="40">
        <v>4091.6833333333325</v>
      </c>
      <c r="J323" s="40">
        <v>4233.3666666666659</v>
      </c>
      <c r="K323" s="31">
        <v>3950</v>
      </c>
      <c r="L323" s="31">
        <v>3730</v>
      </c>
      <c r="M323" s="31">
        <v>19.413599999999999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126.6</v>
      </c>
      <c r="D324" s="40">
        <v>126.66666666666667</v>
      </c>
      <c r="E324" s="40">
        <v>124.53333333333333</v>
      </c>
      <c r="F324" s="40">
        <v>122.46666666666665</v>
      </c>
      <c r="G324" s="40">
        <v>120.33333333333331</v>
      </c>
      <c r="H324" s="40">
        <v>128.73333333333335</v>
      </c>
      <c r="I324" s="40">
        <v>130.8666666666667</v>
      </c>
      <c r="J324" s="40">
        <v>132.93333333333337</v>
      </c>
      <c r="K324" s="31">
        <v>128.80000000000001</v>
      </c>
      <c r="L324" s="31">
        <v>124.6</v>
      </c>
      <c r="M324" s="31">
        <v>6.2906899999999997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698.9</v>
      </c>
      <c r="D325" s="40">
        <v>702.18333333333339</v>
      </c>
      <c r="E325" s="40">
        <v>693.71666666666681</v>
      </c>
      <c r="F325" s="40">
        <v>688.53333333333342</v>
      </c>
      <c r="G325" s="40">
        <v>680.06666666666683</v>
      </c>
      <c r="H325" s="40">
        <v>707.36666666666679</v>
      </c>
      <c r="I325" s="40">
        <v>715.83333333333348</v>
      </c>
      <c r="J325" s="40">
        <v>721.01666666666677</v>
      </c>
      <c r="K325" s="31">
        <v>710.65</v>
      </c>
      <c r="L325" s="31">
        <v>697</v>
      </c>
      <c r="M325" s="31">
        <v>0.88522000000000001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185.7</v>
      </c>
      <c r="D326" s="40">
        <v>186.06666666666669</v>
      </c>
      <c r="E326" s="40">
        <v>183.23333333333338</v>
      </c>
      <c r="F326" s="40">
        <v>180.76666666666668</v>
      </c>
      <c r="G326" s="40">
        <v>177.93333333333337</v>
      </c>
      <c r="H326" s="40">
        <v>188.53333333333339</v>
      </c>
      <c r="I326" s="40">
        <v>191.3666666666667</v>
      </c>
      <c r="J326" s="40">
        <v>193.8333333333334</v>
      </c>
      <c r="K326" s="31">
        <v>188.9</v>
      </c>
      <c r="L326" s="31">
        <v>183.6</v>
      </c>
      <c r="M326" s="31">
        <v>3.6472899999999999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767.9</v>
      </c>
      <c r="D327" s="40">
        <v>773.0333333333333</v>
      </c>
      <c r="E327" s="40">
        <v>754.66666666666663</v>
      </c>
      <c r="F327" s="40">
        <v>741.43333333333328</v>
      </c>
      <c r="G327" s="40">
        <v>723.06666666666661</v>
      </c>
      <c r="H327" s="40">
        <v>786.26666666666665</v>
      </c>
      <c r="I327" s="40">
        <v>804.63333333333344</v>
      </c>
      <c r="J327" s="40">
        <v>817.86666666666667</v>
      </c>
      <c r="K327" s="31">
        <v>791.4</v>
      </c>
      <c r="L327" s="31">
        <v>759.8</v>
      </c>
      <c r="M327" s="31">
        <v>5.3262600000000004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3000.2</v>
      </c>
      <c r="D328" s="40">
        <v>2958.4</v>
      </c>
      <c r="E328" s="40">
        <v>2901.8</v>
      </c>
      <c r="F328" s="40">
        <v>2803.4</v>
      </c>
      <c r="G328" s="40">
        <v>2746.8</v>
      </c>
      <c r="H328" s="40">
        <v>3056.8</v>
      </c>
      <c r="I328" s="40">
        <v>3113.3999999999996</v>
      </c>
      <c r="J328" s="40">
        <v>3211.8</v>
      </c>
      <c r="K328" s="31">
        <v>3015</v>
      </c>
      <c r="L328" s="31">
        <v>2860</v>
      </c>
      <c r="M328" s="31">
        <v>6.8124700000000002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1629.3</v>
      </c>
      <c r="D329" s="40">
        <v>1639.9666666666665</v>
      </c>
      <c r="E329" s="40">
        <v>1612.633333333333</v>
      </c>
      <c r="F329" s="40">
        <v>1595.9666666666665</v>
      </c>
      <c r="G329" s="40">
        <v>1568.633333333333</v>
      </c>
      <c r="H329" s="40">
        <v>1656.633333333333</v>
      </c>
      <c r="I329" s="40">
        <v>1683.9666666666665</v>
      </c>
      <c r="J329" s="40">
        <v>1700.633333333333</v>
      </c>
      <c r="K329" s="31">
        <v>1667.3</v>
      </c>
      <c r="L329" s="31">
        <v>1623.3</v>
      </c>
      <c r="M329" s="31">
        <v>4.6044999999999998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1544.55</v>
      </c>
      <c r="D330" s="40">
        <v>1543.1499999999999</v>
      </c>
      <c r="E330" s="40">
        <v>1535.7499999999998</v>
      </c>
      <c r="F330" s="40">
        <v>1526.9499999999998</v>
      </c>
      <c r="G330" s="40">
        <v>1519.5499999999997</v>
      </c>
      <c r="H330" s="40">
        <v>1551.9499999999998</v>
      </c>
      <c r="I330" s="40">
        <v>1559.35</v>
      </c>
      <c r="J330" s="40">
        <v>1568.1499999999999</v>
      </c>
      <c r="K330" s="31">
        <v>1550.55</v>
      </c>
      <c r="L330" s="31">
        <v>1534.35</v>
      </c>
      <c r="M330" s="31">
        <v>6.69489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970.6</v>
      </c>
      <c r="D331" s="40">
        <v>974.83333333333337</v>
      </c>
      <c r="E331" s="40">
        <v>960.76666666666677</v>
      </c>
      <c r="F331" s="40">
        <v>950.93333333333339</v>
      </c>
      <c r="G331" s="40">
        <v>936.86666666666679</v>
      </c>
      <c r="H331" s="40">
        <v>984.66666666666674</v>
      </c>
      <c r="I331" s="40">
        <v>998.73333333333335</v>
      </c>
      <c r="J331" s="40">
        <v>1008.5666666666667</v>
      </c>
      <c r="K331" s="31">
        <v>988.9</v>
      </c>
      <c r="L331" s="31">
        <v>965</v>
      </c>
      <c r="M331" s="31">
        <v>0.91229000000000005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43.2</v>
      </c>
      <c r="D332" s="40">
        <v>43.366666666666674</v>
      </c>
      <c r="E332" s="40">
        <v>42.883333333333347</v>
      </c>
      <c r="F332" s="40">
        <v>42.56666666666667</v>
      </c>
      <c r="G332" s="40">
        <v>42.083333333333343</v>
      </c>
      <c r="H332" s="40">
        <v>43.683333333333351</v>
      </c>
      <c r="I332" s="40">
        <v>44.166666666666671</v>
      </c>
      <c r="J332" s="40">
        <v>44.483333333333356</v>
      </c>
      <c r="K332" s="31">
        <v>43.85</v>
      </c>
      <c r="L332" s="31">
        <v>43.05</v>
      </c>
      <c r="M332" s="31">
        <v>32.277659999999997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77.95</v>
      </c>
      <c r="D333" s="40">
        <v>78.13333333333334</v>
      </c>
      <c r="E333" s="40">
        <v>77.316666666666677</v>
      </c>
      <c r="F333" s="40">
        <v>76.683333333333337</v>
      </c>
      <c r="G333" s="40">
        <v>75.866666666666674</v>
      </c>
      <c r="H333" s="40">
        <v>78.76666666666668</v>
      </c>
      <c r="I333" s="40">
        <v>79.583333333333343</v>
      </c>
      <c r="J333" s="40">
        <v>80.216666666666683</v>
      </c>
      <c r="K333" s="31">
        <v>78.95</v>
      </c>
      <c r="L333" s="31">
        <v>77.5</v>
      </c>
      <c r="M333" s="31">
        <v>20.213819999999998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596.15</v>
      </c>
      <c r="D334" s="40">
        <v>598.31666666666661</v>
      </c>
      <c r="E334" s="40">
        <v>590.58333333333326</v>
      </c>
      <c r="F334" s="40">
        <v>585.01666666666665</v>
      </c>
      <c r="G334" s="40">
        <v>577.2833333333333</v>
      </c>
      <c r="H334" s="40">
        <v>603.88333333333321</v>
      </c>
      <c r="I334" s="40">
        <v>611.61666666666656</v>
      </c>
      <c r="J334" s="40">
        <v>617.18333333333317</v>
      </c>
      <c r="K334" s="31">
        <v>606.04999999999995</v>
      </c>
      <c r="L334" s="31">
        <v>592.75</v>
      </c>
      <c r="M334" s="31">
        <v>0.43325000000000002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27.6</v>
      </c>
      <c r="D335" s="40">
        <v>27.516666666666666</v>
      </c>
      <c r="E335" s="40">
        <v>27.383333333333333</v>
      </c>
      <c r="F335" s="40">
        <v>27.166666666666668</v>
      </c>
      <c r="G335" s="40">
        <v>27.033333333333335</v>
      </c>
      <c r="H335" s="40">
        <v>27.733333333333331</v>
      </c>
      <c r="I335" s="40">
        <v>27.866666666666664</v>
      </c>
      <c r="J335" s="40">
        <v>28.083333333333329</v>
      </c>
      <c r="K335" s="31">
        <v>27.65</v>
      </c>
      <c r="L335" s="31">
        <v>27.3</v>
      </c>
      <c r="M335" s="31">
        <v>36.038139999999999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53.4</v>
      </c>
      <c r="D336" s="40">
        <v>53.4</v>
      </c>
      <c r="E336" s="40">
        <v>52.8</v>
      </c>
      <c r="F336" s="40">
        <v>52.199999999999996</v>
      </c>
      <c r="G336" s="40">
        <v>51.599999999999994</v>
      </c>
      <c r="H336" s="40">
        <v>54</v>
      </c>
      <c r="I336" s="40">
        <v>54.600000000000009</v>
      </c>
      <c r="J336" s="40">
        <v>55.2</v>
      </c>
      <c r="K336" s="31">
        <v>54</v>
      </c>
      <c r="L336" s="31">
        <v>52.8</v>
      </c>
      <c r="M336" s="31">
        <v>20.406009999999998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151.55000000000001</v>
      </c>
      <c r="D337" s="40">
        <v>151.46666666666667</v>
      </c>
      <c r="E337" s="40">
        <v>150.28333333333333</v>
      </c>
      <c r="F337" s="40">
        <v>149.01666666666665</v>
      </c>
      <c r="G337" s="40">
        <v>147.83333333333331</v>
      </c>
      <c r="H337" s="40">
        <v>152.73333333333335</v>
      </c>
      <c r="I337" s="40">
        <v>153.91666666666669</v>
      </c>
      <c r="J337" s="40">
        <v>155.18333333333337</v>
      </c>
      <c r="K337" s="31">
        <v>152.65</v>
      </c>
      <c r="L337" s="31">
        <v>150.19999999999999</v>
      </c>
      <c r="M337" s="31">
        <v>55.015230000000003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290.55</v>
      </c>
      <c r="D338" s="40">
        <v>290.13333333333338</v>
      </c>
      <c r="E338" s="40">
        <v>283.61666666666679</v>
      </c>
      <c r="F338" s="40">
        <v>276.68333333333339</v>
      </c>
      <c r="G338" s="40">
        <v>270.1666666666668</v>
      </c>
      <c r="H338" s="40">
        <v>297.06666666666678</v>
      </c>
      <c r="I338" s="40">
        <v>303.58333333333331</v>
      </c>
      <c r="J338" s="40">
        <v>310.51666666666677</v>
      </c>
      <c r="K338" s="31">
        <v>296.64999999999998</v>
      </c>
      <c r="L338" s="31">
        <v>283.2</v>
      </c>
      <c r="M338" s="31">
        <v>45.362949999999998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115</v>
      </c>
      <c r="D339" s="40">
        <v>114.88333333333333</v>
      </c>
      <c r="E339" s="40">
        <v>114.26666666666665</v>
      </c>
      <c r="F339" s="40">
        <v>113.53333333333333</v>
      </c>
      <c r="G339" s="40">
        <v>112.91666666666666</v>
      </c>
      <c r="H339" s="40">
        <v>115.61666666666665</v>
      </c>
      <c r="I339" s="40">
        <v>116.23333333333332</v>
      </c>
      <c r="J339" s="40">
        <v>116.96666666666664</v>
      </c>
      <c r="K339" s="31">
        <v>115.5</v>
      </c>
      <c r="L339" s="31">
        <v>114.15</v>
      </c>
      <c r="M339" s="31">
        <v>63.224429999999998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526.5</v>
      </c>
      <c r="D340" s="40">
        <v>531.58333333333337</v>
      </c>
      <c r="E340" s="40">
        <v>519.91666666666674</v>
      </c>
      <c r="F340" s="40">
        <v>513.33333333333337</v>
      </c>
      <c r="G340" s="40">
        <v>501.66666666666674</v>
      </c>
      <c r="H340" s="40">
        <v>538.16666666666674</v>
      </c>
      <c r="I340" s="40">
        <v>549.83333333333348</v>
      </c>
      <c r="J340" s="40">
        <v>556.41666666666674</v>
      </c>
      <c r="K340" s="31">
        <v>543.25</v>
      </c>
      <c r="L340" s="31">
        <v>525</v>
      </c>
      <c r="M340" s="31">
        <v>0.90090999999999999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100.75</v>
      </c>
      <c r="D341" s="40">
        <v>100.89999999999999</v>
      </c>
      <c r="E341" s="40">
        <v>99.34999999999998</v>
      </c>
      <c r="F341" s="40">
        <v>97.949999999999989</v>
      </c>
      <c r="G341" s="40">
        <v>96.399999999999977</v>
      </c>
      <c r="H341" s="40">
        <v>102.29999999999998</v>
      </c>
      <c r="I341" s="40">
        <v>103.85</v>
      </c>
      <c r="J341" s="40">
        <v>105.24999999999999</v>
      </c>
      <c r="K341" s="31">
        <v>102.45</v>
      </c>
      <c r="L341" s="31">
        <v>99.5</v>
      </c>
      <c r="M341" s="31">
        <v>394.68250999999998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54.1</v>
      </c>
      <c r="D342" s="40">
        <v>54.300000000000004</v>
      </c>
      <c r="E342" s="40">
        <v>53.800000000000011</v>
      </c>
      <c r="F342" s="40">
        <v>53.500000000000007</v>
      </c>
      <c r="G342" s="40">
        <v>53.000000000000014</v>
      </c>
      <c r="H342" s="40">
        <v>54.600000000000009</v>
      </c>
      <c r="I342" s="40">
        <v>55.099999999999994</v>
      </c>
      <c r="J342" s="40">
        <v>55.400000000000006</v>
      </c>
      <c r="K342" s="31">
        <v>54.8</v>
      </c>
      <c r="L342" s="31">
        <v>54</v>
      </c>
      <c r="M342" s="31">
        <v>4.0507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4019.85</v>
      </c>
      <c r="D343" s="40">
        <v>4004.8166666666671</v>
      </c>
      <c r="E343" s="40">
        <v>3975.0333333333342</v>
      </c>
      <c r="F343" s="40">
        <v>3930.2166666666672</v>
      </c>
      <c r="G343" s="40">
        <v>3900.4333333333343</v>
      </c>
      <c r="H343" s="40">
        <v>4049.6333333333341</v>
      </c>
      <c r="I343" s="40">
        <v>4079.416666666667</v>
      </c>
      <c r="J343" s="40">
        <v>4124.2333333333336</v>
      </c>
      <c r="K343" s="31">
        <v>4034.6</v>
      </c>
      <c r="L343" s="31">
        <v>3960</v>
      </c>
      <c r="M343" s="31">
        <v>1.2988200000000001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20452.25</v>
      </c>
      <c r="D344" s="40">
        <v>20394.083333333332</v>
      </c>
      <c r="E344" s="40">
        <v>20288.166666666664</v>
      </c>
      <c r="F344" s="40">
        <v>20124.083333333332</v>
      </c>
      <c r="G344" s="40">
        <v>20018.166666666664</v>
      </c>
      <c r="H344" s="40">
        <v>20558.166666666664</v>
      </c>
      <c r="I344" s="40">
        <v>20664.083333333328</v>
      </c>
      <c r="J344" s="40">
        <v>20828.166666666664</v>
      </c>
      <c r="K344" s="31">
        <v>20500</v>
      </c>
      <c r="L344" s="31">
        <v>20230</v>
      </c>
      <c r="M344" s="31">
        <v>0.37502999999999997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50.8</v>
      </c>
      <c r="D345" s="40">
        <v>51.033333333333331</v>
      </c>
      <c r="E345" s="40">
        <v>50.166666666666664</v>
      </c>
      <c r="F345" s="40">
        <v>49.533333333333331</v>
      </c>
      <c r="G345" s="40">
        <v>48.666666666666664</v>
      </c>
      <c r="H345" s="40">
        <v>51.666666666666664</v>
      </c>
      <c r="I345" s="40">
        <v>52.533333333333339</v>
      </c>
      <c r="J345" s="40">
        <v>53.166666666666664</v>
      </c>
      <c r="K345" s="31">
        <v>51.9</v>
      </c>
      <c r="L345" s="31">
        <v>50.4</v>
      </c>
      <c r="M345" s="31">
        <v>9.9459800000000005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2786.55</v>
      </c>
      <c r="D346" s="40">
        <v>2797.0166666666664</v>
      </c>
      <c r="E346" s="40">
        <v>2759.5333333333328</v>
      </c>
      <c r="F346" s="40">
        <v>2732.5166666666664</v>
      </c>
      <c r="G346" s="40">
        <v>2695.0333333333328</v>
      </c>
      <c r="H346" s="40">
        <v>2824.0333333333328</v>
      </c>
      <c r="I346" s="40">
        <v>2861.5166666666664</v>
      </c>
      <c r="J346" s="40">
        <v>2888.5333333333328</v>
      </c>
      <c r="K346" s="31">
        <v>2834.5</v>
      </c>
      <c r="L346" s="31">
        <v>2770</v>
      </c>
      <c r="M346" s="31">
        <v>7.7450000000000005E-2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436.8</v>
      </c>
      <c r="D347" s="40">
        <v>435.2166666666667</v>
      </c>
      <c r="E347" s="40">
        <v>428.58333333333337</v>
      </c>
      <c r="F347" s="40">
        <v>420.36666666666667</v>
      </c>
      <c r="G347" s="40">
        <v>413.73333333333335</v>
      </c>
      <c r="H347" s="40">
        <v>443.43333333333339</v>
      </c>
      <c r="I347" s="40">
        <v>450.06666666666672</v>
      </c>
      <c r="J347" s="40">
        <v>458.28333333333342</v>
      </c>
      <c r="K347" s="31">
        <v>441.85</v>
      </c>
      <c r="L347" s="31">
        <v>427</v>
      </c>
      <c r="M347" s="31">
        <v>16.945340000000002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758.8</v>
      </c>
      <c r="D348" s="40">
        <v>763.11666666666667</v>
      </c>
      <c r="E348" s="40">
        <v>751.68333333333339</v>
      </c>
      <c r="F348" s="40">
        <v>744.56666666666672</v>
      </c>
      <c r="G348" s="40">
        <v>733.13333333333344</v>
      </c>
      <c r="H348" s="40">
        <v>770.23333333333335</v>
      </c>
      <c r="I348" s="40">
        <v>781.66666666666652</v>
      </c>
      <c r="J348" s="40">
        <v>788.7833333333333</v>
      </c>
      <c r="K348" s="31">
        <v>774.55</v>
      </c>
      <c r="L348" s="31">
        <v>756</v>
      </c>
      <c r="M348" s="31">
        <v>4.8124700000000002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123.05</v>
      </c>
      <c r="D349" s="40">
        <v>122.51666666666665</v>
      </c>
      <c r="E349" s="40">
        <v>121.6333333333333</v>
      </c>
      <c r="F349" s="40">
        <v>120.21666666666664</v>
      </c>
      <c r="G349" s="40">
        <v>119.33333333333329</v>
      </c>
      <c r="H349" s="40">
        <v>123.93333333333331</v>
      </c>
      <c r="I349" s="40">
        <v>124.81666666666666</v>
      </c>
      <c r="J349" s="40">
        <v>126.23333333333332</v>
      </c>
      <c r="K349" s="31">
        <v>123.4</v>
      </c>
      <c r="L349" s="31">
        <v>121.1</v>
      </c>
      <c r="M349" s="31">
        <v>99.210310000000007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193.35</v>
      </c>
      <c r="D350" s="40">
        <v>193.65</v>
      </c>
      <c r="E350" s="40">
        <v>189.70000000000002</v>
      </c>
      <c r="F350" s="40">
        <v>186.05</v>
      </c>
      <c r="G350" s="40">
        <v>182.10000000000002</v>
      </c>
      <c r="H350" s="40">
        <v>197.3</v>
      </c>
      <c r="I350" s="40">
        <v>201.25</v>
      </c>
      <c r="J350" s="40">
        <v>204.9</v>
      </c>
      <c r="K350" s="31">
        <v>197.6</v>
      </c>
      <c r="L350" s="31">
        <v>190</v>
      </c>
      <c r="M350" s="31">
        <v>11.46862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4856.05</v>
      </c>
      <c r="D351" s="40">
        <v>4836.6500000000005</v>
      </c>
      <c r="E351" s="40">
        <v>4773.7500000000009</v>
      </c>
      <c r="F351" s="40">
        <v>4691.4500000000007</v>
      </c>
      <c r="G351" s="40">
        <v>4628.5500000000011</v>
      </c>
      <c r="H351" s="40">
        <v>4918.9500000000007</v>
      </c>
      <c r="I351" s="40">
        <v>4981.8500000000004</v>
      </c>
      <c r="J351" s="40">
        <v>5064.1500000000005</v>
      </c>
      <c r="K351" s="31">
        <v>4899.55</v>
      </c>
      <c r="L351" s="31">
        <v>4754.3500000000004</v>
      </c>
      <c r="M351" s="31">
        <v>2.1979199999999999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337.05</v>
      </c>
      <c r="D352" s="40">
        <v>337.33333333333331</v>
      </c>
      <c r="E352" s="40">
        <v>332.71666666666664</v>
      </c>
      <c r="F352" s="40">
        <v>328.38333333333333</v>
      </c>
      <c r="G352" s="40">
        <v>323.76666666666665</v>
      </c>
      <c r="H352" s="40">
        <v>341.66666666666663</v>
      </c>
      <c r="I352" s="40">
        <v>346.2833333333333</v>
      </c>
      <c r="J352" s="40">
        <v>350.61666666666662</v>
      </c>
      <c r="K352" s="31">
        <v>341.95</v>
      </c>
      <c r="L352" s="31">
        <v>333</v>
      </c>
      <c r="M352" s="31">
        <v>1.92187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3447.75</v>
      </c>
      <c r="D354" s="40">
        <v>3420.7666666666664</v>
      </c>
      <c r="E354" s="40">
        <v>3387.6833333333329</v>
      </c>
      <c r="F354" s="40">
        <v>3327.6166666666663</v>
      </c>
      <c r="G354" s="40">
        <v>3294.5333333333328</v>
      </c>
      <c r="H354" s="40">
        <v>3480.833333333333</v>
      </c>
      <c r="I354" s="40">
        <v>3513.916666666667</v>
      </c>
      <c r="J354" s="40">
        <v>3573.9833333333331</v>
      </c>
      <c r="K354" s="31">
        <v>3453.85</v>
      </c>
      <c r="L354" s="31">
        <v>3360.7</v>
      </c>
      <c r="M354" s="31">
        <v>3.3899699999999999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636.5</v>
      </c>
      <c r="D355" s="40">
        <v>642.06666666666672</v>
      </c>
      <c r="E355" s="40">
        <v>629.13333333333344</v>
      </c>
      <c r="F355" s="40">
        <v>621.76666666666677</v>
      </c>
      <c r="G355" s="40">
        <v>608.83333333333348</v>
      </c>
      <c r="H355" s="40">
        <v>649.43333333333339</v>
      </c>
      <c r="I355" s="40">
        <v>662.36666666666656</v>
      </c>
      <c r="J355" s="40">
        <v>669.73333333333335</v>
      </c>
      <c r="K355" s="31">
        <v>655</v>
      </c>
      <c r="L355" s="31">
        <v>634.70000000000005</v>
      </c>
      <c r="M355" s="31">
        <v>1.05501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362.25</v>
      </c>
      <c r="D356" s="40">
        <v>361.15000000000003</v>
      </c>
      <c r="E356" s="40">
        <v>356.10000000000008</v>
      </c>
      <c r="F356" s="40">
        <v>349.95000000000005</v>
      </c>
      <c r="G356" s="40">
        <v>344.90000000000009</v>
      </c>
      <c r="H356" s="40">
        <v>367.30000000000007</v>
      </c>
      <c r="I356" s="40">
        <v>372.35</v>
      </c>
      <c r="J356" s="40">
        <v>378.50000000000006</v>
      </c>
      <c r="K356" s="31">
        <v>366.2</v>
      </c>
      <c r="L356" s="31">
        <v>355</v>
      </c>
      <c r="M356" s="31">
        <v>3.60005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1394.25</v>
      </c>
      <c r="D357" s="40">
        <v>1391.4666666666665</v>
      </c>
      <c r="E357" s="40">
        <v>1373.0333333333328</v>
      </c>
      <c r="F357" s="40">
        <v>1351.8166666666664</v>
      </c>
      <c r="G357" s="40">
        <v>1333.3833333333328</v>
      </c>
      <c r="H357" s="40">
        <v>1412.6833333333329</v>
      </c>
      <c r="I357" s="40">
        <v>1431.1166666666668</v>
      </c>
      <c r="J357" s="40">
        <v>1452.333333333333</v>
      </c>
      <c r="K357" s="31">
        <v>1409.9</v>
      </c>
      <c r="L357" s="31">
        <v>1370.25</v>
      </c>
      <c r="M357" s="31">
        <v>12.269970000000001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32077.75</v>
      </c>
      <c r="D358" s="40">
        <v>32048.016666666666</v>
      </c>
      <c r="E358" s="40">
        <v>31779.733333333334</v>
      </c>
      <c r="F358" s="40">
        <v>31481.716666666667</v>
      </c>
      <c r="G358" s="40">
        <v>31213.433333333334</v>
      </c>
      <c r="H358" s="40">
        <v>32346.033333333333</v>
      </c>
      <c r="I358" s="40">
        <v>32614.316666666666</v>
      </c>
      <c r="J358" s="40">
        <v>32912.333333333328</v>
      </c>
      <c r="K358" s="31">
        <v>32316.3</v>
      </c>
      <c r="L358" s="31">
        <v>31750</v>
      </c>
      <c r="M358" s="31">
        <v>0.17757000000000001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3587.7</v>
      </c>
      <c r="D359" s="40">
        <v>3581.15</v>
      </c>
      <c r="E359" s="40">
        <v>3512.3</v>
      </c>
      <c r="F359" s="40">
        <v>3436.9</v>
      </c>
      <c r="G359" s="40">
        <v>3368.05</v>
      </c>
      <c r="H359" s="40">
        <v>3656.55</v>
      </c>
      <c r="I359" s="40">
        <v>3725.3999999999996</v>
      </c>
      <c r="J359" s="40">
        <v>3800.8</v>
      </c>
      <c r="K359" s="31">
        <v>3650</v>
      </c>
      <c r="L359" s="31">
        <v>3505.75</v>
      </c>
      <c r="M359" s="31">
        <v>2.6934399999999998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230.05</v>
      </c>
      <c r="D360" s="40">
        <v>230.5333333333333</v>
      </c>
      <c r="E360" s="40">
        <v>228.46666666666661</v>
      </c>
      <c r="F360" s="40">
        <v>226.8833333333333</v>
      </c>
      <c r="G360" s="40">
        <v>224.81666666666661</v>
      </c>
      <c r="H360" s="40">
        <v>232.11666666666662</v>
      </c>
      <c r="I360" s="40">
        <v>234.18333333333334</v>
      </c>
      <c r="J360" s="40">
        <v>235.76666666666662</v>
      </c>
      <c r="K360" s="31">
        <v>232.6</v>
      </c>
      <c r="L360" s="31">
        <v>228.95</v>
      </c>
      <c r="M360" s="31">
        <v>13.760579999999999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6091.6</v>
      </c>
      <c r="D361" s="40">
        <v>6095.9666666666672</v>
      </c>
      <c r="E361" s="40">
        <v>6046.6833333333343</v>
      </c>
      <c r="F361" s="40">
        <v>6001.7666666666673</v>
      </c>
      <c r="G361" s="40">
        <v>5952.4833333333345</v>
      </c>
      <c r="H361" s="40">
        <v>6140.8833333333341</v>
      </c>
      <c r="I361" s="40">
        <v>6190.166666666667</v>
      </c>
      <c r="J361" s="40">
        <v>6235.0833333333339</v>
      </c>
      <c r="K361" s="31">
        <v>6145.25</v>
      </c>
      <c r="L361" s="31">
        <v>6051.05</v>
      </c>
      <c r="M361" s="31">
        <v>0.35644999999999999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249</v>
      </c>
      <c r="D362" s="40">
        <v>248.95000000000002</v>
      </c>
      <c r="E362" s="40">
        <v>244.65000000000003</v>
      </c>
      <c r="F362" s="40">
        <v>240.3</v>
      </c>
      <c r="G362" s="40">
        <v>236.00000000000003</v>
      </c>
      <c r="H362" s="40">
        <v>253.30000000000004</v>
      </c>
      <c r="I362" s="40">
        <v>257.60000000000002</v>
      </c>
      <c r="J362" s="40">
        <v>261.95000000000005</v>
      </c>
      <c r="K362" s="31">
        <v>253.25</v>
      </c>
      <c r="L362" s="31">
        <v>244.6</v>
      </c>
      <c r="M362" s="31">
        <v>14.374700000000001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853.3</v>
      </c>
      <c r="D363" s="40">
        <v>858.08333333333337</v>
      </c>
      <c r="E363" s="40">
        <v>841.2166666666667</v>
      </c>
      <c r="F363" s="40">
        <v>829.13333333333333</v>
      </c>
      <c r="G363" s="40">
        <v>812.26666666666665</v>
      </c>
      <c r="H363" s="40">
        <v>870.16666666666674</v>
      </c>
      <c r="I363" s="40">
        <v>887.0333333333333</v>
      </c>
      <c r="J363" s="40">
        <v>899.11666666666679</v>
      </c>
      <c r="K363" s="31">
        <v>874.95</v>
      </c>
      <c r="L363" s="31">
        <v>846</v>
      </c>
      <c r="M363" s="31">
        <v>0.62544999999999995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2397</v>
      </c>
      <c r="D364" s="40">
        <v>2383.65</v>
      </c>
      <c r="E364" s="40">
        <v>2357.4</v>
      </c>
      <c r="F364" s="40">
        <v>2317.8000000000002</v>
      </c>
      <c r="G364" s="40">
        <v>2291.5500000000002</v>
      </c>
      <c r="H364" s="40">
        <v>2423.25</v>
      </c>
      <c r="I364" s="40">
        <v>2449.5</v>
      </c>
      <c r="J364" s="40">
        <v>2489.1</v>
      </c>
      <c r="K364" s="31">
        <v>2409.9</v>
      </c>
      <c r="L364" s="31">
        <v>2344.0500000000002</v>
      </c>
      <c r="M364" s="31">
        <v>10.80438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2570.6</v>
      </c>
      <c r="D365" s="40">
        <v>2575.15</v>
      </c>
      <c r="E365" s="40">
        <v>2547.4500000000003</v>
      </c>
      <c r="F365" s="40">
        <v>2524.3000000000002</v>
      </c>
      <c r="G365" s="40">
        <v>2496.6000000000004</v>
      </c>
      <c r="H365" s="40">
        <v>2598.3000000000002</v>
      </c>
      <c r="I365" s="40">
        <v>2626</v>
      </c>
      <c r="J365" s="40">
        <v>2649.15</v>
      </c>
      <c r="K365" s="31">
        <v>2602.85</v>
      </c>
      <c r="L365" s="31">
        <v>2552</v>
      </c>
      <c r="M365" s="31">
        <v>5.4732099999999999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999.35</v>
      </c>
      <c r="D366" s="40">
        <v>1000.1666666666666</v>
      </c>
      <c r="E366" s="40">
        <v>980.33333333333326</v>
      </c>
      <c r="F366" s="40">
        <v>961.31666666666661</v>
      </c>
      <c r="G366" s="40">
        <v>941.48333333333323</v>
      </c>
      <c r="H366" s="40">
        <v>1019.1833333333333</v>
      </c>
      <c r="I366" s="40">
        <v>1039.0166666666664</v>
      </c>
      <c r="J366" s="40">
        <v>1058.0333333333333</v>
      </c>
      <c r="K366" s="31">
        <v>1020</v>
      </c>
      <c r="L366" s="31">
        <v>981.15</v>
      </c>
      <c r="M366" s="31">
        <v>1.76549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2442.35</v>
      </c>
      <c r="D367" s="40">
        <v>2433.7666666666669</v>
      </c>
      <c r="E367" s="40">
        <v>2385.5333333333338</v>
      </c>
      <c r="F367" s="40">
        <v>2328.7166666666667</v>
      </c>
      <c r="G367" s="40">
        <v>2280.4833333333336</v>
      </c>
      <c r="H367" s="40">
        <v>2490.5833333333339</v>
      </c>
      <c r="I367" s="40">
        <v>2538.8166666666666</v>
      </c>
      <c r="J367" s="40">
        <v>2595.6333333333341</v>
      </c>
      <c r="K367" s="31">
        <v>2482</v>
      </c>
      <c r="L367" s="31">
        <v>2376.9499999999998</v>
      </c>
      <c r="M367" s="31">
        <v>10.881209999999999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1747.15</v>
      </c>
      <c r="D368" s="40">
        <v>1708.8333333333333</v>
      </c>
      <c r="E368" s="40">
        <v>1593.6666666666665</v>
      </c>
      <c r="F368" s="40">
        <v>1440.1833333333332</v>
      </c>
      <c r="G368" s="40">
        <v>1325.0166666666664</v>
      </c>
      <c r="H368" s="40">
        <v>1862.3166666666666</v>
      </c>
      <c r="I368" s="40">
        <v>1977.4833333333331</v>
      </c>
      <c r="J368" s="40">
        <v>2130.9666666666667</v>
      </c>
      <c r="K368" s="31">
        <v>1824</v>
      </c>
      <c r="L368" s="31">
        <v>1555.35</v>
      </c>
      <c r="M368" s="31">
        <v>10.644209999999999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138.69999999999999</v>
      </c>
      <c r="D369" s="40">
        <v>137.31666666666669</v>
      </c>
      <c r="E369" s="40">
        <v>134.98333333333338</v>
      </c>
      <c r="F369" s="40">
        <v>131.26666666666668</v>
      </c>
      <c r="G369" s="40">
        <v>128.93333333333337</v>
      </c>
      <c r="H369" s="40">
        <v>141.03333333333339</v>
      </c>
      <c r="I369" s="40">
        <v>143.3666666666667</v>
      </c>
      <c r="J369" s="40">
        <v>147.0833333333334</v>
      </c>
      <c r="K369" s="31">
        <v>139.65</v>
      </c>
      <c r="L369" s="31">
        <v>133.6</v>
      </c>
      <c r="M369" s="31">
        <v>117.96301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173.9</v>
      </c>
      <c r="D370" s="40">
        <v>173.63333333333335</v>
      </c>
      <c r="E370" s="40">
        <v>172.9666666666667</v>
      </c>
      <c r="F370" s="40">
        <v>172.03333333333333</v>
      </c>
      <c r="G370" s="40">
        <v>171.36666666666667</v>
      </c>
      <c r="H370" s="40">
        <v>174.56666666666672</v>
      </c>
      <c r="I370" s="40">
        <v>175.23333333333341</v>
      </c>
      <c r="J370" s="40">
        <v>176.16666666666674</v>
      </c>
      <c r="K370" s="31">
        <v>174.3</v>
      </c>
      <c r="L370" s="31">
        <v>172.7</v>
      </c>
      <c r="M370" s="31">
        <v>56.41863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436</v>
      </c>
      <c r="D371" s="40">
        <v>435.5</v>
      </c>
      <c r="E371" s="40">
        <v>428.5</v>
      </c>
      <c r="F371" s="40">
        <v>421</v>
      </c>
      <c r="G371" s="40">
        <v>414</v>
      </c>
      <c r="H371" s="40">
        <v>443</v>
      </c>
      <c r="I371" s="40">
        <v>450</v>
      </c>
      <c r="J371" s="40">
        <v>457.5</v>
      </c>
      <c r="K371" s="31">
        <v>442.5</v>
      </c>
      <c r="L371" s="31">
        <v>428</v>
      </c>
      <c r="M371" s="31">
        <v>15.02952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727.3</v>
      </c>
      <c r="D372" s="40">
        <v>729.35</v>
      </c>
      <c r="E372" s="40">
        <v>718.85</v>
      </c>
      <c r="F372" s="40">
        <v>710.4</v>
      </c>
      <c r="G372" s="40">
        <v>699.9</v>
      </c>
      <c r="H372" s="40">
        <v>737.80000000000007</v>
      </c>
      <c r="I372" s="40">
        <v>748.30000000000007</v>
      </c>
      <c r="J372" s="40">
        <v>756.75000000000011</v>
      </c>
      <c r="K372" s="31">
        <v>739.85</v>
      </c>
      <c r="L372" s="31">
        <v>720.9</v>
      </c>
      <c r="M372" s="31">
        <v>7.4837400000000001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125.15</v>
      </c>
      <c r="D373" s="40">
        <v>125.55</v>
      </c>
      <c r="E373" s="40">
        <v>124.6</v>
      </c>
      <c r="F373" s="40">
        <v>124.05</v>
      </c>
      <c r="G373" s="40">
        <v>123.1</v>
      </c>
      <c r="H373" s="40">
        <v>126.1</v>
      </c>
      <c r="I373" s="40">
        <v>127.05000000000001</v>
      </c>
      <c r="J373" s="40">
        <v>127.6</v>
      </c>
      <c r="K373" s="31">
        <v>126.5</v>
      </c>
      <c r="L373" s="31">
        <v>125</v>
      </c>
      <c r="M373" s="31">
        <v>1.8337600000000001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5491.35</v>
      </c>
      <c r="D374" s="40">
        <v>5473.45</v>
      </c>
      <c r="E374" s="40">
        <v>5367.95</v>
      </c>
      <c r="F374" s="40">
        <v>5244.55</v>
      </c>
      <c r="G374" s="40">
        <v>5139.05</v>
      </c>
      <c r="H374" s="40">
        <v>5596.8499999999995</v>
      </c>
      <c r="I374" s="40">
        <v>5702.3499999999995</v>
      </c>
      <c r="J374" s="40">
        <v>5825.7499999999991</v>
      </c>
      <c r="K374" s="31">
        <v>5578.95</v>
      </c>
      <c r="L374" s="31">
        <v>5350.05</v>
      </c>
      <c r="M374" s="31">
        <v>0.59933999999999998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14202.9</v>
      </c>
      <c r="D375" s="40">
        <v>14322.866666666667</v>
      </c>
      <c r="E375" s="40">
        <v>14055.283333333333</v>
      </c>
      <c r="F375" s="40">
        <v>13907.666666666666</v>
      </c>
      <c r="G375" s="40">
        <v>13640.083333333332</v>
      </c>
      <c r="H375" s="40">
        <v>14470.483333333334</v>
      </c>
      <c r="I375" s="40">
        <v>14738.066666666666</v>
      </c>
      <c r="J375" s="40">
        <v>14885.683333333334</v>
      </c>
      <c r="K375" s="31">
        <v>14590.45</v>
      </c>
      <c r="L375" s="31">
        <v>14175.25</v>
      </c>
      <c r="M375" s="31">
        <v>0.20809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37.6</v>
      </c>
      <c r="D376" s="40">
        <v>37.583333333333336</v>
      </c>
      <c r="E376" s="40">
        <v>37.366666666666674</v>
      </c>
      <c r="F376" s="40">
        <v>37.13333333333334</v>
      </c>
      <c r="G376" s="40">
        <v>36.916666666666679</v>
      </c>
      <c r="H376" s="40">
        <v>37.81666666666667</v>
      </c>
      <c r="I376" s="40">
        <v>38.033333333333324</v>
      </c>
      <c r="J376" s="40">
        <v>38.266666666666666</v>
      </c>
      <c r="K376" s="31">
        <v>37.799999999999997</v>
      </c>
      <c r="L376" s="31">
        <v>37.35</v>
      </c>
      <c r="M376" s="31">
        <v>212.74965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845.6</v>
      </c>
      <c r="D377" s="40">
        <v>853.76666666666677</v>
      </c>
      <c r="E377" s="40">
        <v>832.83333333333348</v>
      </c>
      <c r="F377" s="40">
        <v>820.06666666666672</v>
      </c>
      <c r="G377" s="40">
        <v>799.13333333333344</v>
      </c>
      <c r="H377" s="40">
        <v>866.53333333333353</v>
      </c>
      <c r="I377" s="40">
        <v>887.4666666666667</v>
      </c>
      <c r="J377" s="40">
        <v>900.23333333333358</v>
      </c>
      <c r="K377" s="31">
        <v>874.7</v>
      </c>
      <c r="L377" s="31">
        <v>841</v>
      </c>
      <c r="M377" s="31">
        <v>1.01736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172.25</v>
      </c>
      <c r="D378" s="40">
        <v>172.1</v>
      </c>
      <c r="E378" s="40">
        <v>171</v>
      </c>
      <c r="F378" s="40">
        <v>169.75</v>
      </c>
      <c r="G378" s="40">
        <v>168.65</v>
      </c>
      <c r="H378" s="40">
        <v>173.35</v>
      </c>
      <c r="I378" s="40">
        <v>174.44999999999996</v>
      </c>
      <c r="J378" s="40">
        <v>175.7</v>
      </c>
      <c r="K378" s="31">
        <v>173.2</v>
      </c>
      <c r="L378" s="31">
        <v>170.85</v>
      </c>
      <c r="M378" s="31">
        <v>25.212050000000001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158.05000000000001</v>
      </c>
      <c r="D379" s="40">
        <v>156.93333333333337</v>
      </c>
      <c r="E379" s="40">
        <v>155.21666666666673</v>
      </c>
      <c r="F379" s="40">
        <v>152.38333333333335</v>
      </c>
      <c r="G379" s="40">
        <v>150.66666666666671</v>
      </c>
      <c r="H379" s="40">
        <v>159.76666666666674</v>
      </c>
      <c r="I379" s="40">
        <v>161.48333333333338</v>
      </c>
      <c r="J379" s="40">
        <v>164.31666666666675</v>
      </c>
      <c r="K379" s="31">
        <v>158.65</v>
      </c>
      <c r="L379" s="31">
        <v>154.1</v>
      </c>
      <c r="M379" s="31">
        <v>44.33719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274.05</v>
      </c>
      <c r="D380" s="40">
        <v>274.35000000000002</v>
      </c>
      <c r="E380" s="40">
        <v>272.30000000000007</v>
      </c>
      <c r="F380" s="40">
        <v>270.55000000000007</v>
      </c>
      <c r="G380" s="40">
        <v>268.50000000000011</v>
      </c>
      <c r="H380" s="40">
        <v>276.10000000000002</v>
      </c>
      <c r="I380" s="40">
        <v>278.14999999999998</v>
      </c>
      <c r="J380" s="40">
        <v>279.89999999999998</v>
      </c>
      <c r="K380" s="31">
        <v>276.39999999999998</v>
      </c>
      <c r="L380" s="31">
        <v>272.60000000000002</v>
      </c>
      <c r="M380" s="31">
        <v>1.17241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897.6</v>
      </c>
      <c r="D381" s="40">
        <v>900.51666666666677</v>
      </c>
      <c r="E381" s="40">
        <v>892.08333333333348</v>
      </c>
      <c r="F381" s="40">
        <v>886.56666666666672</v>
      </c>
      <c r="G381" s="40">
        <v>878.13333333333344</v>
      </c>
      <c r="H381" s="40">
        <v>906.03333333333353</v>
      </c>
      <c r="I381" s="40">
        <v>914.4666666666667</v>
      </c>
      <c r="J381" s="40">
        <v>919.98333333333358</v>
      </c>
      <c r="K381" s="31">
        <v>908.95</v>
      </c>
      <c r="L381" s="31">
        <v>895</v>
      </c>
      <c r="M381" s="31">
        <v>1.78203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30.2</v>
      </c>
      <c r="D382" s="40">
        <v>30.399999999999995</v>
      </c>
      <c r="E382" s="40">
        <v>29.899999999999991</v>
      </c>
      <c r="F382" s="40">
        <v>29.599999999999998</v>
      </c>
      <c r="G382" s="40">
        <v>29.099999999999994</v>
      </c>
      <c r="H382" s="40">
        <v>30.699999999999989</v>
      </c>
      <c r="I382" s="40">
        <v>31.199999999999996</v>
      </c>
      <c r="J382" s="40">
        <v>31.499999999999986</v>
      </c>
      <c r="K382" s="31">
        <v>30.9</v>
      </c>
      <c r="L382" s="31">
        <v>30.1</v>
      </c>
      <c r="M382" s="31">
        <v>21.769939999999998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243.55</v>
      </c>
      <c r="D383" s="40">
        <v>244.18333333333337</v>
      </c>
      <c r="E383" s="40">
        <v>238.46666666666673</v>
      </c>
      <c r="F383" s="40">
        <v>233.38333333333335</v>
      </c>
      <c r="G383" s="40">
        <v>227.66666666666671</v>
      </c>
      <c r="H383" s="40">
        <v>249.26666666666674</v>
      </c>
      <c r="I383" s="40">
        <v>254.98333333333338</v>
      </c>
      <c r="J383" s="40">
        <v>260.06666666666672</v>
      </c>
      <c r="K383" s="31">
        <v>249.9</v>
      </c>
      <c r="L383" s="31">
        <v>239.1</v>
      </c>
      <c r="M383" s="31">
        <v>40.301279999999998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606.70000000000005</v>
      </c>
      <c r="D384" s="40">
        <v>608.15</v>
      </c>
      <c r="E384" s="40">
        <v>602.34999999999991</v>
      </c>
      <c r="F384" s="40">
        <v>597.99999999999989</v>
      </c>
      <c r="G384" s="40">
        <v>592.19999999999982</v>
      </c>
      <c r="H384" s="40">
        <v>612.5</v>
      </c>
      <c r="I384" s="40">
        <v>618.29999999999995</v>
      </c>
      <c r="J384" s="40">
        <v>622.65000000000009</v>
      </c>
      <c r="K384" s="31">
        <v>613.95000000000005</v>
      </c>
      <c r="L384" s="31">
        <v>603.79999999999995</v>
      </c>
      <c r="M384" s="31">
        <v>0.90395000000000003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292.35000000000002</v>
      </c>
      <c r="D385" s="40">
        <v>291.8</v>
      </c>
      <c r="E385" s="40">
        <v>288.95000000000005</v>
      </c>
      <c r="F385" s="40">
        <v>285.55</v>
      </c>
      <c r="G385" s="40">
        <v>282.70000000000005</v>
      </c>
      <c r="H385" s="40">
        <v>295.20000000000005</v>
      </c>
      <c r="I385" s="40">
        <v>298.05000000000007</v>
      </c>
      <c r="J385" s="40">
        <v>301.45000000000005</v>
      </c>
      <c r="K385" s="31">
        <v>294.64999999999998</v>
      </c>
      <c r="L385" s="31">
        <v>288.39999999999998</v>
      </c>
      <c r="M385" s="31">
        <v>3.66873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73.7</v>
      </c>
      <c r="D386" s="40">
        <v>73.733333333333334</v>
      </c>
      <c r="E386" s="40">
        <v>72.966666666666669</v>
      </c>
      <c r="F386" s="40">
        <v>72.233333333333334</v>
      </c>
      <c r="G386" s="40">
        <v>71.466666666666669</v>
      </c>
      <c r="H386" s="40">
        <v>74.466666666666669</v>
      </c>
      <c r="I386" s="40">
        <v>75.233333333333348</v>
      </c>
      <c r="J386" s="40">
        <v>75.966666666666669</v>
      </c>
      <c r="K386" s="31">
        <v>74.5</v>
      </c>
      <c r="L386" s="31">
        <v>73</v>
      </c>
      <c r="M386" s="31">
        <v>8.6544399999999992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2160.0500000000002</v>
      </c>
      <c r="D387" s="40">
        <v>2166.3666666666668</v>
      </c>
      <c r="E387" s="40">
        <v>2123.6833333333334</v>
      </c>
      <c r="F387" s="40">
        <v>2087.3166666666666</v>
      </c>
      <c r="G387" s="40">
        <v>2044.6333333333332</v>
      </c>
      <c r="H387" s="40">
        <v>2202.7333333333336</v>
      </c>
      <c r="I387" s="40">
        <v>2245.416666666667</v>
      </c>
      <c r="J387" s="40">
        <v>2281.7833333333338</v>
      </c>
      <c r="K387" s="31">
        <v>2209.0500000000002</v>
      </c>
      <c r="L387" s="31">
        <v>2130</v>
      </c>
      <c r="M387" s="31">
        <v>0.29491000000000001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429.45</v>
      </c>
      <c r="D388" s="40">
        <v>431.66666666666669</v>
      </c>
      <c r="E388" s="40">
        <v>424.88333333333338</v>
      </c>
      <c r="F388" s="40">
        <v>420.31666666666672</v>
      </c>
      <c r="G388" s="40">
        <v>413.53333333333342</v>
      </c>
      <c r="H388" s="40">
        <v>436.23333333333335</v>
      </c>
      <c r="I388" s="40">
        <v>443.01666666666665</v>
      </c>
      <c r="J388" s="40">
        <v>447.58333333333331</v>
      </c>
      <c r="K388" s="31">
        <v>438.45</v>
      </c>
      <c r="L388" s="31">
        <v>427.1</v>
      </c>
      <c r="M388" s="31">
        <v>3.6327799999999999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145.4</v>
      </c>
      <c r="D389" s="40">
        <v>145.93333333333334</v>
      </c>
      <c r="E389" s="40">
        <v>143.16666666666669</v>
      </c>
      <c r="F389" s="40">
        <v>140.93333333333334</v>
      </c>
      <c r="G389" s="40">
        <v>138.16666666666669</v>
      </c>
      <c r="H389" s="40">
        <v>148.16666666666669</v>
      </c>
      <c r="I389" s="40">
        <v>150.93333333333334</v>
      </c>
      <c r="J389" s="40">
        <v>153.16666666666669</v>
      </c>
      <c r="K389" s="31">
        <v>148.69999999999999</v>
      </c>
      <c r="L389" s="31">
        <v>143.69999999999999</v>
      </c>
      <c r="M389" s="31">
        <v>24.24335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1196.8499999999999</v>
      </c>
      <c r="D390" s="40">
        <v>1193.5333333333333</v>
      </c>
      <c r="E390" s="40">
        <v>1187.0666666666666</v>
      </c>
      <c r="F390" s="40">
        <v>1177.2833333333333</v>
      </c>
      <c r="G390" s="40">
        <v>1170.8166666666666</v>
      </c>
      <c r="H390" s="40">
        <v>1203.3166666666666</v>
      </c>
      <c r="I390" s="40">
        <v>1209.7833333333333</v>
      </c>
      <c r="J390" s="40">
        <v>1219.5666666666666</v>
      </c>
      <c r="K390" s="31">
        <v>1200</v>
      </c>
      <c r="L390" s="31">
        <v>1183.75</v>
      </c>
      <c r="M390" s="31">
        <v>1.6685700000000001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2371.5500000000002</v>
      </c>
      <c r="D391" s="40">
        <v>2390.8666666666668</v>
      </c>
      <c r="E391" s="40">
        <v>2348.7333333333336</v>
      </c>
      <c r="F391" s="40">
        <v>2325.916666666667</v>
      </c>
      <c r="G391" s="40">
        <v>2283.7833333333338</v>
      </c>
      <c r="H391" s="40">
        <v>2413.6833333333334</v>
      </c>
      <c r="I391" s="40">
        <v>2455.8166666666666</v>
      </c>
      <c r="J391" s="40">
        <v>2478.6333333333332</v>
      </c>
      <c r="K391" s="31">
        <v>2433</v>
      </c>
      <c r="L391" s="31">
        <v>2368.0500000000002</v>
      </c>
      <c r="M391" s="31">
        <v>75.275980000000004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129.19999999999999</v>
      </c>
      <c r="D392" s="40">
        <v>129.43333333333334</v>
      </c>
      <c r="E392" s="40">
        <v>127.81666666666666</v>
      </c>
      <c r="F392" s="40">
        <v>126.43333333333334</v>
      </c>
      <c r="G392" s="40">
        <v>124.81666666666666</v>
      </c>
      <c r="H392" s="40">
        <v>130.81666666666666</v>
      </c>
      <c r="I392" s="40">
        <v>132.43333333333334</v>
      </c>
      <c r="J392" s="40">
        <v>133.81666666666666</v>
      </c>
      <c r="K392" s="31">
        <v>131.05000000000001</v>
      </c>
      <c r="L392" s="31">
        <v>128.05000000000001</v>
      </c>
      <c r="M392" s="31">
        <v>0.55428999999999995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1393.95</v>
      </c>
      <c r="D393" s="40">
        <v>1398.7166666666665</v>
      </c>
      <c r="E393" s="40">
        <v>1380.4333333333329</v>
      </c>
      <c r="F393" s="40">
        <v>1366.9166666666665</v>
      </c>
      <c r="G393" s="40">
        <v>1348.633333333333</v>
      </c>
      <c r="H393" s="40">
        <v>1412.2333333333329</v>
      </c>
      <c r="I393" s="40">
        <v>1430.5166666666662</v>
      </c>
      <c r="J393" s="40">
        <v>1444.0333333333328</v>
      </c>
      <c r="K393" s="31">
        <v>1417</v>
      </c>
      <c r="L393" s="31">
        <v>1385.2</v>
      </c>
      <c r="M393" s="31">
        <v>0.44878000000000001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2022.6</v>
      </c>
      <c r="D394" s="40">
        <v>2016.8333333333333</v>
      </c>
      <c r="E394" s="40">
        <v>1995.7666666666664</v>
      </c>
      <c r="F394" s="40">
        <v>1968.9333333333332</v>
      </c>
      <c r="G394" s="40">
        <v>1947.8666666666663</v>
      </c>
      <c r="H394" s="40">
        <v>2043.6666666666665</v>
      </c>
      <c r="I394" s="40">
        <v>2064.7333333333336</v>
      </c>
      <c r="J394" s="40">
        <v>2091.5666666666666</v>
      </c>
      <c r="K394" s="31">
        <v>2037.9</v>
      </c>
      <c r="L394" s="31">
        <v>1990</v>
      </c>
      <c r="M394" s="31">
        <v>2.2334499999999999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1085.95</v>
      </c>
      <c r="D395" s="40">
        <v>1091.8333333333333</v>
      </c>
      <c r="E395" s="40">
        <v>1078.1166666666666</v>
      </c>
      <c r="F395" s="40">
        <v>1070.2833333333333</v>
      </c>
      <c r="G395" s="40">
        <v>1056.5666666666666</v>
      </c>
      <c r="H395" s="40">
        <v>1099.6666666666665</v>
      </c>
      <c r="I395" s="40">
        <v>1113.3833333333332</v>
      </c>
      <c r="J395" s="40">
        <v>1121.2166666666665</v>
      </c>
      <c r="K395" s="31">
        <v>1105.55</v>
      </c>
      <c r="L395" s="31">
        <v>1084</v>
      </c>
      <c r="M395" s="31">
        <v>6.5991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1165.1500000000001</v>
      </c>
      <c r="D396" s="40">
        <v>1165.8499999999999</v>
      </c>
      <c r="E396" s="40">
        <v>1152.6499999999999</v>
      </c>
      <c r="F396" s="40">
        <v>1140.1499999999999</v>
      </c>
      <c r="G396" s="40">
        <v>1126.9499999999998</v>
      </c>
      <c r="H396" s="40">
        <v>1178.3499999999999</v>
      </c>
      <c r="I396" s="40">
        <v>1191.5499999999997</v>
      </c>
      <c r="J396" s="40">
        <v>1204.05</v>
      </c>
      <c r="K396" s="31">
        <v>1179.05</v>
      </c>
      <c r="L396" s="31">
        <v>1153.3499999999999</v>
      </c>
      <c r="M396" s="31">
        <v>23.7425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484.65</v>
      </c>
      <c r="D397" s="40">
        <v>486.2833333333333</v>
      </c>
      <c r="E397" s="40">
        <v>478.56666666666661</v>
      </c>
      <c r="F397" s="40">
        <v>472.48333333333329</v>
      </c>
      <c r="G397" s="40">
        <v>464.76666666666659</v>
      </c>
      <c r="H397" s="40">
        <v>492.36666666666662</v>
      </c>
      <c r="I397" s="40">
        <v>500.08333333333331</v>
      </c>
      <c r="J397" s="40">
        <v>506.16666666666663</v>
      </c>
      <c r="K397" s="31">
        <v>494</v>
      </c>
      <c r="L397" s="31">
        <v>480.2</v>
      </c>
      <c r="M397" s="31">
        <v>10.243230000000001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26.95</v>
      </c>
      <c r="D398" s="40">
        <v>26.966666666666669</v>
      </c>
      <c r="E398" s="40">
        <v>26.683333333333337</v>
      </c>
      <c r="F398" s="40">
        <v>26.416666666666668</v>
      </c>
      <c r="G398" s="40">
        <v>26.133333333333336</v>
      </c>
      <c r="H398" s="40">
        <v>27.233333333333338</v>
      </c>
      <c r="I398" s="40">
        <v>27.516666666666669</v>
      </c>
      <c r="J398" s="40">
        <v>27.783333333333339</v>
      </c>
      <c r="K398" s="31">
        <v>27.25</v>
      </c>
      <c r="L398" s="31">
        <v>26.7</v>
      </c>
      <c r="M398" s="31">
        <v>10.8072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3195.85</v>
      </c>
      <c r="D399" s="40">
        <v>3201.8833333333337</v>
      </c>
      <c r="E399" s="40">
        <v>3160.5166666666673</v>
      </c>
      <c r="F399" s="40">
        <v>3125.1833333333338</v>
      </c>
      <c r="G399" s="40">
        <v>3083.8166666666675</v>
      </c>
      <c r="H399" s="40">
        <v>3237.2166666666672</v>
      </c>
      <c r="I399" s="40">
        <v>3278.583333333333</v>
      </c>
      <c r="J399" s="40">
        <v>3313.916666666667</v>
      </c>
      <c r="K399" s="31">
        <v>3243.25</v>
      </c>
      <c r="L399" s="31">
        <v>3166.55</v>
      </c>
      <c r="M399" s="31">
        <v>1.4054599999999999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10685.5</v>
      </c>
      <c r="D400" s="40">
        <v>10567.366666666667</v>
      </c>
      <c r="E400" s="40">
        <v>10386.733333333334</v>
      </c>
      <c r="F400" s="40">
        <v>10087.966666666667</v>
      </c>
      <c r="G400" s="40">
        <v>9907.3333333333339</v>
      </c>
      <c r="H400" s="40">
        <v>10866.133333333333</v>
      </c>
      <c r="I400" s="40">
        <v>11046.766666666668</v>
      </c>
      <c r="J400" s="40">
        <v>11345.533333333333</v>
      </c>
      <c r="K400" s="31">
        <v>10748</v>
      </c>
      <c r="L400" s="31">
        <v>10268.6</v>
      </c>
      <c r="M400" s="31">
        <v>4.3009399999999998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8213.4500000000007</v>
      </c>
      <c r="D401" s="40">
        <v>8216.7166666666672</v>
      </c>
      <c r="E401" s="40">
        <v>8185.7333333333336</v>
      </c>
      <c r="F401" s="40">
        <v>8158.0166666666664</v>
      </c>
      <c r="G401" s="40">
        <v>8127.0333333333328</v>
      </c>
      <c r="H401" s="40">
        <v>8244.4333333333343</v>
      </c>
      <c r="I401" s="40">
        <v>8275.4166666666679</v>
      </c>
      <c r="J401" s="40">
        <v>8303.133333333335</v>
      </c>
      <c r="K401" s="31">
        <v>8247.7000000000007</v>
      </c>
      <c r="L401" s="31">
        <v>8189</v>
      </c>
      <c r="M401" s="31">
        <v>0.10223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7307.05</v>
      </c>
      <c r="D402" s="40">
        <v>7333.666666666667</v>
      </c>
      <c r="E402" s="40">
        <v>7223.3833333333341</v>
      </c>
      <c r="F402" s="40">
        <v>7139.7166666666672</v>
      </c>
      <c r="G402" s="40">
        <v>7029.4333333333343</v>
      </c>
      <c r="H402" s="40">
        <v>7417.3333333333339</v>
      </c>
      <c r="I402" s="40">
        <v>7527.6166666666668</v>
      </c>
      <c r="J402" s="40">
        <v>7611.2833333333338</v>
      </c>
      <c r="K402" s="31">
        <v>7443.95</v>
      </c>
      <c r="L402" s="31">
        <v>7250</v>
      </c>
      <c r="M402" s="31">
        <v>4.1439999999999998E-2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116.05</v>
      </c>
      <c r="D403" s="40">
        <v>116.08333333333333</v>
      </c>
      <c r="E403" s="40">
        <v>113.66666666666666</v>
      </c>
      <c r="F403" s="40">
        <v>111.28333333333333</v>
      </c>
      <c r="G403" s="40">
        <v>108.86666666666666</v>
      </c>
      <c r="H403" s="40">
        <v>118.46666666666665</v>
      </c>
      <c r="I403" s="40">
        <v>120.88333333333331</v>
      </c>
      <c r="J403" s="40">
        <v>123.26666666666665</v>
      </c>
      <c r="K403" s="31">
        <v>118.5</v>
      </c>
      <c r="L403" s="31">
        <v>113.7</v>
      </c>
      <c r="M403" s="31">
        <v>6.39161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232.5</v>
      </c>
      <c r="D404" s="40">
        <v>234.58333333333334</v>
      </c>
      <c r="E404" s="40">
        <v>229.56666666666669</v>
      </c>
      <c r="F404" s="40">
        <v>226.63333333333335</v>
      </c>
      <c r="G404" s="40">
        <v>221.6166666666667</v>
      </c>
      <c r="H404" s="40">
        <v>237.51666666666668</v>
      </c>
      <c r="I404" s="40">
        <v>242.53333333333333</v>
      </c>
      <c r="J404" s="40">
        <v>245.46666666666667</v>
      </c>
      <c r="K404" s="31">
        <v>239.6</v>
      </c>
      <c r="L404" s="31">
        <v>231.65</v>
      </c>
      <c r="M404" s="31">
        <v>4.1555299999999997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325.10000000000002</v>
      </c>
      <c r="D405" s="40">
        <v>325.58333333333331</v>
      </c>
      <c r="E405" s="40">
        <v>319.71666666666664</v>
      </c>
      <c r="F405" s="40">
        <v>314.33333333333331</v>
      </c>
      <c r="G405" s="40">
        <v>308.46666666666664</v>
      </c>
      <c r="H405" s="40">
        <v>330.96666666666664</v>
      </c>
      <c r="I405" s="40">
        <v>336.83333333333331</v>
      </c>
      <c r="J405" s="40">
        <v>342.21666666666664</v>
      </c>
      <c r="K405" s="31">
        <v>331.45</v>
      </c>
      <c r="L405" s="31">
        <v>320.2</v>
      </c>
      <c r="M405" s="31">
        <v>0.67218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2287.6</v>
      </c>
      <c r="D406" s="40">
        <v>2281.65</v>
      </c>
      <c r="E406" s="40">
        <v>2265.9</v>
      </c>
      <c r="F406" s="40">
        <v>2244.1999999999998</v>
      </c>
      <c r="G406" s="40">
        <v>2228.4499999999998</v>
      </c>
      <c r="H406" s="40">
        <v>2303.3500000000004</v>
      </c>
      <c r="I406" s="40">
        <v>2319.1000000000004</v>
      </c>
      <c r="J406" s="40">
        <v>2340.8000000000006</v>
      </c>
      <c r="K406" s="31">
        <v>2297.4</v>
      </c>
      <c r="L406" s="31">
        <v>2259.9499999999998</v>
      </c>
      <c r="M406" s="31">
        <v>0.13663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588.70000000000005</v>
      </c>
      <c r="D407" s="40">
        <v>594.73333333333335</v>
      </c>
      <c r="E407" s="40">
        <v>577.9666666666667</v>
      </c>
      <c r="F407" s="40">
        <v>567.23333333333335</v>
      </c>
      <c r="G407" s="40">
        <v>550.4666666666667</v>
      </c>
      <c r="H407" s="40">
        <v>605.4666666666667</v>
      </c>
      <c r="I407" s="40">
        <v>622.23333333333335</v>
      </c>
      <c r="J407" s="40">
        <v>632.9666666666667</v>
      </c>
      <c r="K407" s="31">
        <v>611.5</v>
      </c>
      <c r="L407" s="31">
        <v>584</v>
      </c>
      <c r="M407" s="31">
        <v>4.8697400000000002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115.1</v>
      </c>
      <c r="D408" s="40">
        <v>113.98333333333333</v>
      </c>
      <c r="E408" s="40">
        <v>112.11666666666667</v>
      </c>
      <c r="F408" s="40">
        <v>109.13333333333334</v>
      </c>
      <c r="G408" s="40">
        <v>107.26666666666668</v>
      </c>
      <c r="H408" s="40">
        <v>116.96666666666667</v>
      </c>
      <c r="I408" s="40">
        <v>118.83333333333331</v>
      </c>
      <c r="J408" s="40">
        <v>121.81666666666666</v>
      </c>
      <c r="K408" s="31">
        <v>115.85</v>
      </c>
      <c r="L408" s="31">
        <v>111</v>
      </c>
      <c r="M408" s="31">
        <v>52.701180000000001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250.4</v>
      </c>
      <c r="D409" s="40">
        <v>251.25</v>
      </c>
      <c r="E409" s="40">
        <v>247.95</v>
      </c>
      <c r="F409" s="40">
        <v>245.5</v>
      </c>
      <c r="G409" s="40">
        <v>242.2</v>
      </c>
      <c r="H409" s="40">
        <v>253.7</v>
      </c>
      <c r="I409" s="40">
        <v>257</v>
      </c>
      <c r="J409" s="40">
        <v>259.45</v>
      </c>
      <c r="K409" s="31">
        <v>254.55</v>
      </c>
      <c r="L409" s="31">
        <v>248.8</v>
      </c>
      <c r="M409" s="31">
        <v>1.3564000000000001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30663.35</v>
      </c>
      <c r="D410" s="40">
        <v>30607.816666666666</v>
      </c>
      <c r="E410" s="40">
        <v>30382.98333333333</v>
      </c>
      <c r="F410" s="40">
        <v>30102.616666666665</v>
      </c>
      <c r="G410" s="40">
        <v>29877.783333333329</v>
      </c>
      <c r="H410" s="40">
        <v>30888.183333333331</v>
      </c>
      <c r="I410" s="40">
        <v>31113.016666666666</v>
      </c>
      <c r="J410" s="40">
        <v>31393.383333333331</v>
      </c>
      <c r="K410" s="31">
        <v>30832.65</v>
      </c>
      <c r="L410" s="31">
        <v>30327.45</v>
      </c>
      <c r="M410" s="31">
        <v>0.28667999999999999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2474.25</v>
      </c>
      <c r="D411" s="40">
        <v>2464.2333333333331</v>
      </c>
      <c r="E411" s="40">
        <v>2379.4666666666662</v>
      </c>
      <c r="F411" s="40">
        <v>2284.6833333333329</v>
      </c>
      <c r="G411" s="40">
        <v>2199.9166666666661</v>
      </c>
      <c r="H411" s="40">
        <v>2559.0166666666664</v>
      </c>
      <c r="I411" s="40">
        <v>2643.7833333333338</v>
      </c>
      <c r="J411" s="40">
        <v>2738.5666666666666</v>
      </c>
      <c r="K411" s="31">
        <v>2549</v>
      </c>
      <c r="L411" s="31">
        <v>2369.4499999999998</v>
      </c>
      <c r="M411" s="31">
        <v>3.5724300000000002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1341.7</v>
      </c>
      <c r="D412" s="40">
        <v>1333.6000000000001</v>
      </c>
      <c r="E412" s="40">
        <v>1318.8500000000004</v>
      </c>
      <c r="F412" s="40">
        <v>1296.0000000000002</v>
      </c>
      <c r="G412" s="40">
        <v>1281.2500000000005</v>
      </c>
      <c r="H412" s="40">
        <v>1356.4500000000003</v>
      </c>
      <c r="I412" s="40">
        <v>1371.1999999999998</v>
      </c>
      <c r="J412" s="40">
        <v>1394.0500000000002</v>
      </c>
      <c r="K412" s="31">
        <v>1348.35</v>
      </c>
      <c r="L412" s="31">
        <v>1310.75</v>
      </c>
      <c r="M412" s="31">
        <v>7.2506899999999996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2208.5500000000002</v>
      </c>
      <c r="D413" s="40">
        <v>2220.5833333333335</v>
      </c>
      <c r="E413" s="40">
        <v>2190.3166666666671</v>
      </c>
      <c r="F413" s="40">
        <v>2172.0833333333335</v>
      </c>
      <c r="G413" s="40">
        <v>2141.8166666666671</v>
      </c>
      <c r="H413" s="40">
        <v>2238.8166666666671</v>
      </c>
      <c r="I413" s="40">
        <v>2269.0833333333335</v>
      </c>
      <c r="J413" s="40">
        <v>2287.3166666666671</v>
      </c>
      <c r="K413" s="31">
        <v>2250.85</v>
      </c>
      <c r="L413" s="31">
        <v>2202.35</v>
      </c>
      <c r="M413" s="31">
        <v>1.3571800000000001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797.8</v>
      </c>
      <c r="D414" s="40">
        <v>791.93333333333339</v>
      </c>
      <c r="E414" s="40">
        <v>768.86666666666679</v>
      </c>
      <c r="F414" s="40">
        <v>739.93333333333339</v>
      </c>
      <c r="G414" s="40">
        <v>716.86666666666679</v>
      </c>
      <c r="H414" s="40">
        <v>820.86666666666679</v>
      </c>
      <c r="I414" s="40">
        <v>843.93333333333339</v>
      </c>
      <c r="J414" s="40">
        <v>872.86666666666679</v>
      </c>
      <c r="K414" s="31">
        <v>815</v>
      </c>
      <c r="L414" s="31">
        <v>763</v>
      </c>
      <c r="M414" s="31">
        <v>4.2458099999999996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1805.75</v>
      </c>
      <c r="D415" s="40">
        <v>1814.6166666666668</v>
      </c>
      <c r="E415" s="40">
        <v>1782.1333333333337</v>
      </c>
      <c r="F415" s="40">
        <v>1758.5166666666669</v>
      </c>
      <c r="G415" s="40">
        <v>1726.0333333333338</v>
      </c>
      <c r="H415" s="40">
        <v>1838.2333333333336</v>
      </c>
      <c r="I415" s="40">
        <v>1870.7166666666667</v>
      </c>
      <c r="J415" s="40">
        <v>1894.3333333333335</v>
      </c>
      <c r="K415" s="31">
        <v>1847.1</v>
      </c>
      <c r="L415" s="31">
        <v>1791</v>
      </c>
      <c r="M415" s="31">
        <v>1.9700299999999999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1679.15</v>
      </c>
      <c r="D416" s="40">
        <v>1686.3833333333332</v>
      </c>
      <c r="E416" s="40">
        <v>1662.7666666666664</v>
      </c>
      <c r="F416" s="40">
        <v>1646.3833333333332</v>
      </c>
      <c r="G416" s="40">
        <v>1622.7666666666664</v>
      </c>
      <c r="H416" s="40">
        <v>1702.7666666666664</v>
      </c>
      <c r="I416" s="40">
        <v>1726.3833333333332</v>
      </c>
      <c r="J416" s="40">
        <v>1742.7666666666664</v>
      </c>
      <c r="K416" s="31">
        <v>1710</v>
      </c>
      <c r="L416" s="31">
        <v>1670</v>
      </c>
      <c r="M416" s="31">
        <v>0.66507000000000005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854.9</v>
      </c>
      <c r="D417" s="40">
        <v>853.38333333333333</v>
      </c>
      <c r="E417" s="40">
        <v>848.76666666666665</v>
      </c>
      <c r="F417" s="40">
        <v>842.63333333333333</v>
      </c>
      <c r="G417" s="40">
        <v>838.01666666666665</v>
      </c>
      <c r="H417" s="40">
        <v>859.51666666666665</v>
      </c>
      <c r="I417" s="40">
        <v>864.13333333333321</v>
      </c>
      <c r="J417" s="40">
        <v>870.26666666666665</v>
      </c>
      <c r="K417" s="31">
        <v>858</v>
      </c>
      <c r="L417" s="31">
        <v>847.25</v>
      </c>
      <c r="M417" s="31">
        <v>2.0234700000000001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622.85</v>
      </c>
      <c r="D418" s="40">
        <v>623.2166666666667</v>
      </c>
      <c r="E418" s="40">
        <v>614.08333333333337</v>
      </c>
      <c r="F418" s="40">
        <v>605.31666666666672</v>
      </c>
      <c r="G418" s="40">
        <v>596.18333333333339</v>
      </c>
      <c r="H418" s="40">
        <v>631.98333333333335</v>
      </c>
      <c r="I418" s="40">
        <v>641.11666666666656</v>
      </c>
      <c r="J418" s="40">
        <v>649.88333333333333</v>
      </c>
      <c r="K418" s="31">
        <v>632.35</v>
      </c>
      <c r="L418" s="31">
        <v>614.45000000000005</v>
      </c>
      <c r="M418" s="31">
        <v>1.3763399999999999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69.8</v>
      </c>
      <c r="D419" s="40">
        <v>70.183333333333337</v>
      </c>
      <c r="E419" s="40">
        <v>69.166666666666671</v>
      </c>
      <c r="F419" s="40">
        <v>68.533333333333331</v>
      </c>
      <c r="G419" s="40">
        <v>67.516666666666666</v>
      </c>
      <c r="H419" s="40">
        <v>70.816666666666677</v>
      </c>
      <c r="I419" s="40">
        <v>71.833333333333329</v>
      </c>
      <c r="J419" s="40">
        <v>72.466666666666683</v>
      </c>
      <c r="K419" s="31">
        <v>71.2</v>
      </c>
      <c r="L419" s="31">
        <v>69.55</v>
      </c>
      <c r="M419" s="31">
        <v>30.25318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106.25</v>
      </c>
      <c r="D420" s="40">
        <v>106.45</v>
      </c>
      <c r="E420" s="40">
        <v>105</v>
      </c>
      <c r="F420" s="40">
        <v>103.75</v>
      </c>
      <c r="G420" s="40">
        <v>102.3</v>
      </c>
      <c r="H420" s="40">
        <v>107.7</v>
      </c>
      <c r="I420" s="40">
        <v>109.15000000000002</v>
      </c>
      <c r="J420" s="40">
        <v>110.4</v>
      </c>
      <c r="K420" s="31">
        <v>107.9</v>
      </c>
      <c r="L420" s="31">
        <v>105.2</v>
      </c>
      <c r="M420" s="31">
        <v>1.74505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432.85</v>
      </c>
      <c r="D421" s="40">
        <v>431.81666666666666</v>
      </c>
      <c r="E421" s="40">
        <v>429.83333333333331</v>
      </c>
      <c r="F421" s="40">
        <v>426.81666666666666</v>
      </c>
      <c r="G421" s="40">
        <v>424.83333333333331</v>
      </c>
      <c r="H421" s="40">
        <v>434.83333333333331</v>
      </c>
      <c r="I421" s="40">
        <v>436.81666666666666</v>
      </c>
      <c r="J421" s="40">
        <v>439.83333333333331</v>
      </c>
      <c r="K421" s="31">
        <v>433.8</v>
      </c>
      <c r="L421" s="31">
        <v>428.8</v>
      </c>
      <c r="M421" s="31">
        <v>95.679209999999998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120.25</v>
      </c>
      <c r="D422" s="40">
        <v>120.91666666666667</v>
      </c>
      <c r="E422" s="40">
        <v>118.43333333333334</v>
      </c>
      <c r="F422" s="40">
        <v>116.61666666666666</v>
      </c>
      <c r="G422" s="40">
        <v>114.13333333333333</v>
      </c>
      <c r="H422" s="40">
        <v>122.73333333333335</v>
      </c>
      <c r="I422" s="40">
        <v>125.21666666666667</v>
      </c>
      <c r="J422" s="40">
        <v>127.03333333333336</v>
      </c>
      <c r="K422" s="31">
        <v>123.4</v>
      </c>
      <c r="L422" s="31">
        <v>119.1</v>
      </c>
      <c r="M422" s="31">
        <v>352.75436999999999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358.95</v>
      </c>
      <c r="D423" s="40">
        <v>364.5</v>
      </c>
      <c r="E423" s="40">
        <v>345.2</v>
      </c>
      <c r="F423" s="40">
        <v>331.45</v>
      </c>
      <c r="G423" s="40">
        <v>312.14999999999998</v>
      </c>
      <c r="H423" s="40">
        <v>378.25</v>
      </c>
      <c r="I423" s="40">
        <v>397.54999999999995</v>
      </c>
      <c r="J423" s="40">
        <v>411.3</v>
      </c>
      <c r="K423" s="31">
        <v>383.8</v>
      </c>
      <c r="L423" s="31">
        <v>350.75</v>
      </c>
      <c r="M423" s="31">
        <v>65.633139999999997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276.7</v>
      </c>
      <c r="D424" s="40">
        <v>276.26666666666671</v>
      </c>
      <c r="E424" s="40">
        <v>272.53333333333342</v>
      </c>
      <c r="F424" s="40">
        <v>268.36666666666673</v>
      </c>
      <c r="G424" s="40">
        <v>264.63333333333344</v>
      </c>
      <c r="H424" s="40">
        <v>280.43333333333339</v>
      </c>
      <c r="I424" s="40">
        <v>284.16666666666663</v>
      </c>
      <c r="J424" s="40">
        <v>288.33333333333337</v>
      </c>
      <c r="K424" s="31">
        <v>280</v>
      </c>
      <c r="L424" s="31">
        <v>272.10000000000002</v>
      </c>
      <c r="M424" s="31">
        <v>4.5949999999999998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597.54999999999995</v>
      </c>
      <c r="D425" s="40">
        <v>594.86666666666667</v>
      </c>
      <c r="E425" s="40">
        <v>588.68333333333339</v>
      </c>
      <c r="F425" s="40">
        <v>579.81666666666672</v>
      </c>
      <c r="G425" s="40">
        <v>573.63333333333344</v>
      </c>
      <c r="H425" s="40">
        <v>603.73333333333335</v>
      </c>
      <c r="I425" s="40">
        <v>609.91666666666652</v>
      </c>
      <c r="J425" s="40">
        <v>618.7833333333333</v>
      </c>
      <c r="K425" s="31">
        <v>601.04999999999995</v>
      </c>
      <c r="L425" s="31">
        <v>586</v>
      </c>
      <c r="M425" s="31">
        <v>3.0145200000000001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685.25</v>
      </c>
      <c r="D426" s="40">
        <v>679.80000000000007</v>
      </c>
      <c r="E426" s="40">
        <v>670.60000000000014</v>
      </c>
      <c r="F426" s="40">
        <v>655.95</v>
      </c>
      <c r="G426" s="40">
        <v>646.75000000000011</v>
      </c>
      <c r="H426" s="40">
        <v>694.45000000000016</v>
      </c>
      <c r="I426" s="40">
        <v>703.6500000000002</v>
      </c>
      <c r="J426" s="40">
        <v>718.30000000000018</v>
      </c>
      <c r="K426" s="31">
        <v>689</v>
      </c>
      <c r="L426" s="31">
        <v>665.15</v>
      </c>
      <c r="M426" s="31">
        <v>5.3515600000000001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413.7</v>
      </c>
      <c r="D427" s="40">
        <v>413.4666666666667</v>
      </c>
      <c r="E427" s="40">
        <v>409.13333333333338</v>
      </c>
      <c r="F427" s="40">
        <v>404.56666666666666</v>
      </c>
      <c r="G427" s="40">
        <v>400.23333333333335</v>
      </c>
      <c r="H427" s="40">
        <v>418.03333333333342</v>
      </c>
      <c r="I427" s="40">
        <v>422.36666666666667</v>
      </c>
      <c r="J427" s="40">
        <v>426.93333333333345</v>
      </c>
      <c r="K427" s="31">
        <v>417.8</v>
      </c>
      <c r="L427" s="31">
        <v>408.9</v>
      </c>
      <c r="M427" s="31">
        <v>3.5135700000000001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291.45</v>
      </c>
      <c r="D428" s="40">
        <v>291.71666666666664</v>
      </c>
      <c r="E428" s="40">
        <v>286.98333333333329</v>
      </c>
      <c r="F428" s="40">
        <v>282.51666666666665</v>
      </c>
      <c r="G428" s="40">
        <v>277.7833333333333</v>
      </c>
      <c r="H428" s="40">
        <v>296.18333333333328</v>
      </c>
      <c r="I428" s="40">
        <v>300.91666666666663</v>
      </c>
      <c r="J428" s="40">
        <v>305.38333333333327</v>
      </c>
      <c r="K428" s="31">
        <v>296.45</v>
      </c>
      <c r="L428" s="31">
        <v>287.25</v>
      </c>
      <c r="M428" s="31">
        <v>9.5122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780.3</v>
      </c>
      <c r="D429" s="40">
        <v>778.31666666666661</v>
      </c>
      <c r="E429" s="40">
        <v>773.63333333333321</v>
      </c>
      <c r="F429" s="40">
        <v>766.96666666666658</v>
      </c>
      <c r="G429" s="40">
        <v>762.28333333333319</v>
      </c>
      <c r="H429" s="40">
        <v>784.98333333333323</v>
      </c>
      <c r="I429" s="40">
        <v>789.66666666666663</v>
      </c>
      <c r="J429" s="40">
        <v>796.33333333333326</v>
      </c>
      <c r="K429" s="31">
        <v>783</v>
      </c>
      <c r="L429" s="31">
        <v>771.65</v>
      </c>
      <c r="M429" s="31">
        <v>19.358319999999999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488.65</v>
      </c>
      <c r="D430" s="40">
        <v>489.2166666666667</v>
      </c>
      <c r="E430" s="40">
        <v>485.43333333333339</v>
      </c>
      <c r="F430" s="40">
        <v>482.2166666666667</v>
      </c>
      <c r="G430" s="40">
        <v>478.43333333333339</v>
      </c>
      <c r="H430" s="40">
        <v>492.43333333333339</v>
      </c>
      <c r="I430" s="40">
        <v>496.2166666666667</v>
      </c>
      <c r="J430" s="40">
        <v>499.43333333333339</v>
      </c>
      <c r="K430" s="31">
        <v>493</v>
      </c>
      <c r="L430" s="31">
        <v>486</v>
      </c>
      <c r="M430" s="31">
        <v>5.9470999999999998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3515.4</v>
      </c>
      <c r="D431" s="40">
        <v>3526.7999999999997</v>
      </c>
      <c r="E431" s="40">
        <v>3478.5999999999995</v>
      </c>
      <c r="F431" s="40">
        <v>3441.7999999999997</v>
      </c>
      <c r="G431" s="40">
        <v>3393.5999999999995</v>
      </c>
      <c r="H431" s="40">
        <v>3563.5999999999995</v>
      </c>
      <c r="I431" s="40">
        <v>3611.7999999999993</v>
      </c>
      <c r="J431" s="40">
        <v>3648.5999999999995</v>
      </c>
      <c r="K431" s="31">
        <v>3575</v>
      </c>
      <c r="L431" s="31">
        <v>3490</v>
      </c>
      <c r="M431" s="31">
        <v>2.776E-2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2530.9499999999998</v>
      </c>
      <c r="D432" s="40">
        <v>2531.8833333333332</v>
      </c>
      <c r="E432" s="40">
        <v>2514.0666666666666</v>
      </c>
      <c r="F432" s="40">
        <v>2497.1833333333334</v>
      </c>
      <c r="G432" s="40">
        <v>2479.3666666666668</v>
      </c>
      <c r="H432" s="40">
        <v>2548.7666666666664</v>
      </c>
      <c r="I432" s="40">
        <v>2566.583333333333</v>
      </c>
      <c r="J432" s="40">
        <v>2583.4666666666662</v>
      </c>
      <c r="K432" s="31">
        <v>2549.6999999999998</v>
      </c>
      <c r="L432" s="31">
        <v>2515</v>
      </c>
      <c r="M432" s="31">
        <v>0.41416999999999998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884.1</v>
      </c>
      <c r="D433" s="40">
        <v>888.31666666666661</v>
      </c>
      <c r="E433" s="40">
        <v>874.98333333333323</v>
      </c>
      <c r="F433" s="40">
        <v>865.86666666666667</v>
      </c>
      <c r="G433" s="40">
        <v>852.5333333333333</v>
      </c>
      <c r="H433" s="40">
        <v>897.43333333333317</v>
      </c>
      <c r="I433" s="40">
        <v>910.76666666666665</v>
      </c>
      <c r="J433" s="40">
        <v>919.8833333333331</v>
      </c>
      <c r="K433" s="31">
        <v>901.65</v>
      </c>
      <c r="L433" s="31">
        <v>879.2</v>
      </c>
      <c r="M433" s="31">
        <v>1.06674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394.65</v>
      </c>
      <c r="D434" s="40">
        <v>389.65000000000003</v>
      </c>
      <c r="E434" s="40">
        <v>382.50000000000006</v>
      </c>
      <c r="F434" s="40">
        <v>370.35</v>
      </c>
      <c r="G434" s="40">
        <v>363.20000000000005</v>
      </c>
      <c r="H434" s="40">
        <v>401.80000000000007</v>
      </c>
      <c r="I434" s="40">
        <v>408.95000000000005</v>
      </c>
      <c r="J434" s="40">
        <v>421.10000000000008</v>
      </c>
      <c r="K434" s="31">
        <v>396.8</v>
      </c>
      <c r="L434" s="31">
        <v>377.5</v>
      </c>
      <c r="M434" s="31">
        <v>31.7818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308.64999999999998</v>
      </c>
      <c r="D435" s="40">
        <v>309.93333333333334</v>
      </c>
      <c r="E435" s="40">
        <v>305.16666666666669</v>
      </c>
      <c r="F435" s="40">
        <v>301.68333333333334</v>
      </c>
      <c r="G435" s="40">
        <v>296.91666666666669</v>
      </c>
      <c r="H435" s="40">
        <v>313.41666666666669</v>
      </c>
      <c r="I435" s="40">
        <v>318.18333333333334</v>
      </c>
      <c r="J435" s="40">
        <v>321.66666666666669</v>
      </c>
      <c r="K435" s="31">
        <v>314.7</v>
      </c>
      <c r="L435" s="31">
        <v>306.45</v>
      </c>
      <c r="M435" s="31">
        <v>1.75837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2140.25</v>
      </c>
      <c r="D436" s="40">
        <v>2139.4166666666665</v>
      </c>
      <c r="E436" s="40">
        <v>2110.833333333333</v>
      </c>
      <c r="F436" s="40">
        <v>2081.4166666666665</v>
      </c>
      <c r="G436" s="40">
        <v>2052.833333333333</v>
      </c>
      <c r="H436" s="40">
        <v>2168.833333333333</v>
      </c>
      <c r="I436" s="40">
        <v>2197.4166666666661</v>
      </c>
      <c r="J436" s="40">
        <v>2226.833333333333</v>
      </c>
      <c r="K436" s="31">
        <v>2168</v>
      </c>
      <c r="L436" s="31">
        <v>2110</v>
      </c>
      <c r="M436" s="31">
        <v>0.47671999999999998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703</v>
      </c>
      <c r="D437" s="40">
        <v>705.66666666666663</v>
      </c>
      <c r="E437" s="40">
        <v>693.33333333333326</v>
      </c>
      <c r="F437" s="40">
        <v>683.66666666666663</v>
      </c>
      <c r="G437" s="40">
        <v>671.33333333333326</v>
      </c>
      <c r="H437" s="40">
        <v>715.33333333333326</v>
      </c>
      <c r="I437" s="40">
        <v>727.66666666666652</v>
      </c>
      <c r="J437" s="40">
        <v>737.33333333333326</v>
      </c>
      <c r="K437" s="31">
        <v>718</v>
      </c>
      <c r="L437" s="31">
        <v>696</v>
      </c>
      <c r="M437" s="31">
        <v>0.91979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532.25</v>
      </c>
      <c r="D438" s="40">
        <v>532.35</v>
      </c>
      <c r="E438" s="40">
        <v>528.90000000000009</v>
      </c>
      <c r="F438" s="40">
        <v>525.55000000000007</v>
      </c>
      <c r="G438" s="40">
        <v>522.10000000000014</v>
      </c>
      <c r="H438" s="40">
        <v>535.70000000000005</v>
      </c>
      <c r="I438" s="40">
        <v>539.15000000000009</v>
      </c>
      <c r="J438" s="40">
        <v>542.5</v>
      </c>
      <c r="K438" s="31">
        <v>535.79999999999995</v>
      </c>
      <c r="L438" s="31">
        <v>529</v>
      </c>
      <c r="M438" s="31">
        <v>1.4225099999999999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6.25</v>
      </c>
      <c r="D439" s="40">
        <v>6.2666666666666657</v>
      </c>
      <c r="E439" s="40">
        <v>6.0833333333333313</v>
      </c>
      <c r="F439" s="40">
        <v>5.9166666666666652</v>
      </c>
      <c r="G439" s="40">
        <v>5.7333333333333307</v>
      </c>
      <c r="H439" s="40">
        <v>6.4333333333333318</v>
      </c>
      <c r="I439" s="40">
        <v>6.6166666666666654</v>
      </c>
      <c r="J439" s="40">
        <v>6.7833333333333323</v>
      </c>
      <c r="K439" s="31">
        <v>6.45</v>
      </c>
      <c r="L439" s="31">
        <v>6.1</v>
      </c>
      <c r="M439" s="31">
        <v>232.55403999999999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136.25</v>
      </c>
      <c r="D440" s="40">
        <v>135.18333333333334</v>
      </c>
      <c r="E440" s="40">
        <v>133.51666666666668</v>
      </c>
      <c r="F440" s="40">
        <v>130.78333333333333</v>
      </c>
      <c r="G440" s="40">
        <v>129.11666666666667</v>
      </c>
      <c r="H440" s="40">
        <v>137.91666666666669</v>
      </c>
      <c r="I440" s="40">
        <v>139.58333333333331</v>
      </c>
      <c r="J440" s="40">
        <v>142.31666666666669</v>
      </c>
      <c r="K440" s="31">
        <v>136.85</v>
      </c>
      <c r="L440" s="31">
        <v>132.44999999999999</v>
      </c>
      <c r="M440" s="31">
        <v>1.15673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998.15</v>
      </c>
      <c r="D441" s="40">
        <v>1000</v>
      </c>
      <c r="E441" s="40">
        <v>988.25</v>
      </c>
      <c r="F441" s="40">
        <v>978.35</v>
      </c>
      <c r="G441" s="40">
        <v>966.6</v>
      </c>
      <c r="H441" s="40">
        <v>1009.9</v>
      </c>
      <c r="I441" s="40">
        <v>1021.65</v>
      </c>
      <c r="J441" s="40">
        <v>1031.55</v>
      </c>
      <c r="K441" s="31">
        <v>1011.75</v>
      </c>
      <c r="L441" s="31">
        <v>990.1</v>
      </c>
      <c r="M441" s="31">
        <v>0.52010000000000001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668.8</v>
      </c>
      <c r="D442" s="40">
        <v>657.15</v>
      </c>
      <c r="E442" s="40">
        <v>637.69999999999993</v>
      </c>
      <c r="F442" s="40">
        <v>606.59999999999991</v>
      </c>
      <c r="G442" s="40">
        <v>587.14999999999986</v>
      </c>
      <c r="H442" s="40">
        <v>688.25</v>
      </c>
      <c r="I442" s="40">
        <v>707.7</v>
      </c>
      <c r="J442" s="40">
        <v>738.80000000000007</v>
      </c>
      <c r="K442" s="31">
        <v>676.6</v>
      </c>
      <c r="L442" s="31">
        <v>626.04999999999995</v>
      </c>
      <c r="M442" s="31">
        <v>40.208210000000001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1506.85</v>
      </c>
      <c r="D443" s="40">
        <v>1513.8166666666666</v>
      </c>
      <c r="E443" s="40">
        <v>1463.1333333333332</v>
      </c>
      <c r="F443" s="40">
        <v>1419.4166666666665</v>
      </c>
      <c r="G443" s="40">
        <v>1368.7333333333331</v>
      </c>
      <c r="H443" s="40">
        <v>1557.5333333333333</v>
      </c>
      <c r="I443" s="40">
        <v>1608.2166666666667</v>
      </c>
      <c r="J443" s="40">
        <v>1651.9333333333334</v>
      </c>
      <c r="K443" s="31">
        <v>1564.5</v>
      </c>
      <c r="L443" s="31">
        <v>1470.1</v>
      </c>
      <c r="M443" s="31">
        <v>0.72372999999999998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668.7</v>
      </c>
      <c r="D444" s="40">
        <v>675.5333333333333</v>
      </c>
      <c r="E444" s="40">
        <v>659.16666666666663</v>
      </c>
      <c r="F444" s="40">
        <v>649.63333333333333</v>
      </c>
      <c r="G444" s="40">
        <v>633.26666666666665</v>
      </c>
      <c r="H444" s="40">
        <v>685.06666666666661</v>
      </c>
      <c r="I444" s="40">
        <v>701.43333333333339</v>
      </c>
      <c r="J444" s="40">
        <v>710.96666666666658</v>
      </c>
      <c r="K444" s="31">
        <v>691.9</v>
      </c>
      <c r="L444" s="31">
        <v>666</v>
      </c>
      <c r="M444" s="31">
        <v>0.37370999999999999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9241.2999999999993</v>
      </c>
      <c r="D445" s="40">
        <v>9284.7166666666672</v>
      </c>
      <c r="E445" s="40">
        <v>9129.4333333333343</v>
      </c>
      <c r="F445" s="40">
        <v>9017.5666666666675</v>
      </c>
      <c r="G445" s="40">
        <v>8862.2833333333347</v>
      </c>
      <c r="H445" s="40">
        <v>9396.5833333333339</v>
      </c>
      <c r="I445" s="40">
        <v>9551.8666666666668</v>
      </c>
      <c r="J445" s="40">
        <v>9663.7333333333336</v>
      </c>
      <c r="K445" s="31">
        <v>9440</v>
      </c>
      <c r="L445" s="31">
        <v>9172.85</v>
      </c>
      <c r="M445" s="31">
        <v>0.16363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36.1</v>
      </c>
      <c r="D446" s="40">
        <v>36.083333333333336</v>
      </c>
      <c r="E446" s="40">
        <v>35.516666666666673</v>
      </c>
      <c r="F446" s="40">
        <v>34.933333333333337</v>
      </c>
      <c r="G446" s="40">
        <v>34.366666666666674</v>
      </c>
      <c r="H446" s="40">
        <v>36.666666666666671</v>
      </c>
      <c r="I446" s="40">
        <v>37.233333333333334</v>
      </c>
      <c r="J446" s="40">
        <v>37.81666666666667</v>
      </c>
      <c r="K446" s="31">
        <v>36.65</v>
      </c>
      <c r="L446" s="31">
        <v>35.5</v>
      </c>
      <c r="M446" s="31">
        <v>34.213079999999998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545.65</v>
      </c>
      <c r="D447" s="40">
        <v>543.65</v>
      </c>
      <c r="E447" s="40">
        <v>540.59999999999991</v>
      </c>
      <c r="F447" s="40">
        <v>535.54999999999995</v>
      </c>
      <c r="G447" s="40">
        <v>532.49999999999989</v>
      </c>
      <c r="H447" s="40">
        <v>548.69999999999993</v>
      </c>
      <c r="I447" s="40">
        <v>551.74999999999989</v>
      </c>
      <c r="J447" s="40">
        <v>556.79999999999995</v>
      </c>
      <c r="K447" s="31">
        <v>546.70000000000005</v>
      </c>
      <c r="L447" s="31">
        <v>538.6</v>
      </c>
      <c r="M447" s="31">
        <v>7.7391399999999999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887.6</v>
      </c>
      <c r="D448" s="40">
        <v>886.5333333333333</v>
      </c>
      <c r="E448" s="40">
        <v>878.06666666666661</v>
      </c>
      <c r="F448" s="40">
        <v>868.5333333333333</v>
      </c>
      <c r="G448" s="40">
        <v>860.06666666666661</v>
      </c>
      <c r="H448" s="40">
        <v>896.06666666666661</v>
      </c>
      <c r="I448" s="40">
        <v>904.5333333333333</v>
      </c>
      <c r="J448" s="40">
        <v>914.06666666666661</v>
      </c>
      <c r="K448" s="31">
        <v>895</v>
      </c>
      <c r="L448" s="31">
        <v>877</v>
      </c>
      <c r="M448" s="31">
        <v>0.95947000000000005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18706.55</v>
      </c>
      <c r="D449" s="40">
        <v>18672.2</v>
      </c>
      <c r="E449" s="40">
        <v>18509.350000000002</v>
      </c>
      <c r="F449" s="40">
        <v>18312.150000000001</v>
      </c>
      <c r="G449" s="40">
        <v>18149.300000000003</v>
      </c>
      <c r="H449" s="40">
        <v>18869.400000000001</v>
      </c>
      <c r="I449" s="40">
        <v>19032.25</v>
      </c>
      <c r="J449" s="40">
        <v>19229.45</v>
      </c>
      <c r="K449" s="31">
        <v>18835.05</v>
      </c>
      <c r="L449" s="31">
        <v>18475</v>
      </c>
      <c r="M449" s="31">
        <v>1.0529999999999999E-2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837.3</v>
      </c>
      <c r="D450" s="40">
        <v>835.7166666666667</v>
      </c>
      <c r="E450" s="40">
        <v>828.73333333333335</v>
      </c>
      <c r="F450" s="40">
        <v>820.16666666666663</v>
      </c>
      <c r="G450" s="40">
        <v>813.18333333333328</v>
      </c>
      <c r="H450" s="40">
        <v>844.28333333333342</v>
      </c>
      <c r="I450" s="40">
        <v>851.26666666666677</v>
      </c>
      <c r="J450" s="40">
        <v>859.83333333333348</v>
      </c>
      <c r="K450" s="31">
        <v>842.7</v>
      </c>
      <c r="L450" s="31">
        <v>827.15</v>
      </c>
      <c r="M450" s="31">
        <v>16.396709999999999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208.25</v>
      </c>
      <c r="D451" s="40">
        <v>208.79999999999998</v>
      </c>
      <c r="E451" s="40">
        <v>206.59999999999997</v>
      </c>
      <c r="F451" s="40">
        <v>204.95</v>
      </c>
      <c r="G451" s="40">
        <v>202.74999999999997</v>
      </c>
      <c r="H451" s="40">
        <v>210.44999999999996</v>
      </c>
      <c r="I451" s="40">
        <v>212.64999999999995</v>
      </c>
      <c r="J451" s="40">
        <v>214.29999999999995</v>
      </c>
      <c r="K451" s="31">
        <v>211</v>
      </c>
      <c r="L451" s="31">
        <v>207.15</v>
      </c>
      <c r="M451" s="31">
        <v>14.536490000000001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1346.8</v>
      </c>
      <c r="D452" s="40">
        <v>1350.2666666666667</v>
      </c>
      <c r="E452" s="40">
        <v>1331.5333333333333</v>
      </c>
      <c r="F452" s="40">
        <v>1316.2666666666667</v>
      </c>
      <c r="G452" s="40">
        <v>1297.5333333333333</v>
      </c>
      <c r="H452" s="40">
        <v>1365.5333333333333</v>
      </c>
      <c r="I452" s="40">
        <v>1384.2666666666664</v>
      </c>
      <c r="J452" s="40">
        <v>1399.5333333333333</v>
      </c>
      <c r="K452" s="31">
        <v>1369</v>
      </c>
      <c r="L452" s="31">
        <v>1335</v>
      </c>
      <c r="M452" s="31">
        <v>3.7529699999999999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3845.35</v>
      </c>
      <c r="D453" s="40">
        <v>3821.5833333333335</v>
      </c>
      <c r="E453" s="40">
        <v>3790.7666666666669</v>
      </c>
      <c r="F453" s="40">
        <v>3736.1833333333334</v>
      </c>
      <c r="G453" s="40">
        <v>3705.3666666666668</v>
      </c>
      <c r="H453" s="40">
        <v>3876.166666666667</v>
      </c>
      <c r="I453" s="40">
        <v>3906.9833333333336</v>
      </c>
      <c r="J453" s="40">
        <v>3961.5666666666671</v>
      </c>
      <c r="K453" s="31">
        <v>3852.4</v>
      </c>
      <c r="L453" s="31">
        <v>3767</v>
      </c>
      <c r="M453" s="31">
        <v>16.914729999999999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882.1</v>
      </c>
      <c r="D454" s="40">
        <v>878.93333333333339</v>
      </c>
      <c r="E454" s="40">
        <v>873.86666666666679</v>
      </c>
      <c r="F454" s="40">
        <v>865.63333333333344</v>
      </c>
      <c r="G454" s="40">
        <v>860.56666666666683</v>
      </c>
      <c r="H454" s="40">
        <v>887.16666666666674</v>
      </c>
      <c r="I454" s="40">
        <v>892.23333333333335</v>
      </c>
      <c r="J454" s="40">
        <v>900.4666666666667</v>
      </c>
      <c r="K454" s="31">
        <v>884</v>
      </c>
      <c r="L454" s="31">
        <v>870.7</v>
      </c>
      <c r="M454" s="31">
        <v>10.640090000000001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5009.3</v>
      </c>
      <c r="D455" s="40">
        <v>5005.4333333333334</v>
      </c>
      <c r="E455" s="40">
        <v>4938.8666666666668</v>
      </c>
      <c r="F455" s="40">
        <v>4868.4333333333334</v>
      </c>
      <c r="G455" s="40">
        <v>4801.8666666666668</v>
      </c>
      <c r="H455" s="40">
        <v>5075.8666666666668</v>
      </c>
      <c r="I455" s="40">
        <v>5142.4333333333343</v>
      </c>
      <c r="J455" s="40">
        <v>5212.8666666666668</v>
      </c>
      <c r="K455" s="31">
        <v>5072</v>
      </c>
      <c r="L455" s="31">
        <v>4935</v>
      </c>
      <c r="M455" s="31">
        <v>2.0532400000000002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1274.3499999999999</v>
      </c>
      <c r="D456" s="40">
        <v>1278.3500000000001</v>
      </c>
      <c r="E456" s="40">
        <v>1268.0000000000002</v>
      </c>
      <c r="F456" s="40">
        <v>1261.6500000000001</v>
      </c>
      <c r="G456" s="40">
        <v>1251.3000000000002</v>
      </c>
      <c r="H456" s="40">
        <v>1284.7000000000003</v>
      </c>
      <c r="I456" s="40">
        <v>1295.0500000000002</v>
      </c>
      <c r="J456" s="40">
        <v>1301.4000000000003</v>
      </c>
      <c r="K456" s="31">
        <v>1288.7</v>
      </c>
      <c r="L456" s="31">
        <v>1272</v>
      </c>
      <c r="M456" s="31">
        <v>0.27017999999999998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140.94999999999999</v>
      </c>
      <c r="D457" s="40">
        <v>140.6</v>
      </c>
      <c r="E457" s="40">
        <v>139.75</v>
      </c>
      <c r="F457" s="40">
        <v>138.55000000000001</v>
      </c>
      <c r="G457" s="40">
        <v>137.70000000000002</v>
      </c>
      <c r="H457" s="40">
        <v>141.79999999999998</v>
      </c>
      <c r="I457" s="40">
        <v>142.64999999999995</v>
      </c>
      <c r="J457" s="40">
        <v>143.84999999999997</v>
      </c>
      <c r="K457" s="31">
        <v>141.44999999999999</v>
      </c>
      <c r="L457" s="31">
        <v>139.4</v>
      </c>
      <c r="M457" s="31">
        <v>26.877109999999998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301.2</v>
      </c>
      <c r="D458" s="40">
        <v>299.56666666666666</v>
      </c>
      <c r="E458" s="40">
        <v>297.13333333333333</v>
      </c>
      <c r="F458" s="40">
        <v>293.06666666666666</v>
      </c>
      <c r="G458" s="40">
        <v>290.63333333333333</v>
      </c>
      <c r="H458" s="40">
        <v>303.63333333333333</v>
      </c>
      <c r="I458" s="40">
        <v>306.06666666666661</v>
      </c>
      <c r="J458" s="40">
        <v>310.13333333333333</v>
      </c>
      <c r="K458" s="31">
        <v>302</v>
      </c>
      <c r="L458" s="31">
        <v>295.5</v>
      </c>
      <c r="M458" s="31">
        <v>163.39859999999999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131.05000000000001</v>
      </c>
      <c r="D459" s="40">
        <v>131.4</v>
      </c>
      <c r="E459" s="40">
        <v>130.05000000000001</v>
      </c>
      <c r="F459" s="40">
        <v>129.05000000000001</v>
      </c>
      <c r="G459" s="40">
        <v>127.70000000000002</v>
      </c>
      <c r="H459" s="40">
        <v>132.4</v>
      </c>
      <c r="I459" s="40">
        <v>133.74999999999997</v>
      </c>
      <c r="J459" s="40">
        <v>134.75</v>
      </c>
      <c r="K459" s="31">
        <v>132.75</v>
      </c>
      <c r="L459" s="31">
        <v>130.4</v>
      </c>
      <c r="M459" s="31">
        <v>137.71979999999999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1463.45</v>
      </c>
      <c r="D460" s="40">
        <v>1457.3166666666666</v>
      </c>
      <c r="E460" s="40">
        <v>1442.6333333333332</v>
      </c>
      <c r="F460" s="40">
        <v>1421.8166666666666</v>
      </c>
      <c r="G460" s="40">
        <v>1407.1333333333332</v>
      </c>
      <c r="H460" s="40">
        <v>1478.1333333333332</v>
      </c>
      <c r="I460" s="40">
        <v>1492.8166666666666</v>
      </c>
      <c r="J460" s="40">
        <v>1513.6333333333332</v>
      </c>
      <c r="K460" s="31">
        <v>1472</v>
      </c>
      <c r="L460" s="31">
        <v>1436.5</v>
      </c>
      <c r="M460" s="31">
        <v>56.702080000000002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4509.8999999999996</v>
      </c>
      <c r="D461" s="40">
        <v>4497.7333333333336</v>
      </c>
      <c r="E461" s="40">
        <v>4465.4666666666672</v>
      </c>
      <c r="F461" s="40">
        <v>4421.0333333333338</v>
      </c>
      <c r="G461" s="40">
        <v>4388.7666666666673</v>
      </c>
      <c r="H461" s="40">
        <v>4542.166666666667</v>
      </c>
      <c r="I461" s="40">
        <v>4574.4333333333334</v>
      </c>
      <c r="J461" s="40">
        <v>4618.8666666666668</v>
      </c>
      <c r="K461" s="31">
        <v>4530</v>
      </c>
      <c r="L461" s="31">
        <v>4453.3</v>
      </c>
      <c r="M461" s="31">
        <v>8.8239999999999999E-2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1429.5</v>
      </c>
      <c r="D462" s="40">
        <v>1429.8833333333332</v>
      </c>
      <c r="E462" s="40">
        <v>1419.9666666666665</v>
      </c>
      <c r="F462" s="40">
        <v>1410.4333333333332</v>
      </c>
      <c r="G462" s="40">
        <v>1400.5166666666664</v>
      </c>
      <c r="H462" s="40">
        <v>1439.4166666666665</v>
      </c>
      <c r="I462" s="40">
        <v>1449.3333333333335</v>
      </c>
      <c r="J462" s="40">
        <v>1458.8666666666666</v>
      </c>
      <c r="K462" s="31">
        <v>1439.8</v>
      </c>
      <c r="L462" s="31">
        <v>1420.35</v>
      </c>
      <c r="M462" s="31">
        <v>19.372409999999999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168</v>
      </c>
      <c r="D463" s="40">
        <v>165.46666666666667</v>
      </c>
      <c r="E463" s="40">
        <v>161.93333333333334</v>
      </c>
      <c r="F463" s="40">
        <v>155.86666666666667</v>
      </c>
      <c r="G463" s="40">
        <v>152.33333333333334</v>
      </c>
      <c r="H463" s="40">
        <v>171.53333333333333</v>
      </c>
      <c r="I463" s="40">
        <v>175.06666666666669</v>
      </c>
      <c r="J463" s="40">
        <v>181.13333333333333</v>
      </c>
      <c r="K463" s="31">
        <v>169</v>
      </c>
      <c r="L463" s="31">
        <v>159.4</v>
      </c>
      <c r="M463" s="31">
        <v>20.981570000000001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1056.0999999999999</v>
      </c>
      <c r="D464" s="40">
        <v>1055.3666666666666</v>
      </c>
      <c r="E464" s="40">
        <v>1044.8833333333332</v>
      </c>
      <c r="F464" s="40">
        <v>1033.6666666666667</v>
      </c>
      <c r="G464" s="40">
        <v>1023.1833333333334</v>
      </c>
      <c r="H464" s="40">
        <v>1066.583333333333</v>
      </c>
      <c r="I464" s="40">
        <v>1077.0666666666662</v>
      </c>
      <c r="J464" s="40">
        <v>1088.2833333333328</v>
      </c>
      <c r="K464" s="31">
        <v>1065.8499999999999</v>
      </c>
      <c r="L464" s="31">
        <v>1044.1500000000001</v>
      </c>
      <c r="M464" s="31">
        <v>1.6331100000000001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1430.95</v>
      </c>
      <c r="D465" s="40">
        <v>1425.0166666666664</v>
      </c>
      <c r="E465" s="40">
        <v>1406.0333333333328</v>
      </c>
      <c r="F465" s="40">
        <v>1381.1166666666663</v>
      </c>
      <c r="G465" s="40">
        <v>1362.1333333333328</v>
      </c>
      <c r="H465" s="40">
        <v>1449.9333333333329</v>
      </c>
      <c r="I465" s="40">
        <v>1468.9166666666665</v>
      </c>
      <c r="J465" s="40">
        <v>1493.833333333333</v>
      </c>
      <c r="K465" s="31">
        <v>1444</v>
      </c>
      <c r="L465" s="31">
        <v>1400.1</v>
      </c>
      <c r="M465" s="31">
        <v>1.2201900000000001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1274.1500000000001</v>
      </c>
      <c r="D466" s="40">
        <v>1273.1666666666667</v>
      </c>
      <c r="E466" s="40">
        <v>1265.3333333333335</v>
      </c>
      <c r="F466" s="40">
        <v>1256.5166666666667</v>
      </c>
      <c r="G466" s="40">
        <v>1248.6833333333334</v>
      </c>
      <c r="H466" s="40">
        <v>1281.9833333333336</v>
      </c>
      <c r="I466" s="40">
        <v>1289.8166666666671</v>
      </c>
      <c r="J466" s="40">
        <v>1298.6333333333337</v>
      </c>
      <c r="K466" s="31">
        <v>1281</v>
      </c>
      <c r="L466" s="31">
        <v>1264.3499999999999</v>
      </c>
      <c r="M466" s="31">
        <v>0.75961000000000001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1724.7</v>
      </c>
      <c r="D467" s="40">
        <v>1720.2</v>
      </c>
      <c r="E467" s="40">
        <v>1680.4</v>
      </c>
      <c r="F467" s="40">
        <v>1636.1000000000001</v>
      </c>
      <c r="G467" s="40">
        <v>1596.3000000000002</v>
      </c>
      <c r="H467" s="40">
        <v>1764.5</v>
      </c>
      <c r="I467" s="40">
        <v>1804.2999999999997</v>
      </c>
      <c r="J467" s="40">
        <v>1848.6</v>
      </c>
      <c r="K467" s="31">
        <v>1760</v>
      </c>
      <c r="L467" s="31">
        <v>1675.9</v>
      </c>
      <c r="M467" s="31">
        <v>0.74180000000000001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2030.65</v>
      </c>
      <c r="D468" s="40">
        <v>2031.75</v>
      </c>
      <c r="E468" s="40">
        <v>2020.05</v>
      </c>
      <c r="F468" s="40">
        <v>2009.45</v>
      </c>
      <c r="G468" s="40">
        <v>1997.75</v>
      </c>
      <c r="H468" s="40">
        <v>2042.35</v>
      </c>
      <c r="I468" s="40">
        <v>2054.0499999999997</v>
      </c>
      <c r="J468" s="40">
        <v>2064.6499999999996</v>
      </c>
      <c r="K468" s="31">
        <v>2043.45</v>
      </c>
      <c r="L468" s="31">
        <v>2021.15</v>
      </c>
      <c r="M468" s="31">
        <v>7.8645899999999997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3126.05</v>
      </c>
      <c r="D469" s="40">
        <v>3112.9500000000003</v>
      </c>
      <c r="E469" s="40">
        <v>3089.1000000000004</v>
      </c>
      <c r="F469" s="40">
        <v>3052.15</v>
      </c>
      <c r="G469" s="40">
        <v>3028.3</v>
      </c>
      <c r="H469" s="40">
        <v>3149.9000000000005</v>
      </c>
      <c r="I469" s="40">
        <v>3173.75</v>
      </c>
      <c r="J469" s="40">
        <v>3210.7000000000007</v>
      </c>
      <c r="K469" s="31">
        <v>3136.8</v>
      </c>
      <c r="L469" s="31">
        <v>3076</v>
      </c>
      <c r="M469" s="31">
        <v>0.49785000000000001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480.75</v>
      </c>
      <c r="D470" s="40">
        <v>478.51666666666671</v>
      </c>
      <c r="E470" s="40">
        <v>474.08333333333343</v>
      </c>
      <c r="F470" s="40">
        <v>467.41666666666674</v>
      </c>
      <c r="G470" s="40">
        <v>462.98333333333346</v>
      </c>
      <c r="H470" s="40">
        <v>485.18333333333339</v>
      </c>
      <c r="I470" s="40">
        <v>489.61666666666667</v>
      </c>
      <c r="J470" s="40">
        <v>496.28333333333336</v>
      </c>
      <c r="K470" s="31">
        <v>482.95</v>
      </c>
      <c r="L470" s="31">
        <v>471.85</v>
      </c>
      <c r="M470" s="31">
        <v>4.8100399999999999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1006.1</v>
      </c>
      <c r="D471" s="40">
        <v>1010.6833333333334</v>
      </c>
      <c r="E471" s="40">
        <v>993.66666666666674</v>
      </c>
      <c r="F471" s="40">
        <v>981.23333333333335</v>
      </c>
      <c r="G471" s="40">
        <v>964.2166666666667</v>
      </c>
      <c r="H471" s="40">
        <v>1023.1166666666668</v>
      </c>
      <c r="I471" s="40">
        <v>1040.1333333333334</v>
      </c>
      <c r="J471" s="40">
        <v>1052.5666666666668</v>
      </c>
      <c r="K471" s="31">
        <v>1027.7</v>
      </c>
      <c r="L471" s="31">
        <v>998.25</v>
      </c>
      <c r="M471" s="31">
        <v>4.4868499999999996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25.25</v>
      </c>
      <c r="D472" s="40">
        <v>25.45</v>
      </c>
      <c r="E472" s="40">
        <v>24.65</v>
      </c>
      <c r="F472" s="40">
        <v>24.05</v>
      </c>
      <c r="G472" s="40">
        <v>23.25</v>
      </c>
      <c r="H472" s="40">
        <v>26.049999999999997</v>
      </c>
      <c r="I472" s="40">
        <v>26.85</v>
      </c>
      <c r="J472" s="40">
        <v>27.449999999999996</v>
      </c>
      <c r="K472" s="31">
        <v>26.25</v>
      </c>
      <c r="L472" s="31">
        <v>24.85</v>
      </c>
      <c r="M472" s="31">
        <v>349.71571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138.1</v>
      </c>
      <c r="D473" s="40">
        <v>138.56666666666666</v>
      </c>
      <c r="E473" s="40">
        <v>134.53333333333333</v>
      </c>
      <c r="F473" s="40">
        <v>130.96666666666667</v>
      </c>
      <c r="G473" s="40">
        <v>126.93333333333334</v>
      </c>
      <c r="H473" s="40">
        <v>142.13333333333333</v>
      </c>
      <c r="I473" s="40">
        <v>146.16666666666663</v>
      </c>
      <c r="J473" s="40">
        <v>149.73333333333332</v>
      </c>
      <c r="K473" s="31">
        <v>142.6</v>
      </c>
      <c r="L473" s="31">
        <v>135</v>
      </c>
      <c r="M473" s="31">
        <v>2.0535299999999999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1338.9</v>
      </c>
      <c r="D474" s="40">
        <v>1344.6166666666668</v>
      </c>
      <c r="E474" s="40">
        <v>1324.2833333333335</v>
      </c>
      <c r="F474" s="40">
        <v>1309.6666666666667</v>
      </c>
      <c r="G474" s="40">
        <v>1289.3333333333335</v>
      </c>
      <c r="H474" s="40">
        <v>1359.2333333333336</v>
      </c>
      <c r="I474" s="40">
        <v>1379.5666666666666</v>
      </c>
      <c r="J474" s="40">
        <v>1394.1833333333336</v>
      </c>
      <c r="K474" s="31">
        <v>1364.95</v>
      </c>
      <c r="L474" s="31">
        <v>1330</v>
      </c>
      <c r="M474" s="31">
        <v>0.75656000000000001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13.8</v>
      </c>
      <c r="D475" s="40">
        <v>13.916666666666666</v>
      </c>
      <c r="E475" s="40">
        <v>13.633333333333333</v>
      </c>
      <c r="F475" s="40">
        <v>13.466666666666667</v>
      </c>
      <c r="G475" s="40">
        <v>13.183333333333334</v>
      </c>
      <c r="H475" s="40">
        <v>14.083333333333332</v>
      </c>
      <c r="I475" s="40">
        <v>14.366666666666667</v>
      </c>
      <c r="J475" s="40">
        <v>14.533333333333331</v>
      </c>
      <c r="K475" s="31">
        <v>14.2</v>
      </c>
      <c r="L475" s="31">
        <v>13.75</v>
      </c>
      <c r="M475" s="31">
        <v>92.148120000000006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508.45</v>
      </c>
      <c r="D476" s="40">
        <v>504.7166666666667</v>
      </c>
      <c r="E476" s="40">
        <v>494.73333333333335</v>
      </c>
      <c r="F476" s="40">
        <v>481.01666666666665</v>
      </c>
      <c r="G476" s="40">
        <v>471.0333333333333</v>
      </c>
      <c r="H476" s="40">
        <v>518.43333333333339</v>
      </c>
      <c r="I476" s="40">
        <v>528.41666666666674</v>
      </c>
      <c r="J476" s="40">
        <v>542.13333333333344</v>
      </c>
      <c r="K476" s="31">
        <v>514.70000000000005</v>
      </c>
      <c r="L476" s="31">
        <v>491</v>
      </c>
      <c r="M476" s="31">
        <v>7.6578099999999996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756</v>
      </c>
      <c r="D477" s="40">
        <v>758.44999999999993</v>
      </c>
      <c r="E477" s="40">
        <v>749.19999999999982</v>
      </c>
      <c r="F477" s="40">
        <v>742.39999999999986</v>
      </c>
      <c r="G477" s="40">
        <v>733.14999999999975</v>
      </c>
      <c r="H477" s="40">
        <v>765.24999999999989</v>
      </c>
      <c r="I477" s="40">
        <v>774.50000000000011</v>
      </c>
      <c r="J477" s="40">
        <v>781.3</v>
      </c>
      <c r="K477" s="31">
        <v>767.7</v>
      </c>
      <c r="L477" s="31">
        <v>751.65</v>
      </c>
      <c r="M477" s="31">
        <v>27.242059999999999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1180.05</v>
      </c>
      <c r="D478" s="40">
        <v>1177.3666666666666</v>
      </c>
      <c r="E478" s="40">
        <v>1167.6833333333332</v>
      </c>
      <c r="F478" s="40">
        <v>1155.3166666666666</v>
      </c>
      <c r="G478" s="40">
        <v>1145.6333333333332</v>
      </c>
      <c r="H478" s="40">
        <v>1189.7333333333331</v>
      </c>
      <c r="I478" s="40">
        <v>1199.4166666666665</v>
      </c>
      <c r="J478" s="40">
        <v>1211.7833333333331</v>
      </c>
      <c r="K478" s="31">
        <v>1187.05</v>
      </c>
      <c r="L478" s="31">
        <v>1165</v>
      </c>
      <c r="M478" s="31">
        <v>0.94655999999999996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165.5</v>
      </c>
      <c r="D479" s="40">
        <v>165.41666666666666</v>
      </c>
      <c r="E479" s="40">
        <v>157.7833333333333</v>
      </c>
      <c r="F479" s="40">
        <v>150.06666666666663</v>
      </c>
      <c r="G479" s="40">
        <v>142.43333333333328</v>
      </c>
      <c r="H479" s="40">
        <v>173.13333333333333</v>
      </c>
      <c r="I479" s="40">
        <v>180.76666666666671</v>
      </c>
      <c r="J479" s="40">
        <v>188.48333333333335</v>
      </c>
      <c r="K479" s="31">
        <v>173.05</v>
      </c>
      <c r="L479" s="31">
        <v>157.69999999999999</v>
      </c>
      <c r="M479" s="31">
        <v>59.020800000000001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20.5</v>
      </c>
      <c r="D480" s="40">
        <v>20.733333333333334</v>
      </c>
      <c r="E480" s="40">
        <v>20.06666666666667</v>
      </c>
      <c r="F480" s="40">
        <v>19.633333333333336</v>
      </c>
      <c r="G480" s="40">
        <v>18.966666666666672</v>
      </c>
      <c r="H480" s="40">
        <v>21.166666666666668</v>
      </c>
      <c r="I480" s="40">
        <v>21.833333333333332</v>
      </c>
      <c r="J480" s="40">
        <v>22.266666666666666</v>
      </c>
      <c r="K480" s="31">
        <v>21.4</v>
      </c>
      <c r="L480" s="31">
        <v>20.3</v>
      </c>
      <c r="M480" s="31">
        <v>210.53268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7944.45</v>
      </c>
      <c r="D481" s="40">
        <v>7938.1500000000005</v>
      </c>
      <c r="E481" s="40">
        <v>7911.3000000000011</v>
      </c>
      <c r="F481" s="40">
        <v>7878.1500000000005</v>
      </c>
      <c r="G481" s="40">
        <v>7851.3000000000011</v>
      </c>
      <c r="H481" s="40">
        <v>7971.3000000000011</v>
      </c>
      <c r="I481" s="40">
        <v>7998.1500000000015</v>
      </c>
      <c r="J481" s="40">
        <v>8031.3000000000011</v>
      </c>
      <c r="K481" s="31">
        <v>7965</v>
      </c>
      <c r="L481" s="31">
        <v>7905</v>
      </c>
      <c r="M481" s="31">
        <v>1.87063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34.65</v>
      </c>
      <c r="D482" s="40">
        <v>34.68333333333333</v>
      </c>
      <c r="E482" s="40">
        <v>34.466666666666661</v>
      </c>
      <c r="F482" s="40">
        <v>34.283333333333331</v>
      </c>
      <c r="G482" s="40">
        <v>34.066666666666663</v>
      </c>
      <c r="H482" s="40">
        <v>34.86666666666666</v>
      </c>
      <c r="I482" s="40">
        <v>35.083333333333329</v>
      </c>
      <c r="J482" s="40">
        <v>35.266666666666659</v>
      </c>
      <c r="K482" s="31">
        <v>34.9</v>
      </c>
      <c r="L482" s="31">
        <v>34.5</v>
      </c>
      <c r="M482" s="31">
        <v>34.788260000000001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1599.1</v>
      </c>
      <c r="D483" s="40">
        <v>1596.1499999999999</v>
      </c>
      <c r="E483" s="40">
        <v>1584.1499999999996</v>
      </c>
      <c r="F483" s="40">
        <v>1569.1999999999998</v>
      </c>
      <c r="G483" s="40">
        <v>1557.1999999999996</v>
      </c>
      <c r="H483" s="40">
        <v>1611.0999999999997</v>
      </c>
      <c r="I483" s="40">
        <v>1623.1000000000001</v>
      </c>
      <c r="J483" s="40">
        <v>1638.0499999999997</v>
      </c>
      <c r="K483" s="31">
        <v>1608.15</v>
      </c>
      <c r="L483" s="31">
        <v>1581.2</v>
      </c>
      <c r="M483" s="31">
        <v>3.2070500000000002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754.6</v>
      </c>
      <c r="D484" s="40">
        <v>754.2833333333333</v>
      </c>
      <c r="E484" s="40">
        <v>749.41666666666663</v>
      </c>
      <c r="F484" s="40">
        <v>744.23333333333335</v>
      </c>
      <c r="G484" s="40">
        <v>739.36666666666667</v>
      </c>
      <c r="H484" s="40">
        <v>759.46666666666658</v>
      </c>
      <c r="I484" s="40">
        <v>764.33333333333337</v>
      </c>
      <c r="J484" s="40">
        <v>769.51666666666654</v>
      </c>
      <c r="K484" s="31">
        <v>759.15</v>
      </c>
      <c r="L484" s="31">
        <v>749.1</v>
      </c>
      <c r="M484" s="31">
        <v>8.8977500000000003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260.60000000000002</v>
      </c>
      <c r="D485" s="40">
        <v>261.8</v>
      </c>
      <c r="E485" s="40">
        <v>258.8</v>
      </c>
      <c r="F485" s="40">
        <v>257</v>
      </c>
      <c r="G485" s="40">
        <v>254</v>
      </c>
      <c r="H485" s="40">
        <v>263.60000000000002</v>
      </c>
      <c r="I485" s="40">
        <v>266.60000000000002</v>
      </c>
      <c r="J485" s="40">
        <v>268.40000000000003</v>
      </c>
      <c r="K485" s="31">
        <v>264.8</v>
      </c>
      <c r="L485" s="31">
        <v>260</v>
      </c>
      <c r="M485" s="31">
        <v>5.0125000000000002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3473.95</v>
      </c>
      <c r="D486" s="40">
        <v>3468.2999999999997</v>
      </c>
      <c r="E486" s="40">
        <v>3416.6499999999996</v>
      </c>
      <c r="F486" s="40">
        <v>3359.35</v>
      </c>
      <c r="G486" s="40">
        <v>3307.7</v>
      </c>
      <c r="H486" s="40">
        <v>3525.5999999999995</v>
      </c>
      <c r="I486" s="40">
        <v>3577.25</v>
      </c>
      <c r="J486" s="40">
        <v>3634.5499999999993</v>
      </c>
      <c r="K486" s="31">
        <v>3519.95</v>
      </c>
      <c r="L486" s="31">
        <v>3411</v>
      </c>
      <c r="M486" s="31">
        <v>0.24173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483</v>
      </c>
      <c r="D487" s="40">
        <v>483.4666666666667</v>
      </c>
      <c r="E487" s="40">
        <v>478.53333333333342</v>
      </c>
      <c r="F487" s="40">
        <v>474.06666666666672</v>
      </c>
      <c r="G487" s="40">
        <v>469.13333333333344</v>
      </c>
      <c r="H487" s="40">
        <v>487.93333333333339</v>
      </c>
      <c r="I487" s="40">
        <v>492.86666666666667</v>
      </c>
      <c r="J487" s="40">
        <v>497.33333333333337</v>
      </c>
      <c r="K487" s="31">
        <v>488.4</v>
      </c>
      <c r="L487" s="31">
        <v>479</v>
      </c>
      <c r="M487" s="31">
        <v>3.8887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3424.5</v>
      </c>
      <c r="D488" s="40">
        <v>3423.8833333333332</v>
      </c>
      <c r="E488" s="40">
        <v>3407.6166666666663</v>
      </c>
      <c r="F488" s="40">
        <v>3390.7333333333331</v>
      </c>
      <c r="G488" s="40">
        <v>3374.4666666666662</v>
      </c>
      <c r="H488" s="40">
        <v>3440.7666666666664</v>
      </c>
      <c r="I488" s="40">
        <v>3457.0333333333328</v>
      </c>
      <c r="J488" s="40">
        <v>3473.9166666666665</v>
      </c>
      <c r="K488" s="31">
        <v>3440.15</v>
      </c>
      <c r="L488" s="31">
        <v>3407</v>
      </c>
      <c r="M488" s="31">
        <v>3.5929999999999997E-2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777</v>
      </c>
      <c r="D489" s="40">
        <v>782.23333333333323</v>
      </c>
      <c r="E489" s="40">
        <v>766.46666666666647</v>
      </c>
      <c r="F489" s="40">
        <v>755.93333333333328</v>
      </c>
      <c r="G489" s="40">
        <v>740.16666666666652</v>
      </c>
      <c r="H489" s="40">
        <v>792.76666666666642</v>
      </c>
      <c r="I489" s="40">
        <v>808.53333333333308</v>
      </c>
      <c r="J489" s="40">
        <v>819.06666666666638</v>
      </c>
      <c r="K489" s="31">
        <v>798</v>
      </c>
      <c r="L489" s="31">
        <v>771.7</v>
      </c>
      <c r="M489" s="31">
        <v>1.2850699999999999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43.15</v>
      </c>
      <c r="D490" s="40">
        <v>43.566666666666663</v>
      </c>
      <c r="E490" s="40">
        <v>42.633333333333326</v>
      </c>
      <c r="F490" s="40">
        <v>42.11666666666666</v>
      </c>
      <c r="G490" s="40">
        <v>41.183333333333323</v>
      </c>
      <c r="H490" s="40">
        <v>44.083333333333329</v>
      </c>
      <c r="I490" s="40">
        <v>45.016666666666666</v>
      </c>
      <c r="J490" s="40">
        <v>45.533333333333331</v>
      </c>
      <c r="K490" s="31">
        <v>44.5</v>
      </c>
      <c r="L490" s="31">
        <v>43.05</v>
      </c>
      <c r="M490" s="31">
        <v>72.195689999999999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1456.3</v>
      </c>
      <c r="D491" s="40">
        <v>1438.3166666666668</v>
      </c>
      <c r="E491" s="40">
        <v>1393.6333333333337</v>
      </c>
      <c r="F491" s="40">
        <v>1330.9666666666669</v>
      </c>
      <c r="G491" s="40">
        <v>1286.2833333333338</v>
      </c>
      <c r="H491" s="40">
        <v>1500.9833333333336</v>
      </c>
      <c r="I491" s="40">
        <v>1545.6666666666665</v>
      </c>
      <c r="J491" s="40">
        <v>1608.3333333333335</v>
      </c>
      <c r="K491" s="31">
        <v>1483</v>
      </c>
      <c r="L491" s="31">
        <v>1375.65</v>
      </c>
      <c r="M491" s="31">
        <v>1.2363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1922.3</v>
      </c>
      <c r="D492" s="40">
        <v>1931.9166666666667</v>
      </c>
      <c r="E492" s="40">
        <v>1891.7333333333336</v>
      </c>
      <c r="F492" s="40">
        <v>1861.1666666666667</v>
      </c>
      <c r="G492" s="40">
        <v>1820.9833333333336</v>
      </c>
      <c r="H492" s="40">
        <v>1962.4833333333336</v>
      </c>
      <c r="I492" s="40">
        <v>2002.6666666666665</v>
      </c>
      <c r="J492" s="40">
        <v>2033.2333333333336</v>
      </c>
      <c r="K492" s="31">
        <v>1972.1</v>
      </c>
      <c r="L492" s="31">
        <v>1901.35</v>
      </c>
      <c r="M492" s="31">
        <v>0.55281000000000002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264.55</v>
      </c>
      <c r="D493" s="40">
        <v>268.03333333333336</v>
      </c>
      <c r="E493" s="40">
        <v>260.26666666666671</v>
      </c>
      <c r="F493" s="40">
        <v>255.98333333333335</v>
      </c>
      <c r="G493" s="40">
        <v>248.2166666666667</v>
      </c>
      <c r="H493" s="40">
        <v>272.31666666666672</v>
      </c>
      <c r="I493" s="40">
        <v>280.08333333333337</v>
      </c>
      <c r="J493" s="40">
        <v>284.36666666666673</v>
      </c>
      <c r="K493" s="31">
        <v>275.8</v>
      </c>
      <c r="L493" s="31">
        <v>263.75</v>
      </c>
      <c r="M493" s="31">
        <v>4.1894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928.7</v>
      </c>
      <c r="D494" s="40">
        <v>930.56666666666661</v>
      </c>
      <c r="E494" s="40">
        <v>916.13333333333321</v>
      </c>
      <c r="F494" s="40">
        <v>903.56666666666661</v>
      </c>
      <c r="G494" s="40">
        <v>889.13333333333321</v>
      </c>
      <c r="H494" s="40">
        <v>943.13333333333321</v>
      </c>
      <c r="I494" s="40">
        <v>957.56666666666661</v>
      </c>
      <c r="J494" s="40">
        <v>970.13333333333321</v>
      </c>
      <c r="K494" s="31">
        <v>945</v>
      </c>
      <c r="L494" s="31">
        <v>918</v>
      </c>
      <c r="M494" s="31">
        <v>3.3797899999999998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308.55</v>
      </c>
      <c r="D495" s="40">
        <v>306.7</v>
      </c>
      <c r="E495" s="40">
        <v>304.25</v>
      </c>
      <c r="F495" s="40">
        <v>299.95</v>
      </c>
      <c r="G495" s="40">
        <v>297.5</v>
      </c>
      <c r="H495" s="40">
        <v>311</v>
      </c>
      <c r="I495" s="40">
        <v>313.44999999999993</v>
      </c>
      <c r="J495" s="40">
        <v>317.75</v>
      </c>
      <c r="K495" s="31">
        <v>309.14999999999998</v>
      </c>
      <c r="L495" s="31">
        <v>302.39999999999998</v>
      </c>
      <c r="M495" s="31">
        <v>129.1671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2961.9</v>
      </c>
      <c r="D496" s="40">
        <v>2952.4833333333336</v>
      </c>
      <c r="E496" s="40">
        <v>2889.5166666666673</v>
      </c>
      <c r="F496" s="40">
        <v>2817.1333333333337</v>
      </c>
      <c r="G496" s="40">
        <v>2754.1666666666674</v>
      </c>
      <c r="H496" s="40">
        <v>3024.8666666666672</v>
      </c>
      <c r="I496" s="40">
        <v>3087.8333333333335</v>
      </c>
      <c r="J496" s="40">
        <v>3160.2166666666672</v>
      </c>
      <c r="K496" s="31">
        <v>3015.45</v>
      </c>
      <c r="L496" s="31">
        <v>2880.1</v>
      </c>
      <c r="M496" s="31">
        <v>1.47864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1930.75</v>
      </c>
      <c r="D497" s="40">
        <v>1943.6666666666667</v>
      </c>
      <c r="E497" s="40">
        <v>1904.3333333333335</v>
      </c>
      <c r="F497" s="40">
        <v>1877.9166666666667</v>
      </c>
      <c r="G497" s="40">
        <v>1838.5833333333335</v>
      </c>
      <c r="H497" s="40">
        <v>1970.0833333333335</v>
      </c>
      <c r="I497" s="40">
        <v>2009.416666666667</v>
      </c>
      <c r="J497" s="40">
        <v>2035.8333333333335</v>
      </c>
      <c r="K497" s="31">
        <v>1983</v>
      </c>
      <c r="L497" s="31">
        <v>1917.25</v>
      </c>
      <c r="M497" s="31">
        <v>0.86707999999999996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7.95</v>
      </c>
      <c r="D498" s="40">
        <v>8.1166666666666671</v>
      </c>
      <c r="E498" s="40">
        <v>7.6833333333333336</v>
      </c>
      <c r="F498" s="40">
        <v>7.4166666666666661</v>
      </c>
      <c r="G498" s="40">
        <v>6.9833333333333325</v>
      </c>
      <c r="H498" s="40">
        <v>8.3833333333333346</v>
      </c>
      <c r="I498" s="40">
        <v>8.8166666666666682</v>
      </c>
      <c r="J498" s="40">
        <v>9.0833333333333357</v>
      </c>
      <c r="K498" s="31">
        <v>8.5500000000000007</v>
      </c>
      <c r="L498" s="31">
        <v>7.85</v>
      </c>
      <c r="M498" s="31">
        <v>3573.9269800000002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1213.05</v>
      </c>
      <c r="D499" s="40">
        <v>1211.1666666666667</v>
      </c>
      <c r="E499" s="40">
        <v>1202.3333333333335</v>
      </c>
      <c r="F499" s="40">
        <v>1191.6166666666668</v>
      </c>
      <c r="G499" s="40">
        <v>1182.7833333333335</v>
      </c>
      <c r="H499" s="40">
        <v>1221.8833333333334</v>
      </c>
      <c r="I499" s="40">
        <v>1230.7166666666669</v>
      </c>
      <c r="J499" s="40">
        <v>1241.4333333333334</v>
      </c>
      <c r="K499" s="31">
        <v>1220</v>
      </c>
      <c r="L499" s="31">
        <v>1200.45</v>
      </c>
      <c r="M499" s="31">
        <v>10.98804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7308.6</v>
      </c>
      <c r="D500" s="40">
        <v>7343.7333333333336</v>
      </c>
      <c r="E500" s="40">
        <v>7239.8666666666668</v>
      </c>
      <c r="F500" s="40">
        <v>7171.1333333333332</v>
      </c>
      <c r="G500" s="40">
        <v>7067.2666666666664</v>
      </c>
      <c r="H500" s="40">
        <v>7412.4666666666672</v>
      </c>
      <c r="I500" s="40">
        <v>7516.3333333333339</v>
      </c>
      <c r="J500" s="40">
        <v>7585.0666666666675</v>
      </c>
      <c r="K500" s="31">
        <v>7447.6</v>
      </c>
      <c r="L500" s="31">
        <v>7275</v>
      </c>
      <c r="M500" s="31">
        <v>5.3920000000000003E-2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122.1</v>
      </c>
      <c r="D501" s="40">
        <v>123.16666666666667</v>
      </c>
      <c r="E501" s="40">
        <v>120.43333333333334</v>
      </c>
      <c r="F501" s="40">
        <v>118.76666666666667</v>
      </c>
      <c r="G501" s="40">
        <v>116.03333333333333</v>
      </c>
      <c r="H501" s="40">
        <v>124.83333333333334</v>
      </c>
      <c r="I501" s="40">
        <v>127.56666666666666</v>
      </c>
      <c r="J501" s="40">
        <v>129.23333333333335</v>
      </c>
      <c r="K501" s="31">
        <v>125.9</v>
      </c>
      <c r="L501" s="31">
        <v>121.5</v>
      </c>
      <c r="M501" s="31">
        <v>9.7702600000000004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133.65</v>
      </c>
      <c r="D502" s="40">
        <v>133.71666666666667</v>
      </c>
      <c r="E502" s="40">
        <v>131.93333333333334</v>
      </c>
      <c r="F502" s="40">
        <v>130.21666666666667</v>
      </c>
      <c r="G502" s="40">
        <v>128.43333333333334</v>
      </c>
      <c r="H502" s="40">
        <v>135.43333333333334</v>
      </c>
      <c r="I502" s="40">
        <v>137.2166666666667</v>
      </c>
      <c r="J502" s="40">
        <v>138.93333333333334</v>
      </c>
      <c r="K502" s="31">
        <v>135.5</v>
      </c>
      <c r="L502" s="31">
        <v>132</v>
      </c>
      <c r="M502" s="31">
        <v>21.234100000000002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529.85</v>
      </c>
      <c r="D503" s="40">
        <v>525.93333333333328</v>
      </c>
      <c r="E503" s="40">
        <v>517.86666666666656</v>
      </c>
      <c r="F503" s="40">
        <v>505.88333333333333</v>
      </c>
      <c r="G503" s="40">
        <v>497.81666666666661</v>
      </c>
      <c r="H503" s="40">
        <v>537.91666666666652</v>
      </c>
      <c r="I503" s="40">
        <v>545.98333333333335</v>
      </c>
      <c r="J503" s="40">
        <v>557.96666666666647</v>
      </c>
      <c r="K503" s="31">
        <v>534</v>
      </c>
      <c r="L503" s="31">
        <v>513.95000000000005</v>
      </c>
      <c r="M503" s="31">
        <v>1.36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2293.9499999999998</v>
      </c>
      <c r="D504" s="40">
        <v>2311.1833333333329</v>
      </c>
      <c r="E504" s="40">
        <v>2252.766666666666</v>
      </c>
      <c r="F504" s="40">
        <v>2211.583333333333</v>
      </c>
      <c r="G504" s="40">
        <v>2153.1666666666661</v>
      </c>
      <c r="H504" s="40">
        <v>2352.3666666666659</v>
      </c>
      <c r="I504" s="40">
        <v>2410.7833333333328</v>
      </c>
      <c r="J504" s="40">
        <v>2451.9666666666658</v>
      </c>
      <c r="K504" s="31">
        <v>2369.6</v>
      </c>
      <c r="L504" s="31">
        <v>2270</v>
      </c>
      <c r="M504" s="31">
        <v>1.69241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670.75</v>
      </c>
      <c r="D505" s="40">
        <v>666.81666666666661</v>
      </c>
      <c r="E505" s="40">
        <v>661.78333333333319</v>
      </c>
      <c r="F505" s="40">
        <v>652.81666666666661</v>
      </c>
      <c r="G505" s="40">
        <v>647.78333333333319</v>
      </c>
      <c r="H505" s="40">
        <v>675.78333333333319</v>
      </c>
      <c r="I505" s="40">
        <v>680.81666666666649</v>
      </c>
      <c r="J505" s="40">
        <v>689.78333333333319</v>
      </c>
      <c r="K505" s="31">
        <v>671.85</v>
      </c>
      <c r="L505" s="31">
        <v>657.85</v>
      </c>
      <c r="M505" s="31">
        <v>55.887889999999999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414.65</v>
      </c>
      <c r="D506" s="40">
        <v>415.81666666666661</v>
      </c>
      <c r="E506" s="40">
        <v>411.93333333333322</v>
      </c>
      <c r="F506" s="40">
        <v>409.21666666666664</v>
      </c>
      <c r="G506" s="40">
        <v>405.33333333333326</v>
      </c>
      <c r="H506" s="40">
        <v>418.53333333333319</v>
      </c>
      <c r="I506" s="40">
        <v>422.41666666666663</v>
      </c>
      <c r="J506" s="40">
        <v>425.13333333333316</v>
      </c>
      <c r="K506" s="31">
        <v>419.7</v>
      </c>
      <c r="L506" s="31">
        <v>413.1</v>
      </c>
      <c r="M506" s="31">
        <v>2.61605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11.1</v>
      </c>
      <c r="D507" s="40">
        <v>11.049999999999999</v>
      </c>
      <c r="E507" s="40">
        <v>10.949999999999998</v>
      </c>
      <c r="F507" s="40">
        <v>10.799999999999999</v>
      </c>
      <c r="G507" s="40">
        <v>10.699999999999998</v>
      </c>
      <c r="H507" s="40">
        <v>11.199999999999998</v>
      </c>
      <c r="I507" s="40">
        <v>11.299999999999999</v>
      </c>
      <c r="J507" s="40">
        <v>11.449999999999998</v>
      </c>
      <c r="K507" s="31">
        <v>11.15</v>
      </c>
      <c r="L507" s="31">
        <v>10.9</v>
      </c>
      <c r="M507" s="31">
        <v>1157.3834300000001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186.85</v>
      </c>
      <c r="D508" s="40">
        <v>185.76666666666665</v>
      </c>
      <c r="E508" s="40">
        <v>182.7833333333333</v>
      </c>
      <c r="F508" s="40">
        <v>178.71666666666664</v>
      </c>
      <c r="G508" s="40">
        <v>175.73333333333329</v>
      </c>
      <c r="H508" s="40">
        <v>189.83333333333331</v>
      </c>
      <c r="I508" s="40">
        <v>192.81666666666666</v>
      </c>
      <c r="J508" s="40">
        <v>196.88333333333333</v>
      </c>
      <c r="K508" s="31">
        <v>188.75</v>
      </c>
      <c r="L508" s="31">
        <v>181.7</v>
      </c>
      <c r="M508" s="31">
        <v>115.21335000000001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488.35</v>
      </c>
      <c r="D509" s="40">
        <v>483.61666666666662</v>
      </c>
      <c r="E509" s="40">
        <v>474.73333333333323</v>
      </c>
      <c r="F509" s="40">
        <v>461.11666666666662</v>
      </c>
      <c r="G509" s="40">
        <v>452.23333333333323</v>
      </c>
      <c r="H509" s="40">
        <v>497.23333333333323</v>
      </c>
      <c r="I509" s="40">
        <v>506.11666666666656</v>
      </c>
      <c r="J509" s="40">
        <v>519.73333333333323</v>
      </c>
      <c r="K509" s="31">
        <v>492.5</v>
      </c>
      <c r="L509" s="31">
        <v>470</v>
      </c>
      <c r="M509" s="31">
        <v>19.998560000000001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2402.35</v>
      </c>
      <c r="D510" s="40">
        <v>2403.8333333333335</v>
      </c>
      <c r="E510" s="40">
        <v>2377.666666666667</v>
      </c>
      <c r="F510" s="40">
        <v>2352.9833333333336</v>
      </c>
      <c r="G510" s="40">
        <v>2326.8166666666671</v>
      </c>
      <c r="H510" s="40">
        <v>2428.5166666666669</v>
      </c>
      <c r="I510" s="40">
        <v>2454.6833333333338</v>
      </c>
      <c r="J510" s="40">
        <v>2479.3666666666668</v>
      </c>
      <c r="K510" s="31">
        <v>2430</v>
      </c>
      <c r="L510" s="31">
        <v>2379.15</v>
      </c>
      <c r="M510" s="31">
        <v>0.74794000000000005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2193.85</v>
      </c>
      <c r="D511" s="40">
        <v>2198.65</v>
      </c>
      <c r="E511" s="40">
        <v>2180.3000000000002</v>
      </c>
      <c r="F511" s="40">
        <v>2166.75</v>
      </c>
      <c r="G511" s="40">
        <v>2148.4</v>
      </c>
      <c r="H511" s="40">
        <v>2212.2000000000003</v>
      </c>
      <c r="I511" s="40">
        <v>2230.5499999999997</v>
      </c>
      <c r="J511" s="40">
        <v>2244.1000000000004</v>
      </c>
      <c r="K511" s="31">
        <v>2217</v>
      </c>
      <c r="L511" s="31">
        <v>2185.1</v>
      </c>
      <c r="M511" s="31">
        <v>0.17652999999999999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54"/>
      <c r="B5" s="455"/>
      <c r="C5" s="454"/>
      <c r="D5" s="455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56" t="s">
        <v>589</v>
      </c>
      <c r="C7" s="455"/>
      <c r="D7" s="7">
        <f>Main!B10</f>
        <v>44453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44452</v>
      </c>
      <c r="B10" s="32">
        <v>540718</v>
      </c>
      <c r="C10" s="31" t="s">
        <v>976</v>
      </c>
      <c r="D10" s="31" t="s">
        <v>1018</v>
      </c>
      <c r="E10" s="31" t="s">
        <v>599</v>
      </c>
      <c r="F10" s="90">
        <v>72000</v>
      </c>
      <c r="G10" s="32">
        <v>21.15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44452</v>
      </c>
      <c r="B11" s="32">
        <v>540718</v>
      </c>
      <c r="C11" s="31" t="s">
        <v>976</v>
      </c>
      <c r="D11" s="31" t="s">
        <v>1019</v>
      </c>
      <c r="E11" s="31" t="s">
        <v>598</v>
      </c>
      <c r="F11" s="90">
        <v>18000</v>
      </c>
      <c r="G11" s="32">
        <v>21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44452</v>
      </c>
      <c r="B12" s="32">
        <v>540718</v>
      </c>
      <c r="C12" s="31" t="s">
        <v>976</v>
      </c>
      <c r="D12" s="31" t="s">
        <v>977</v>
      </c>
      <c r="E12" s="31" t="s">
        <v>599</v>
      </c>
      <c r="F12" s="90">
        <v>48000</v>
      </c>
      <c r="G12" s="32">
        <v>23.09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44452</v>
      </c>
      <c r="B13" s="32">
        <v>540718</v>
      </c>
      <c r="C13" s="31" t="s">
        <v>976</v>
      </c>
      <c r="D13" s="31" t="s">
        <v>978</v>
      </c>
      <c r="E13" s="31" t="s">
        <v>598</v>
      </c>
      <c r="F13" s="90">
        <v>24000</v>
      </c>
      <c r="G13" s="32">
        <v>21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44452</v>
      </c>
      <c r="B14" s="32">
        <v>520121</v>
      </c>
      <c r="C14" s="31" t="s">
        <v>1020</v>
      </c>
      <c r="D14" s="31" t="s">
        <v>983</v>
      </c>
      <c r="E14" s="31" t="s">
        <v>598</v>
      </c>
      <c r="F14" s="90">
        <v>33377</v>
      </c>
      <c r="G14" s="32">
        <v>10.8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44452</v>
      </c>
      <c r="B15" s="32">
        <v>508664</v>
      </c>
      <c r="C15" s="31" t="s">
        <v>1021</v>
      </c>
      <c r="D15" s="31" t="s">
        <v>1022</v>
      </c>
      <c r="E15" s="31" t="s">
        <v>598</v>
      </c>
      <c r="F15" s="90">
        <v>150000</v>
      </c>
      <c r="G15" s="32">
        <v>20.12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44452</v>
      </c>
      <c r="B16" s="32">
        <v>532386</v>
      </c>
      <c r="C16" s="31" t="s">
        <v>1023</v>
      </c>
      <c r="D16" s="31" t="s">
        <v>1024</v>
      </c>
      <c r="E16" s="31" t="s">
        <v>599</v>
      </c>
      <c r="F16" s="90">
        <v>95000</v>
      </c>
      <c r="G16" s="32">
        <v>18.850000000000001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44452</v>
      </c>
      <c r="B17" s="32">
        <v>532386</v>
      </c>
      <c r="C17" s="31" t="s">
        <v>1023</v>
      </c>
      <c r="D17" s="31" t="s">
        <v>1025</v>
      </c>
      <c r="E17" s="31" t="s">
        <v>599</v>
      </c>
      <c r="F17" s="90">
        <v>110000</v>
      </c>
      <c r="G17" s="32">
        <v>18.8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44452</v>
      </c>
      <c r="B18" s="32">
        <v>532386</v>
      </c>
      <c r="C18" s="31" t="s">
        <v>1023</v>
      </c>
      <c r="D18" s="31" t="s">
        <v>1026</v>
      </c>
      <c r="E18" s="31" t="s">
        <v>598</v>
      </c>
      <c r="F18" s="90">
        <v>105293</v>
      </c>
      <c r="G18" s="32">
        <v>18.62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44452</v>
      </c>
      <c r="B19" s="32">
        <v>532386</v>
      </c>
      <c r="C19" s="31" t="s">
        <v>1023</v>
      </c>
      <c r="D19" s="31" t="s">
        <v>1027</v>
      </c>
      <c r="E19" s="31" t="s">
        <v>598</v>
      </c>
      <c r="F19" s="90">
        <v>192000</v>
      </c>
      <c r="G19" s="32">
        <v>18.27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44452</v>
      </c>
      <c r="B20" s="32">
        <v>539692</v>
      </c>
      <c r="C20" s="31" t="s">
        <v>1028</v>
      </c>
      <c r="D20" s="31" t="s">
        <v>1029</v>
      </c>
      <c r="E20" s="31" t="s">
        <v>598</v>
      </c>
      <c r="F20" s="90">
        <v>20000</v>
      </c>
      <c r="G20" s="32">
        <v>7.05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44452</v>
      </c>
      <c r="B21" s="32">
        <v>543286</v>
      </c>
      <c r="C21" s="31" t="s">
        <v>979</v>
      </c>
      <c r="D21" s="31" t="s">
        <v>980</v>
      </c>
      <c r="E21" s="31" t="s">
        <v>598</v>
      </c>
      <c r="F21" s="90">
        <v>36000</v>
      </c>
      <c r="G21" s="32">
        <v>17.8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44452</v>
      </c>
      <c r="B22" s="32">
        <v>543286</v>
      </c>
      <c r="C22" s="31" t="s">
        <v>979</v>
      </c>
      <c r="D22" s="31" t="s">
        <v>1030</v>
      </c>
      <c r="E22" s="31" t="s">
        <v>599</v>
      </c>
      <c r="F22" s="90">
        <v>30000</v>
      </c>
      <c r="G22" s="32">
        <v>17.88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44452</v>
      </c>
      <c r="B23" s="32">
        <v>539910</v>
      </c>
      <c r="C23" s="31" t="s">
        <v>1031</v>
      </c>
      <c r="D23" s="31" t="s">
        <v>1032</v>
      </c>
      <c r="E23" s="31" t="s">
        <v>599</v>
      </c>
      <c r="F23" s="90">
        <v>128500</v>
      </c>
      <c r="G23" s="32">
        <v>2.71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44452</v>
      </c>
      <c r="B24" s="32">
        <v>526622</v>
      </c>
      <c r="C24" s="31" t="s">
        <v>981</v>
      </c>
      <c r="D24" s="31" t="s">
        <v>1033</v>
      </c>
      <c r="E24" s="31" t="s">
        <v>598</v>
      </c>
      <c r="F24" s="90">
        <v>2007953</v>
      </c>
      <c r="G24" s="32">
        <v>0.37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44452</v>
      </c>
      <c r="B25" s="32">
        <v>526622</v>
      </c>
      <c r="C25" s="31" t="s">
        <v>981</v>
      </c>
      <c r="D25" s="31" t="s">
        <v>882</v>
      </c>
      <c r="E25" s="31" t="s">
        <v>598</v>
      </c>
      <c r="F25" s="90">
        <v>14</v>
      </c>
      <c r="G25" s="32">
        <v>0.36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44452</v>
      </c>
      <c r="B26" s="32">
        <v>526622</v>
      </c>
      <c r="C26" s="31" t="s">
        <v>981</v>
      </c>
      <c r="D26" s="31" t="s">
        <v>882</v>
      </c>
      <c r="E26" s="31" t="s">
        <v>599</v>
      </c>
      <c r="F26" s="90">
        <v>2500014</v>
      </c>
      <c r="G26" s="32">
        <v>0.37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44452</v>
      </c>
      <c r="B27" s="32">
        <v>541337</v>
      </c>
      <c r="C27" s="31" t="s">
        <v>1034</v>
      </c>
      <c r="D27" s="31" t="s">
        <v>1035</v>
      </c>
      <c r="E27" s="31" t="s">
        <v>598</v>
      </c>
      <c r="F27" s="90">
        <v>51000</v>
      </c>
      <c r="G27" s="32">
        <v>23.52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44452</v>
      </c>
      <c r="B28" s="32">
        <v>542801</v>
      </c>
      <c r="C28" s="31" t="s">
        <v>982</v>
      </c>
      <c r="D28" s="31" t="s">
        <v>1036</v>
      </c>
      <c r="E28" s="31" t="s">
        <v>599</v>
      </c>
      <c r="F28" s="90">
        <v>20000</v>
      </c>
      <c r="G28" s="32">
        <v>30.25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44452</v>
      </c>
      <c r="B29" s="32">
        <v>542801</v>
      </c>
      <c r="C29" s="31" t="s">
        <v>982</v>
      </c>
      <c r="D29" s="31" t="s">
        <v>1037</v>
      </c>
      <c r="E29" s="31" t="s">
        <v>598</v>
      </c>
      <c r="F29" s="90">
        <v>20000</v>
      </c>
      <c r="G29" s="32">
        <v>30.1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44452</v>
      </c>
      <c r="B30" s="32">
        <v>542801</v>
      </c>
      <c r="C30" s="31" t="s">
        <v>982</v>
      </c>
      <c r="D30" s="31" t="s">
        <v>1037</v>
      </c>
      <c r="E30" s="31" t="s">
        <v>599</v>
      </c>
      <c r="F30" s="90">
        <v>24000</v>
      </c>
      <c r="G30" s="32">
        <v>30.1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44452</v>
      </c>
      <c r="B31" s="32">
        <v>539767</v>
      </c>
      <c r="C31" s="31" t="s">
        <v>957</v>
      </c>
      <c r="D31" s="31" t="s">
        <v>1038</v>
      </c>
      <c r="E31" s="31" t="s">
        <v>599</v>
      </c>
      <c r="F31" s="90">
        <v>22260</v>
      </c>
      <c r="G31" s="32">
        <v>15.84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44452</v>
      </c>
      <c r="B32" s="32">
        <v>539767</v>
      </c>
      <c r="C32" s="31" t="s">
        <v>957</v>
      </c>
      <c r="D32" s="31" t="s">
        <v>1039</v>
      </c>
      <c r="E32" s="31" t="s">
        <v>598</v>
      </c>
      <c r="F32" s="90">
        <v>26390</v>
      </c>
      <c r="G32" s="32">
        <v>16.5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44452</v>
      </c>
      <c r="B33" s="32">
        <v>539767</v>
      </c>
      <c r="C33" s="31" t="s">
        <v>957</v>
      </c>
      <c r="D33" s="31" t="s">
        <v>1039</v>
      </c>
      <c r="E33" s="31" t="s">
        <v>599</v>
      </c>
      <c r="F33" s="90">
        <v>35490</v>
      </c>
      <c r="G33" s="32">
        <v>15.5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44452</v>
      </c>
      <c r="B34" s="32">
        <v>539767</v>
      </c>
      <c r="C34" s="31" t="s">
        <v>957</v>
      </c>
      <c r="D34" s="31" t="s">
        <v>1040</v>
      </c>
      <c r="E34" s="31" t="s">
        <v>599</v>
      </c>
      <c r="F34" s="90">
        <v>100000</v>
      </c>
      <c r="G34" s="32">
        <v>16.5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44452</v>
      </c>
      <c r="B35" s="32">
        <v>539767</v>
      </c>
      <c r="C35" s="31" t="s">
        <v>957</v>
      </c>
      <c r="D35" s="31" t="s">
        <v>984</v>
      </c>
      <c r="E35" s="31" t="s">
        <v>598</v>
      </c>
      <c r="F35" s="90">
        <v>88299</v>
      </c>
      <c r="G35" s="32">
        <v>16.5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44452</v>
      </c>
      <c r="B36" s="32">
        <v>539767</v>
      </c>
      <c r="C36" s="31" t="s">
        <v>957</v>
      </c>
      <c r="D36" s="31" t="s">
        <v>984</v>
      </c>
      <c r="E36" s="31" t="s">
        <v>599</v>
      </c>
      <c r="F36" s="90">
        <v>33887</v>
      </c>
      <c r="G36" s="32">
        <v>15.72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44452</v>
      </c>
      <c r="B37" s="32">
        <v>539767</v>
      </c>
      <c r="C37" s="31" t="s">
        <v>957</v>
      </c>
      <c r="D37" s="31" t="s">
        <v>1041</v>
      </c>
      <c r="E37" s="31" t="s">
        <v>598</v>
      </c>
      <c r="F37" s="90">
        <v>38867</v>
      </c>
      <c r="G37" s="32">
        <v>16.489999999999998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44452</v>
      </c>
      <c r="B38" s="32">
        <v>540809</v>
      </c>
      <c r="C38" s="31" t="s">
        <v>1042</v>
      </c>
      <c r="D38" s="31" t="s">
        <v>1043</v>
      </c>
      <c r="E38" s="31" t="s">
        <v>599</v>
      </c>
      <c r="F38" s="90">
        <v>80000</v>
      </c>
      <c r="G38" s="32">
        <v>5.86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44452</v>
      </c>
      <c r="B39" s="32">
        <v>540809</v>
      </c>
      <c r="C39" s="31" t="s">
        <v>1042</v>
      </c>
      <c r="D39" s="31" t="s">
        <v>1044</v>
      </c>
      <c r="E39" s="31" t="s">
        <v>598</v>
      </c>
      <c r="F39" s="90">
        <v>80000</v>
      </c>
      <c r="G39" s="32">
        <v>5.86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44452</v>
      </c>
      <c r="B40" s="32">
        <v>540080</v>
      </c>
      <c r="C40" s="31" t="s">
        <v>1045</v>
      </c>
      <c r="D40" s="31" t="s">
        <v>1046</v>
      </c>
      <c r="E40" s="31" t="s">
        <v>599</v>
      </c>
      <c r="F40" s="90">
        <v>54770</v>
      </c>
      <c r="G40" s="32">
        <v>30.87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44452</v>
      </c>
      <c r="B41" s="32">
        <v>540243</v>
      </c>
      <c r="C41" s="31" t="s">
        <v>1047</v>
      </c>
      <c r="D41" s="31" t="s">
        <v>1048</v>
      </c>
      <c r="E41" s="31" t="s">
        <v>599</v>
      </c>
      <c r="F41" s="90">
        <v>27000</v>
      </c>
      <c r="G41" s="32">
        <v>73.989999999999995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44452</v>
      </c>
      <c r="B42" s="32">
        <v>540243</v>
      </c>
      <c r="C42" s="31" t="s">
        <v>1047</v>
      </c>
      <c r="D42" s="31" t="s">
        <v>1049</v>
      </c>
      <c r="E42" s="31" t="s">
        <v>598</v>
      </c>
      <c r="F42" s="90">
        <v>30174</v>
      </c>
      <c r="G42" s="32">
        <v>73.97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44452</v>
      </c>
      <c r="B43" s="32">
        <v>540198</v>
      </c>
      <c r="C43" s="31" t="s">
        <v>1050</v>
      </c>
      <c r="D43" s="31" t="s">
        <v>1051</v>
      </c>
      <c r="E43" s="31" t="s">
        <v>599</v>
      </c>
      <c r="F43" s="90">
        <v>27966</v>
      </c>
      <c r="G43" s="32">
        <v>38.979999999999997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44452</v>
      </c>
      <c r="B44" s="32">
        <v>539291</v>
      </c>
      <c r="C44" s="31" t="s">
        <v>1052</v>
      </c>
      <c r="D44" s="31" t="s">
        <v>1053</v>
      </c>
      <c r="E44" s="31" t="s">
        <v>599</v>
      </c>
      <c r="F44" s="90">
        <v>35099</v>
      </c>
      <c r="G44" s="32">
        <v>7.79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44452</v>
      </c>
      <c r="B45" s="32">
        <v>501314</v>
      </c>
      <c r="C45" s="31" t="s">
        <v>1054</v>
      </c>
      <c r="D45" s="31" t="s">
        <v>1055</v>
      </c>
      <c r="E45" s="31" t="s">
        <v>599</v>
      </c>
      <c r="F45" s="90">
        <v>182191</v>
      </c>
      <c r="G45" s="32">
        <v>108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44452</v>
      </c>
      <c r="B46" s="32">
        <v>501314</v>
      </c>
      <c r="C46" s="31" t="s">
        <v>1054</v>
      </c>
      <c r="D46" s="31" t="s">
        <v>1056</v>
      </c>
      <c r="E46" s="31" t="s">
        <v>599</v>
      </c>
      <c r="F46" s="90">
        <v>152034</v>
      </c>
      <c r="G46" s="32">
        <v>107.73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44452</v>
      </c>
      <c r="B47" s="32">
        <v>531437</v>
      </c>
      <c r="C47" s="31" t="s">
        <v>1057</v>
      </c>
      <c r="D47" s="31" t="s">
        <v>1058</v>
      </c>
      <c r="E47" s="31" t="s">
        <v>598</v>
      </c>
      <c r="F47" s="90">
        <v>89000</v>
      </c>
      <c r="G47" s="32">
        <v>38.54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44452</v>
      </c>
      <c r="B48" s="32">
        <v>539833</v>
      </c>
      <c r="C48" s="31" t="s">
        <v>1059</v>
      </c>
      <c r="D48" s="31" t="s">
        <v>1060</v>
      </c>
      <c r="E48" s="31" t="s">
        <v>599</v>
      </c>
      <c r="F48" s="90">
        <v>608000</v>
      </c>
      <c r="G48" s="32">
        <v>0.4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44452</v>
      </c>
      <c r="B49" s="32">
        <v>532029</v>
      </c>
      <c r="C49" s="31" t="s">
        <v>1061</v>
      </c>
      <c r="D49" s="31" t="s">
        <v>1062</v>
      </c>
      <c r="E49" s="31" t="s">
        <v>599</v>
      </c>
      <c r="F49" s="90">
        <v>555002</v>
      </c>
      <c r="G49" s="32">
        <v>180.6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44452</v>
      </c>
      <c r="B50" s="32">
        <v>532029</v>
      </c>
      <c r="C50" s="31" t="s">
        <v>1061</v>
      </c>
      <c r="D50" s="31" t="s">
        <v>1063</v>
      </c>
      <c r="E50" s="31" t="s">
        <v>598</v>
      </c>
      <c r="F50" s="90">
        <v>555000</v>
      </c>
      <c r="G50" s="32">
        <v>180.6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44452</v>
      </c>
      <c r="B51" s="32">
        <v>540253</v>
      </c>
      <c r="C51" s="31" t="s">
        <v>1064</v>
      </c>
      <c r="D51" s="31" t="s">
        <v>1065</v>
      </c>
      <c r="E51" s="31" t="s">
        <v>599</v>
      </c>
      <c r="F51" s="90">
        <v>47000</v>
      </c>
      <c r="G51" s="32">
        <v>1.76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44452</v>
      </c>
      <c r="B52" s="32">
        <v>540253</v>
      </c>
      <c r="C52" s="31" t="s">
        <v>1064</v>
      </c>
      <c r="D52" s="31" t="s">
        <v>1066</v>
      </c>
      <c r="E52" s="31" t="s">
        <v>598</v>
      </c>
      <c r="F52" s="90">
        <v>47542</v>
      </c>
      <c r="G52" s="32">
        <v>1.76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44452</v>
      </c>
      <c r="B53" s="32">
        <v>513307</v>
      </c>
      <c r="C53" s="31" t="s">
        <v>1067</v>
      </c>
      <c r="D53" s="31" t="s">
        <v>1068</v>
      </c>
      <c r="E53" s="31" t="s">
        <v>599</v>
      </c>
      <c r="F53" s="90">
        <v>10664</v>
      </c>
      <c r="G53" s="32">
        <v>34.85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44452</v>
      </c>
      <c r="B54" s="32">
        <v>509945</v>
      </c>
      <c r="C54" s="31" t="s">
        <v>1069</v>
      </c>
      <c r="D54" s="31" t="s">
        <v>1070</v>
      </c>
      <c r="E54" s="31" t="s">
        <v>598</v>
      </c>
      <c r="F54" s="90">
        <v>6743</v>
      </c>
      <c r="G54" s="32">
        <v>364.8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44452</v>
      </c>
      <c r="B55" s="32">
        <v>509945</v>
      </c>
      <c r="C55" s="31" t="s">
        <v>1069</v>
      </c>
      <c r="D55" s="31" t="s">
        <v>1071</v>
      </c>
      <c r="E55" s="31" t="s">
        <v>599</v>
      </c>
      <c r="F55" s="90">
        <v>6594</v>
      </c>
      <c r="G55" s="32">
        <v>364.8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44452</v>
      </c>
      <c r="B56" s="32">
        <v>541167</v>
      </c>
      <c r="C56" s="31" t="s">
        <v>1072</v>
      </c>
      <c r="D56" s="31" t="s">
        <v>1073</v>
      </c>
      <c r="E56" s="31" t="s">
        <v>599</v>
      </c>
      <c r="F56" s="90">
        <v>86651</v>
      </c>
      <c r="G56" s="32">
        <v>736.86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44452</v>
      </c>
      <c r="B57" s="32" t="s">
        <v>1074</v>
      </c>
      <c r="C57" s="31" t="s">
        <v>1075</v>
      </c>
      <c r="D57" s="31" t="s">
        <v>861</v>
      </c>
      <c r="E57" s="31" t="s">
        <v>598</v>
      </c>
      <c r="F57" s="90">
        <v>663267</v>
      </c>
      <c r="G57" s="32">
        <v>264.58999999999997</v>
      </c>
      <c r="H57" s="32" t="s">
        <v>600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44452</v>
      </c>
      <c r="B58" s="32" t="s">
        <v>1023</v>
      </c>
      <c r="C58" s="31" t="s">
        <v>1076</v>
      </c>
      <c r="D58" s="31" t="s">
        <v>993</v>
      </c>
      <c r="E58" s="31" t="s">
        <v>598</v>
      </c>
      <c r="F58" s="90">
        <v>345209</v>
      </c>
      <c r="G58" s="32">
        <v>17.11</v>
      </c>
      <c r="H58" s="32" t="s">
        <v>600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44452</v>
      </c>
      <c r="B59" s="32" t="s">
        <v>1077</v>
      </c>
      <c r="C59" s="31" t="s">
        <v>1078</v>
      </c>
      <c r="D59" s="31" t="s">
        <v>1079</v>
      </c>
      <c r="E59" s="31" t="s">
        <v>598</v>
      </c>
      <c r="F59" s="90">
        <v>96000</v>
      </c>
      <c r="G59" s="32">
        <v>17.25</v>
      </c>
      <c r="H59" s="32" t="s">
        <v>600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44452</v>
      </c>
      <c r="B60" s="32" t="s">
        <v>1077</v>
      </c>
      <c r="C60" s="31" t="s">
        <v>1078</v>
      </c>
      <c r="D60" s="31" t="s">
        <v>1080</v>
      </c>
      <c r="E60" s="31" t="s">
        <v>598</v>
      </c>
      <c r="F60" s="90">
        <v>87000</v>
      </c>
      <c r="G60" s="32">
        <v>17</v>
      </c>
      <c r="H60" s="32" t="s">
        <v>600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44452</v>
      </c>
      <c r="B61" s="32" t="s">
        <v>357</v>
      </c>
      <c r="C61" s="31" t="s">
        <v>1081</v>
      </c>
      <c r="D61" s="31" t="s">
        <v>1082</v>
      </c>
      <c r="E61" s="31" t="s">
        <v>598</v>
      </c>
      <c r="F61" s="90">
        <v>20000000</v>
      </c>
      <c r="G61" s="32">
        <v>19.22</v>
      </c>
      <c r="H61" s="32" t="s">
        <v>600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44452</v>
      </c>
      <c r="B62" s="32" t="s">
        <v>1083</v>
      </c>
      <c r="C62" s="20" t="s">
        <v>1084</v>
      </c>
      <c r="D62" s="20" t="s">
        <v>1085</v>
      </c>
      <c r="E62" s="31" t="s">
        <v>598</v>
      </c>
      <c r="F62" s="90">
        <v>42000</v>
      </c>
      <c r="G62" s="32">
        <v>30.99</v>
      </c>
      <c r="H62" s="32" t="s">
        <v>600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44452</v>
      </c>
      <c r="B63" s="32" t="s">
        <v>1086</v>
      </c>
      <c r="C63" s="31" t="s">
        <v>1087</v>
      </c>
      <c r="D63" s="31" t="s">
        <v>1088</v>
      </c>
      <c r="E63" s="31" t="s">
        <v>598</v>
      </c>
      <c r="F63" s="90">
        <v>34260</v>
      </c>
      <c r="G63" s="32">
        <v>3177.4</v>
      </c>
      <c r="H63" s="32" t="s">
        <v>600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44452</v>
      </c>
      <c r="B64" s="32" t="s">
        <v>1089</v>
      </c>
      <c r="C64" s="31" t="s">
        <v>1090</v>
      </c>
      <c r="D64" s="31" t="s">
        <v>861</v>
      </c>
      <c r="E64" s="31" t="s">
        <v>598</v>
      </c>
      <c r="F64" s="90">
        <v>603567</v>
      </c>
      <c r="G64" s="32">
        <v>124.6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44452</v>
      </c>
      <c r="B65" s="32" t="s">
        <v>964</v>
      </c>
      <c r="C65" s="31" t="s">
        <v>965</v>
      </c>
      <c r="D65" s="31" t="s">
        <v>1091</v>
      </c>
      <c r="E65" s="31" t="s">
        <v>598</v>
      </c>
      <c r="F65" s="90">
        <v>40000</v>
      </c>
      <c r="G65" s="32">
        <v>42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44452</v>
      </c>
      <c r="B66" s="32" t="s">
        <v>958</v>
      </c>
      <c r="C66" s="31" t="s">
        <v>959</v>
      </c>
      <c r="D66" s="31" t="s">
        <v>960</v>
      </c>
      <c r="E66" s="31" t="s">
        <v>598</v>
      </c>
      <c r="F66" s="90">
        <v>1148500</v>
      </c>
      <c r="G66" s="32">
        <v>105.34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44452</v>
      </c>
      <c r="B67" s="32" t="s">
        <v>1092</v>
      </c>
      <c r="C67" s="31" t="s">
        <v>1093</v>
      </c>
      <c r="D67" s="31" t="s">
        <v>1094</v>
      </c>
      <c r="E67" s="31" t="s">
        <v>598</v>
      </c>
      <c r="F67" s="90">
        <v>60000</v>
      </c>
      <c r="G67" s="32">
        <v>22.13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44452</v>
      </c>
      <c r="B68" s="32" t="s">
        <v>961</v>
      </c>
      <c r="C68" s="31" t="s">
        <v>962</v>
      </c>
      <c r="D68" s="31" t="s">
        <v>985</v>
      </c>
      <c r="E68" s="31" t="s">
        <v>598</v>
      </c>
      <c r="F68" s="90">
        <v>91341</v>
      </c>
      <c r="G68" s="32">
        <v>85.36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44452</v>
      </c>
      <c r="B69" s="32" t="s">
        <v>961</v>
      </c>
      <c r="C69" s="31" t="s">
        <v>962</v>
      </c>
      <c r="D69" s="31" t="s">
        <v>1095</v>
      </c>
      <c r="E69" s="31" t="s">
        <v>598</v>
      </c>
      <c r="F69" s="90">
        <v>100000</v>
      </c>
      <c r="G69" s="32">
        <v>85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44452</v>
      </c>
      <c r="B70" s="32" t="s">
        <v>1096</v>
      </c>
      <c r="C70" s="31" t="s">
        <v>1097</v>
      </c>
      <c r="D70" s="31" t="s">
        <v>1098</v>
      </c>
      <c r="E70" s="31" t="s">
        <v>598</v>
      </c>
      <c r="F70" s="90">
        <v>68000</v>
      </c>
      <c r="G70" s="32">
        <v>54.61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44452</v>
      </c>
      <c r="B71" s="32" t="s">
        <v>989</v>
      </c>
      <c r="C71" s="31" t="s">
        <v>990</v>
      </c>
      <c r="D71" s="31" t="s">
        <v>991</v>
      </c>
      <c r="E71" s="31" t="s">
        <v>598</v>
      </c>
      <c r="F71" s="90">
        <v>99195</v>
      </c>
      <c r="G71" s="32">
        <v>62.59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44452</v>
      </c>
      <c r="B72" s="32" t="s">
        <v>1099</v>
      </c>
      <c r="C72" s="31" t="s">
        <v>1100</v>
      </c>
      <c r="D72" s="31" t="s">
        <v>1101</v>
      </c>
      <c r="E72" s="31" t="s">
        <v>598</v>
      </c>
      <c r="F72" s="90">
        <v>45280</v>
      </c>
      <c r="G72" s="32">
        <v>19.739999999999998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44452</v>
      </c>
      <c r="B73" s="32" t="s">
        <v>941</v>
      </c>
      <c r="C73" s="31" t="s">
        <v>942</v>
      </c>
      <c r="D73" s="31" t="s">
        <v>994</v>
      </c>
      <c r="E73" s="31" t="s">
        <v>598</v>
      </c>
      <c r="F73" s="90">
        <v>122000</v>
      </c>
      <c r="G73" s="32">
        <v>97.66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44452</v>
      </c>
      <c r="B74" s="32" t="s">
        <v>1102</v>
      </c>
      <c r="C74" s="31" t="s">
        <v>1103</v>
      </c>
      <c r="D74" s="31" t="s">
        <v>1104</v>
      </c>
      <c r="E74" s="31" t="s">
        <v>598</v>
      </c>
      <c r="F74" s="90">
        <v>100</v>
      </c>
      <c r="G74" s="32">
        <v>67.95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44452</v>
      </c>
      <c r="B75" s="32" t="s">
        <v>1105</v>
      </c>
      <c r="C75" s="31" t="s">
        <v>1106</v>
      </c>
      <c r="D75" s="31" t="s">
        <v>1107</v>
      </c>
      <c r="E75" s="31" t="s">
        <v>598</v>
      </c>
      <c r="F75" s="90">
        <v>357242</v>
      </c>
      <c r="G75" s="32">
        <v>119.46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44452</v>
      </c>
      <c r="B76" s="32" t="s">
        <v>1105</v>
      </c>
      <c r="C76" s="31" t="s">
        <v>1106</v>
      </c>
      <c r="D76" s="31" t="s">
        <v>882</v>
      </c>
      <c r="E76" s="31" t="s">
        <v>598</v>
      </c>
      <c r="F76" s="90">
        <v>344007</v>
      </c>
      <c r="G76" s="32">
        <v>115.27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44452</v>
      </c>
      <c r="B77" s="32" t="s">
        <v>1074</v>
      </c>
      <c r="C77" s="31" t="s">
        <v>1075</v>
      </c>
      <c r="D77" s="31" t="s">
        <v>861</v>
      </c>
      <c r="E77" s="31" t="s">
        <v>599</v>
      </c>
      <c r="F77" s="90">
        <v>653249</v>
      </c>
      <c r="G77" s="32">
        <v>264.97000000000003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44452</v>
      </c>
      <c r="B78" s="32" t="s">
        <v>1023</v>
      </c>
      <c r="C78" s="31" t="s">
        <v>1076</v>
      </c>
      <c r="D78" s="31" t="s">
        <v>988</v>
      </c>
      <c r="E78" s="31" t="s">
        <v>599</v>
      </c>
      <c r="F78" s="90">
        <v>100000</v>
      </c>
      <c r="G78" s="32">
        <v>17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44452</v>
      </c>
      <c r="B79" s="32" t="s">
        <v>1108</v>
      </c>
      <c r="C79" s="31" t="s">
        <v>1109</v>
      </c>
      <c r="D79" s="31" t="s">
        <v>1110</v>
      </c>
      <c r="E79" s="31" t="s">
        <v>599</v>
      </c>
      <c r="F79" s="90">
        <v>108250</v>
      </c>
      <c r="G79" s="32">
        <v>441.66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44452</v>
      </c>
      <c r="B80" s="32" t="s">
        <v>1077</v>
      </c>
      <c r="C80" s="31" t="s">
        <v>1078</v>
      </c>
      <c r="D80" s="31" t="s">
        <v>1111</v>
      </c>
      <c r="E80" s="31" t="s">
        <v>599</v>
      </c>
      <c r="F80" s="90">
        <v>90000</v>
      </c>
      <c r="G80" s="32">
        <v>17.25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44452</v>
      </c>
      <c r="B81" s="32" t="s">
        <v>1077</v>
      </c>
      <c r="C81" s="31" t="s">
        <v>1078</v>
      </c>
      <c r="D81" s="31" t="s">
        <v>1112</v>
      </c>
      <c r="E81" s="31" t="s">
        <v>599</v>
      </c>
      <c r="F81" s="90">
        <v>87000</v>
      </c>
      <c r="G81" s="32">
        <v>17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44452</v>
      </c>
      <c r="B82" s="32" t="s">
        <v>1113</v>
      </c>
      <c r="C82" s="31" t="s">
        <v>1114</v>
      </c>
      <c r="D82" s="31" t="s">
        <v>1115</v>
      </c>
      <c r="E82" s="31" t="s">
        <v>599</v>
      </c>
      <c r="F82" s="90">
        <v>36000</v>
      </c>
      <c r="G82" s="32">
        <v>120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44452</v>
      </c>
      <c r="B83" s="32" t="s">
        <v>1089</v>
      </c>
      <c r="C83" s="31" t="s">
        <v>1090</v>
      </c>
      <c r="D83" s="31" t="s">
        <v>861</v>
      </c>
      <c r="E83" s="31" t="s">
        <v>599</v>
      </c>
      <c r="F83" s="90">
        <v>591658</v>
      </c>
      <c r="G83" s="32">
        <v>125.04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44452</v>
      </c>
      <c r="B84" s="32" t="s">
        <v>964</v>
      </c>
      <c r="C84" s="31" t="s">
        <v>965</v>
      </c>
      <c r="D84" s="31" t="s">
        <v>1091</v>
      </c>
      <c r="E84" s="31" t="s">
        <v>599</v>
      </c>
      <c r="F84" s="90">
        <v>44000</v>
      </c>
      <c r="G84" s="32">
        <v>43.98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44452</v>
      </c>
      <c r="B85" s="32" t="s">
        <v>964</v>
      </c>
      <c r="C85" s="31" t="s">
        <v>965</v>
      </c>
      <c r="D85" s="31" t="s">
        <v>966</v>
      </c>
      <c r="E85" s="31" t="s">
        <v>599</v>
      </c>
      <c r="F85" s="90">
        <v>60000</v>
      </c>
      <c r="G85" s="32">
        <v>42.2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44452</v>
      </c>
      <c r="B86" s="32" t="s">
        <v>958</v>
      </c>
      <c r="C86" s="31" t="s">
        <v>959</v>
      </c>
      <c r="D86" s="31" t="s">
        <v>960</v>
      </c>
      <c r="E86" s="31" t="s">
        <v>599</v>
      </c>
      <c r="F86" s="90">
        <v>1148500</v>
      </c>
      <c r="G86" s="32">
        <v>104.71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44452</v>
      </c>
      <c r="B87" s="32" t="s">
        <v>1092</v>
      </c>
      <c r="C87" s="31" t="s">
        <v>1093</v>
      </c>
      <c r="D87" s="31" t="s">
        <v>1094</v>
      </c>
      <c r="E87" s="31" t="s">
        <v>599</v>
      </c>
      <c r="F87" s="90">
        <v>48000</v>
      </c>
      <c r="G87" s="32">
        <v>22.13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44452</v>
      </c>
      <c r="B88" s="32" t="s">
        <v>961</v>
      </c>
      <c r="C88" s="31" t="s">
        <v>962</v>
      </c>
      <c r="D88" s="31" t="s">
        <v>985</v>
      </c>
      <c r="E88" s="31" t="s">
        <v>599</v>
      </c>
      <c r="F88" s="90">
        <v>91341</v>
      </c>
      <c r="G88" s="32">
        <v>85.15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44452</v>
      </c>
      <c r="B89" s="32" t="s">
        <v>961</v>
      </c>
      <c r="C89" s="31" t="s">
        <v>962</v>
      </c>
      <c r="D89" s="31" t="s">
        <v>1095</v>
      </c>
      <c r="E89" s="31" t="s">
        <v>599</v>
      </c>
      <c r="F89" s="90">
        <v>5150</v>
      </c>
      <c r="G89" s="32">
        <v>88.9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44452</v>
      </c>
      <c r="B90" s="32" t="s">
        <v>1096</v>
      </c>
      <c r="C90" s="31" t="s">
        <v>1097</v>
      </c>
      <c r="D90" s="31" t="s">
        <v>1098</v>
      </c>
      <c r="E90" s="31" t="s">
        <v>599</v>
      </c>
      <c r="F90" s="90">
        <v>55000</v>
      </c>
      <c r="G90" s="32">
        <v>59.15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44452</v>
      </c>
      <c r="B91" s="32" t="s">
        <v>1096</v>
      </c>
      <c r="C91" s="31" t="s">
        <v>1097</v>
      </c>
      <c r="D91" s="31" t="s">
        <v>1116</v>
      </c>
      <c r="E91" s="31" t="s">
        <v>599</v>
      </c>
      <c r="F91" s="90">
        <v>142721</v>
      </c>
      <c r="G91" s="32">
        <v>53.55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44452</v>
      </c>
      <c r="B92" s="32" t="s">
        <v>986</v>
      </c>
      <c r="C92" s="31" t="s">
        <v>987</v>
      </c>
      <c r="D92" s="31" t="s">
        <v>963</v>
      </c>
      <c r="E92" s="31" t="s">
        <v>599</v>
      </c>
      <c r="F92" s="90">
        <v>100000</v>
      </c>
      <c r="G92" s="32">
        <v>24.51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44452</v>
      </c>
      <c r="B93" s="32" t="s">
        <v>989</v>
      </c>
      <c r="C93" s="31" t="s">
        <v>990</v>
      </c>
      <c r="D93" s="31" t="s">
        <v>991</v>
      </c>
      <c r="E93" s="31" t="s">
        <v>599</v>
      </c>
      <c r="F93" s="90">
        <v>99695</v>
      </c>
      <c r="G93" s="32">
        <v>62.38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44452</v>
      </c>
      <c r="B94" s="32" t="s">
        <v>1117</v>
      </c>
      <c r="C94" s="31" t="s">
        <v>1118</v>
      </c>
      <c r="D94" s="31" t="s">
        <v>1119</v>
      </c>
      <c r="E94" s="31" t="s">
        <v>599</v>
      </c>
      <c r="F94" s="90">
        <v>114950</v>
      </c>
      <c r="G94" s="32">
        <v>190.55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44452</v>
      </c>
      <c r="B95" s="32" t="s">
        <v>901</v>
      </c>
      <c r="C95" s="31" t="s">
        <v>902</v>
      </c>
      <c r="D95" s="31" t="s">
        <v>992</v>
      </c>
      <c r="E95" s="31" t="s">
        <v>599</v>
      </c>
      <c r="F95" s="90">
        <v>100000</v>
      </c>
      <c r="G95" s="32">
        <v>55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44452</v>
      </c>
      <c r="B96" s="32" t="s">
        <v>1099</v>
      </c>
      <c r="C96" s="31" t="s">
        <v>1100</v>
      </c>
      <c r="D96" s="31" t="s">
        <v>1101</v>
      </c>
      <c r="E96" s="31" t="s">
        <v>599</v>
      </c>
      <c r="F96" s="90">
        <v>530270</v>
      </c>
      <c r="G96" s="32">
        <v>20.190000000000001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44452</v>
      </c>
      <c r="B97" s="32" t="s">
        <v>941</v>
      </c>
      <c r="C97" s="31" t="s">
        <v>942</v>
      </c>
      <c r="D97" s="31" t="s">
        <v>1120</v>
      </c>
      <c r="E97" s="31" t="s">
        <v>599</v>
      </c>
      <c r="F97" s="90">
        <v>132000</v>
      </c>
      <c r="G97" s="32">
        <v>97.44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44452</v>
      </c>
      <c r="B98" s="32" t="s">
        <v>1102</v>
      </c>
      <c r="C98" s="31" t="s">
        <v>1103</v>
      </c>
      <c r="D98" s="31" t="s">
        <v>1104</v>
      </c>
      <c r="E98" s="31" t="s">
        <v>599</v>
      </c>
      <c r="F98" s="90">
        <v>133472</v>
      </c>
      <c r="G98" s="32">
        <v>67.03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44452</v>
      </c>
      <c r="B99" s="32" t="s">
        <v>1121</v>
      </c>
      <c r="C99" s="31" t="s">
        <v>1122</v>
      </c>
      <c r="D99" s="31" t="s">
        <v>1123</v>
      </c>
      <c r="E99" s="31" t="s">
        <v>599</v>
      </c>
      <c r="F99" s="90">
        <v>17600</v>
      </c>
      <c r="G99" s="32">
        <v>231.12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44452</v>
      </c>
      <c r="B100" s="32" t="s">
        <v>1124</v>
      </c>
      <c r="C100" s="31" t="s">
        <v>1125</v>
      </c>
      <c r="D100" s="31" t="s">
        <v>1126</v>
      </c>
      <c r="E100" s="31" t="s">
        <v>599</v>
      </c>
      <c r="F100" s="90">
        <v>34000</v>
      </c>
      <c r="G100" s="32">
        <v>12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44452</v>
      </c>
      <c r="B101" s="32" t="s">
        <v>1105</v>
      </c>
      <c r="C101" s="31" t="s">
        <v>1106</v>
      </c>
      <c r="D101" s="31" t="s">
        <v>882</v>
      </c>
      <c r="E101" s="31" t="s">
        <v>599</v>
      </c>
      <c r="F101" s="90">
        <v>244061</v>
      </c>
      <c r="G101" s="32">
        <v>115.15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44452</v>
      </c>
      <c r="B102" s="32" t="s">
        <v>1105</v>
      </c>
      <c r="C102" s="31" t="s">
        <v>1106</v>
      </c>
      <c r="D102" s="31" t="s">
        <v>1107</v>
      </c>
      <c r="E102" s="31" t="s">
        <v>599</v>
      </c>
      <c r="F102" s="90">
        <v>733655</v>
      </c>
      <c r="G102" s="32">
        <v>118.96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44452</v>
      </c>
      <c r="B103" s="32" t="s">
        <v>1127</v>
      </c>
      <c r="C103" s="31" t="s">
        <v>1128</v>
      </c>
      <c r="D103" s="31" t="s">
        <v>1129</v>
      </c>
      <c r="E103" s="31" t="s">
        <v>599</v>
      </c>
      <c r="F103" s="90">
        <v>193431</v>
      </c>
      <c r="G103" s="32">
        <v>62.31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9"/>
  <sheetViews>
    <sheetView zoomScale="85" zoomScaleNormal="85" workbookViewId="0">
      <selection activeCell="J94" sqref="J9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881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44453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85">
        <v>1</v>
      </c>
      <c r="B10" s="386">
        <v>44396</v>
      </c>
      <c r="C10" s="387"/>
      <c r="D10" s="388" t="s">
        <v>131</v>
      </c>
      <c r="E10" s="389" t="s">
        <v>616</v>
      </c>
      <c r="F10" s="390">
        <v>547.5</v>
      </c>
      <c r="G10" s="390">
        <v>510</v>
      </c>
      <c r="H10" s="389">
        <v>568</v>
      </c>
      <c r="I10" s="391" t="s">
        <v>846</v>
      </c>
      <c r="J10" s="104" t="s">
        <v>914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85">
        <v>2</v>
      </c>
      <c r="B11" s="386">
        <v>44397</v>
      </c>
      <c r="C11" s="387"/>
      <c r="D11" s="388" t="s">
        <v>137</v>
      </c>
      <c r="E11" s="389" t="s">
        <v>616</v>
      </c>
      <c r="F11" s="390">
        <v>104.5</v>
      </c>
      <c r="G11" s="390">
        <v>96.5</v>
      </c>
      <c r="H11" s="389">
        <v>111.5</v>
      </c>
      <c r="I11" s="391" t="s">
        <v>847</v>
      </c>
      <c r="J11" s="104" t="s">
        <v>852</v>
      </c>
      <c r="K11" s="104">
        <f t="shared" ref="K11" si="2">H11-F11</f>
        <v>7</v>
      </c>
      <c r="L11" s="105">
        <f>(F11*-0.8)/100</f>
        <v>-0.83600000000000008</v>
      </c>
      <c r="M11" s="106">
        <f t="shared" ref="M11" si="3">(K11+L11)/F11</f>
        <v>5.898564593301435E-2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85">
        <v>3</v>
      </c>
      <c r="B12" s="386">
        <v>44407</v>
      </c>
      <c r="C12" s="387"/>
      <c r="D12" s="388" t="s">
        <v>51</v>
      </c>
      <c r="E12" s="389" t="s">
        <v>616</v>
      </c>
      <c r="F12" s="390">
        <v>715</v>
      </c>
      <c r="G12" s="390">
        <v>675</v>
      </c>
      <c r="H12" s="389">
        <v>730</v>
      </c>
      <c r="I12" s="391" t="s">
        <v>850</v>
      </c>
      <c r="J12" s="104" t="s">
        <v>932</v>
      </c>
      <c r="K12" s="104">
        <f t="shared" ref="K12:K13" si="4">H12-F12</f>
        <v>15</v>
      </c>
      <c r="L12" s="105">
        <f t="shared" ref="L12" si="5">(F12*-0.7)/100</f>
        <v>-5.004999999999999</v>
      </c>
      <c r="M12" s="106">
        <f t="shared" ref="M12:M13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85">
        <v>4</v>
      </c>
      <c r="B13" s="386">
        <v>44421</v>
      </c>
      <c r="C13" s="387"/>
      <c r="D13" s="388" t="s">
        <v>471</v>
      </c>
      <c r="E13" s="389" t="s">
        <v>616</v>
      </c>
      <c r="F13" s="390">
        <v>1500</v>
      </c>
      <c r="G13" s="390">
        <v>1415</v>
      </c>
      <c r="H13" s="389">
        <v>1607.5</v>
      </c>
      <c r="I13" s="391" t="s">
        <v>858</v>
      </c>
      <c r="J13" s="104" t="s">
        <v>903</v>
      </c>
      <c r="K13" s="104">
        <f t="shared" si="4"/>
        <v>107.5</v>
      </c>
      <c r="L13" s="105">
        <f>(F13*-0.8)/100</f>
        <v>-12</v>
      </c>
      <c r="M13" s="106">
        <f t="shared" si="6"/>
        <v>6.3666666666666663E-2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6">
        <v>5</v>
      </c>
      <c r="B14" s="109">
        <v>44442</v>
      </c>
      <c r="C14" s="117"/>
      <c r="D14" s="110" t="s">
        <v>302</v>
      </c>
      <c r="E14" s="111" t="s">
        <v>616</v>
      </c>
      <c r="F14" s="108" t="s">
        <v>905</v>
      </c>
      <c r="G14" s="108">
        <v>3900</v>
      </c>
      <c r="H14" s="111"/>
      <c r="I14" s="112" t="s">
        <v>906</v>
      </c>
      <c r="J14" s="113" t="s">
        <v>617</v>
      </c>
      <c r="K14" s="116"/>
      <c r="L14" s="109"/>
      <c r="M14" s="117"/>
      <c r="N14" s="110"/>
      <c r="O14" s="111"/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85">
        <v>6</v>
      </c>
      <c r="B15" s="386">
        <v>44442</v>
      </c>
      <c r="C15" s="387"/>
      <c r="D15" s="388" t="s">
        <v>425</v>
      </c>
      <c r="E15" s="389" t="s">
        <v>616</v>
      </c>
      <c r="F15" s="390">
        <v>1670</v>
      </c>
      <c r="G15" s="390">
        <v>1570</v>
      </c>
      <c r="H15" s="389">
        <v>1785</v>
      </c>
      <c r="I15" s="391" t="s">
        <v>907</v>
      </c>
      <c r="J15" s="104" t="s">
        <v>929</v>
      </c>
      <c r="K15" s="104">
        <f t="shared" ref="K15" si="7">H15-F15</f>
        <v>115</v>
      </c>
      <c r="L15" s="105">
        <f t="shared" ref="L15" si="8">(F15*-0.7)/100</f>
        <v>-11.69</v>
      </c>
      <c r="M15" s="106">
        <f t="shared" ref="M15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16">
        <v>7</v>
      </c>
      <c r="B16" s="109">
        <v>44447</v>
      </c>
      <c r="C16" s="117"/>
      <c r="D16" s="110" t="s">
        <v>381</v>
      </c>
      <c r="E16" s="111" t="s">
        <v>616</v>
      </c>
      <c r="F16" s="108" t="s">
        <v>943</v>
      </c>
      <c r="G16" s="108">
        <v>1395</v>
      </c>
      <c r="H16" s="111"/>
      <c r="I16" s="112" t="s">
        <v>944</v>
      </c>
      <c r="J16" s="113" t="s">
        <v>617</v>
      </c>
      <c r="K16" s="116"/>
      <c r="L16" s="109"/>
      <c r="M16" s="117"/>
      <c r="N16" s="110"/>
      <c r="O16" s="111"/>
      <c r="P16" s="103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6">
        <v>8</v>
      </c>
      <c r="B17" s="109">
        <v>44452</v>
      </c>
      <c r="C17" s="117"/>
      <c r="D17" s="110" t="s">
        <v>117</v>
      </c>
      <c r="E17" s="111" t="s">
        <v>616</v>
      </c>
      <c r="F17" s="108" t="s">
        <v>996</v>
      </c>
      <c r="G17" s="108">
        <v>3000</v>
      </c>
      <c r="H17" s="111"/>
      <c r="I17" s="112" t="s">
        <v>997</v>
      </c>
      <c r="J17" s="113" t="s">
        <v>617</v>
      </c>
      <c r="K17" s="116"/>
      <c r="L17" s="109"/>
      <c r="M17" s="117"/>
      <c r="N17" s="110"/>
      <c r="O17" s="111"/>
      <c r="P17" s="103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16"/>
      <c r="B18" s="109"/>
      <c r="C18" s="117"/>
      <c r="D18" s="110"/>
      <c r="E18" s="111"/>
      <c r="F18" s="108"/>
      <c r="G18" s="108"/>
      <c r="H18" s="111"/>
      <c r="I18" s="112"/>
      <c r="J18" s="113"/>
      <c r="K18" s="116"/>
      <c r="L18" s="109"/>
      <c r="M18" s="117"/>
      <c r="N18" s="110"/>
      <c r="O18" s="111"/>
      <c r="P18" s="10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16"/>
      <c r="B19" s="109"/>
      <c r="C19" s="117"/>
      <c r="D19" s="110"/>
      <c r="E19" s="111"/>
      <c r="F19" s="108"/>
      <c r="G19" s="108"/>
      <c r="H19" s="111"/>
      <c r="I19" s="112"/>
      <c r="J19" s="113"/>
      <c r="K19" s="116"/>
      <c r="L19" s="109"/>
      <c r="M19" s="117"/>
      <c r="N19" s="110"/>
      <c r="O19" s="111"/>
      <c r="P19" s="10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16"/>
      <c r="B20" s="109"/>
      <c r="C20" s="117"/>
      <c r="D20" s="110"/>
      <c r="E20" s="111"/>
      <c r="F20" s="108"/>
      <c r="G20" s="108"/>
      <c r="H20" s="111"/>
      <c r="I20" s="112"/>
      <c r="J20" s="113"/>
      <c r="K20" s="116"/>
      <c r="L20" s="109"/>
      <c r="M20" s="117"/>
      <c r="N20" s="110"/>
      <c r="O20" s="111"/>
      <c r="P20" s="10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3"/>
      <c r="B21" s="124"/>
      <c r="C21" s="125"/>
      <c r="D21" s="126"/>
      <c r="E21" s="127"/>
      <c r="F21" s="127"/>
      <c r="H21" s="127"/>
      <c r="I21" s="128"/>
      <c r="J21" s="129"/>
      <c r="K21" s="129"/>
      <c r="L21" s="130"/>
      <c r="M21" s="131"/>
      <c r="N21" s="132"/>
      <c r="O21" s="133"/>
      <c r="P21" s="13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3"/>
      <c r="B22" s="124"/>
      <c r="C22" s="125"/>
      <c r="D22" s="126"/>
      <c r="E22" s="127"/>
      <c r="F22" s="127"/>
      <c r="G22" s="123"/>
      <c r="H22" s="127"/>
      <c r="I22" s="128"/>
      <c r="J22" s="129"/>
      <c r="K22" s="129"/>
      <c r="L22" s="130"/>
      <c r="M22" s="131"/>
      <c r="N22" s="132"/>
      <c r="O22" s="133"/>
      <c r="P22" s="13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5" t="s">
        <v>619</v>
      </c>
      <c r="B23" s="136"/>
      <c r="C23" s="137"/>
      <c r="D23" s="138"/>
      <c r="E23" s="139"/>
      <c r="F23" s="139"/>
      <c r="G23" s="139"/>
      <c r="H23" s="139"/>
      <c r="I23" s="139"/>
      <c r="J23" s="140"/>
      <c r="K23" s="139"/>
      <c r="L23" s="141"/>
      <c r="M23" s="59"/>
      <c r="N23" s="140"/>
      <c r="O23" s="137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2" t="s">
        <v>620</v>
      </c>
      <c r="B24" s="135"/>
      <c r="C24" s="135"/>
      <c r="D24" s="135"/>
      <c r="E24" s="44"/>
      <c r="F24" s="143" t="s">
        <v>621</v>
      </c>
      <c r="G24" s="6"/>
      <c r="H24" s="6"/>
      <c r="I24" s="6"/>
      <c r="J24" s="144"/>
      <c r="K24" s="145"/>
      <c r="L24" s="145"/>
      <c r="M24" s="146"/>
      <c r="N24" s="1"/>
      <c r="O24" s="147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5" t="s">
        <v>622</v>
      </c>
      <c r="B25" s="135"/>
      <c r="C25" s="135"/>
      <c r="D25" s="135"/>
      <c r="E25" s="6"/>
      <c r="F25" s="143" t="s">
        <v>623</v>
      </c>
      <c r="G25" s="6"/>
      <c r="H25" s="6"/>
      <c r="I25" s="6"/>
      <c r="J25" s="144"/>
      <c r="K25" s="145"/>
      <c r="L25" s="145"/>
      <c r="M25" s="146"/>
      <c r="N25" s="1"/>
      <c r="O25" s="147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5"/>
      <c r="B26" s="135"/>
      <c r="C26" s="135"/>
      <c r="D26" s="135"/>
      <c r="E26" s="6"/>
      <c r="F26" s="6"/>
      <c r="G26" s="6"/>
      <c r="H26" s="6"/>
      <c r="I26" s="6"/>
      <c r="J26" s="148"/>
      <c r="K26" s="145"/>
      <c r="L26" s="145"/>
      <c r="M26" s="6"/>
      <c r="N26" s="149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0" t="s">
        <v>624</v>
      </c>
      <c r="C27" s="150"/>
      <c r="D27" s="150"/>
      <c r="E27" s="150"/>
      <c r="F27" s="151"/>
      <c r="G27" s="6"/>
      <c r="H27" s="6"/>
      <c r="I27" s="152"/>
      <c r="J27" s="153"/>
      <c r="K27" s="154"/>
      <c r="L27" s="153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55" t="s">
        <v>590</v>
      </c>
      <c r="C28" s="102"/>
      <c r="D28" s="101" t="s">
        <v>602</v>
      </c>
      <c r="E28" s="100" t="s">
        <v>603</v>
      </c>
      <c r="F28" s="100" t="s">
        <v>604</v>
      </c>
      <c r="G28" s="100" t="s">
        <v>625</v>
      </c>
      <c r="H28" s="100" t="s">
        <v>606</v>
      </c>
      <c r="I28" s="100" t="s">
        <v>607</v>
      </c>
      <c r="J28" s="100" t="s">
        <v>608</v>
      </c>
      <c r="K28" s="100" t="s">
        <v>626</v>
      </c>
      <c r="L28" s="156" t="s">
        <v>610</v>
      </c>
      <c r="M28" s="102" t="s">
        <v>611</v>
      </c>
      <c r="N28" s="100" t="s">
        <v>612</v>
      </c>
      <c r="O28" s="101" t="s">
        <v>613</v>
      </c>
      <c r="P28" s="1"/>
      <c r="Q28" s="1"/>
      <c r="R28" s="59"/>
      <c r="S28" s="59"/>
      <c r="T28" s="59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91" customFormat="1" ht="15" customHeight="1">
      <c r="A29" s="421">
        <v>1</v>
      </c>
      <c r="B29" s="422">
        <v>44428</v>
      </c>
      <c r="C29" s="423"/>
      <c r="D29" s="424" t="s">
        <v>40</v>
      </c>
      <c r="E29" s="425" t="s">
        <v>616</v>
      </c>
      <c r="F29" s="425">
        <v>934</v>
      </c>
      <c r="G29" s="425">
        <v>899</v>
      </c>
      <c r="H29" s="425">
        <v>902.5</v>
      </c>
      <c r="I29" s="425" t="s">
        <v>859</v>
      </c>
      <c r="J29" s="426" t="s">
        <v>947</v>
      </c>
      <c r="K29" s="426">
        <f t="shared" ref="K29" si="10">H29-F29</f>
        <v>-31.5</v>
      </c>
      <c r="L29" s="427">
        <f t="shared" ref="L29" si="11">(F29*-0.7)/100</f>
        <v>-6.5379999999999994</v>
      </c>
      <c r="M29" s="428">
        <f t="shared" ref="M29" si="12">(K29+L29)/F29</f>
        <v>-4.0725910064239826E-2</v>
      </c>
      <c r="N29" s="426" t="s">
        <v>627</v>
      </c>
      <c r="O29" s="429">
        <v>44447</v>
      </c>
      <c r="P29" s="290"/>
      <c r="Q29" s="290"/>
      <c r="R29" s="398" t="s">
        <v>615</v>
      </c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</row>
    <row r="30" spans="1:38" s="291" customFormat="1" ht="15" customHeight="1">
      <c r="A30" s="326">
        <v>2</v>
      </c>
      <c r="B30" s="321">
        <v>44435</v>
      </c>
      <c r="C30" s="327"/>
      <c r="D30" s="285" t="s">
        <v>585</v>
      </c>
      <c r="E30" s="286" t="s">
        <v>616</v>
      </c>
      <c r="F30" s="286">
        <v>2305</v>
      </c>
      <c r="G30" s="286">
        <v>2240</v>
      </c>
      <c r="H30" s="286">
        <v>2390</v>
      </c>
      <c r="I30" s="286" t="s">
        <v>863</v>
      </c>
      <c r="J30" s="299" t="s">
        <v>870</v>
      </c>
      <c r="K30" s="299">
        <f t="shared" ref="K30:K31" si="13">H30-F30</f>
        <v>85</v>
      </c>
      <c r="L30" s="395">
        <f t="shared" ref="L30:L31" si="14">(F30*-0.7)/100</f>
        <v>-16.135000000000002</v>
      </c>
      <c r="M30" s="396">
        <f t="shared" ref="M30:M31" si="15">(K30+L30)/F30</f>
        <v>2.98763557483731E-2</v>
      </c>
      <c r="N30" s="299" t="s">
        <v>614</v>
      </c>
      <c r="O30" s="397">
        <v>44440</v>
      </c>
      <c r="R30" s="324" t="s">
        <v>618</v>
      </c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</row>
    <row r="31" spans="1:38" s="291" customFormat="1" ht="15" customHeight="1">
      <c r="A31" s="326">
        <v>3</v>
      </c>
      <c r="B31" s="321">
        <v>44438</v>
      </c>
      <c r="C31" s="327"/>
      <c r="D31" s="285" t="s">
        <v>175</v>
      </c>
      <c r="E31" s="286" t="s">
        <v>616</v>
      </c>
      <c r="F31" s="286">
        <v>2630</v>
      </c>
      <c r="G31" s="286">
        <v>2550</v>
      </c>
      <c r="H31" s="286">
        <v>2700</v>
      </c>
      <c r="I31" s="286" t="s">
        <v>864</v>
      </c>
      <c r="J31" s="104" t="s">
        <v>798</v>
      </c>
      <c r="K31" s="104">
        <f t="shared" si="13"/>
        <v>70</v>
      </c>
      <c r="L31" s="105">
        <f t="shared" si="14"/>
        <v>-18.409999999999997</v>
      </c>
      <c r="M31" s="106">
        <f t="shared" si="15"/>
        <v>1.9615969581749052E-2</v>
      </c>
      <c r="N31" s="104" t="s">
        <v>614</v>
      </c>
      <c r="O31" s="107">
        <v>44442</v>
      </c>
      <c r="R31" s="324" t="s">
        <v>618</v>
      </c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</row>
    <row r="32" spans="1:38" s="291" customFormat="1" ht="15" customHeight="1">
      <c r="A32" s="326">
        <v>4</v>
      </c>
      <c r="B32" s="321">
        <v>44441</v>
      </c>
      <c r="C32" s="327"/>
      <c r="D32" s="338" t="s">
        <v>900</v>
      </c>
      <c r="E32" s="286" t="s">
        <v>616</v>
      </c>
      <c r="F32" s="286">
        <v>158.75</v>
      </c>
      <c r="G32" s="286">
        <v>154.5</v>
      </c>
      <c r="H32" s="286">
        <v>163.4</v>
      </c>
      <c r="I32" s="286" t="s">
        <v>899</v>
      </c>
      <c r="J32" s="104" t="s">
        <v>904</v>
      </c>
      <c r="K32" s="104">
        <f t="shared" ref="K32" si="16">H32-F32</f>
        <v>4.6500000000000057</v>
      </c>
      <c r="L32" s="105">
        <f t="shared" ref="L32" si="17">(F32*-0.7)/100</f>
        <v>-1.1112500000000001</v>
      </c>
      <c r="M32" s="106">
        <f t="shared" ref="M32" si="18">(K32+L32)/F32</f>
        <v>2.2291338582677202E-2</v>
      </c>
      <c r="N32" s="104" t="s">
        <v>614</v>
      </c>
      <c r="O32" s="107">
        <v>44442</v>
      </c>
      <c r="R32" s="324" t="s">
        <v>615</v>
      </c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</row>
    <row r="33" spans="1:38" s="291" customFormat="1" ht="15" customHeight="1">
      <c r="A33" s="313">
        <v>5</v>
      </c>
      <c r="B33" s="109">
        <v>44442</v>
      </c>
      <c r="C33" s="315"/>
      <c r="D33" s="384" t="s">
        <v>908</v>
      </c>
      <c r="E33" s="317" t="s">
        <v>616</v>
      </c>
      <c r="F33" s="317" t="s">
        <v>909</v>
      </c>
      <c r="G33" s="317">
        <v>714</v>
      </c>
      <c r="H33" s="317"/>
      <c r="I33" s="317" t="s">
        <v>910</v>
      </c>
      <c r="J33" s="313" t="s">
        <v>617</v>
      </c>
      <c r="K33" s="314"/>
      <c r="L33" s="315"/>
      <c r="M33" s="316"/>
      <c r="N33" s="317"/>
      <c r="O33" s="317"/>
      <c r="R33" s="324" t="s">
        <v>615</v>
      </c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</row>
    <row r="34" spans="1:38" s="291" customFormat="1" ht="15" customHeight="1">
      <c r="A34" s="313">
        <v>6</v>
      </c>
      <c r="B34" s="109">
        <v>44442</v>
      </c>
      <c r="C34" s="315"/>
      <c r="D34" s="384" t="s">
        <v>743</v>
      </c>
      <c r="E34" s="317" t="s">
        <v>616</v>
      </c>
      <c r="F34" s="317" t="s">
        <v>911</v>
      </c>
      <c r="G34" s="317">
        <v>166</v>
      </c>
      <c r="H34" s="317"/>
      <c r="I34" s="317">
        <v>182</v>
      </c>
      <c r="J34" s="313" t="s">
        <v>617</v>
      </c>
      <c r="K34" s="314"/>
      <c r="L34" s="315"/>
      <c r="M34" s="316"/>
      <c r="N34" s="317"/>
      <c r="O34" s="317"/>
      <c r="R34" s="324" t="s">
        <v>618</v>
      </c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</row>
    <row r="35" spans="1:38" s="291" customFormat="1" ht="15" customHeight="1">
      <c r="A35" s="411">
        <v>7</v>
      </c>
      <c r="B35" s="412">
        <v>44446</v>
      </c>
      <c r="C35" s="413"/>
      <c r="D35" s="414" t="s">
        <v>930</v>
      </c>
      <c r="E35" s="415" t="s">
        <v>616</v>
      </c>
      <c r="F35" s="415">
        <v>1757.5</v>
      </c>
      <c r="G35" s="415">
        <v>1710</v>
      </c>
      <c r="H35" s="415">
        <v>1766</v>
      </c>
      <c r="I35" s="415" t="s">
        <v>931</v>
      </c>
      <c r="J35" s="416" t="s">
        <v>887</v>
      </c>
      <c r="K35" s="416">
        <f t="shared" ref="K35" si="19">H35-F35</f>
        <v>8.5</v>
      </c>
      <c r="L35" s="417">
        <f>(F35*-0.07)/100</f>
        <v>-1.2302500000000001</v>
      </c>
      <c r="M35" s="418">
        <f t="shared" ref="M35" si="20">(K35+L35)/F35</f>
        <v>4.1364153627311525E-3</v>
      </c>
      <c r="N35" s="416" t="s">
        <v>737</v>
      </c>
      <c r="O35" s="419">
        <v>44446</v>
      </c>
      <c r="R35" s="324" t="s">
        <v>615</v>
      </c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</row>
    <row r="36" spans="1:38" s="291" customFormat="1" ht="15" customHeight="1">
      <c r="A36" s="326">
        <v>8</v>
      </c>
      <c r="B36" s="321">
        <v>44446</v>
      </c>
      <c r="C36" s="327"/>
      <c r="D36" s="409" t="s">
        <v>425</v>
      </c>
      <c r="E36" s="410" t="s">
        <v>616</v>
      </c>
      <c r="F36" s="410">
        <v>1742.5</v>
      </c>
      <c r="G36" s="410">
        <v>1695</v>
      </c>
      <c r="H36" s="410">
        <v>1772.5</v>
      </c>
      <c r="I36" s="410" t="s">
        <v>931</v>
      </c>
      <c r="J36" s="104" t="s">
        <v>630</v>
      </c>
      <c r="K36" s="104">
        <f t="shared" ref="K36" si="21">H36-F36</f>
        <v>30</v>
      </c>
      <c r="L36" s="105">
        <f>(F36*-0.07)/100</f>
        <v>-1.2197500000000001</v>
      </c>
      <c r="M36" s="106">
        <f t="shared" ref="M36" si="22">(K36+L36)/F36</f>
        <v>1.6516642754662841E-2</v>
      </c>
      <c r="N36" s="104" t="s">
        <v>614</v>
      </c>
      <c r="O36" s="408">
        <v>44446</v>
      </c>
      <c r="R36" s="324" t="s">
        <v>615</v>
      </c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</row>
    <row r="37" spans="1:38" s="291" customFormat="1" ht="15" customHeight="1">
      <c r="A37" s="313">
        <v>9</v>
      </c>
      <c r="B37" s="314">
        <v>44447</v>
      </c>
      <c r="C37" s="315"/>
      <c r="D37" s="316" t="s">
        <v>120</v>
      </c>
      <c r="E37" s="317" t="s">
        <v>616</v>
      </c>
      <c r="F37" s="317" t="s">
        <v>945</v>
      </c>
      <c r="G37" s="317">
        <v>2697</v>
      </c>
      <c r="H37" s="317"/>
      <c r="I37" s="317" t="s">
        <v>946</v>
      </c>
      <c r="J37" s="313" t="s">
        <v>617</v>
      </c>
      <c r="K37" s="314"/>
      <c r="L37" s="315"/>
      <c r="M37" s="316"/>
      <c r="N37" s="317"/>
      <c r="O37" s="317"/>
      <c r="R37" s="324" t="s">
        <v>615</v>
      </c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</row>
    <row r="38" spans="1:38" s="291" customFormat="1" ht="15" customHeight="1">
      <c r="A38" s="326">
        <v>10</v>
      </c>
      <c r="B38" s="321">
        <v>44448</v>
      </c>
      <c r="C38" s="327"/>
      <c r="D38" s="443" t="s">
        <v>40</v>
      </c>
      <c r="E38" s="410" t="s">
        <v>616</v>
      </c>
      <c r="F38" s="410">
        <v>904</v>
      </c>
      <c r="G38" s="410">
        <v>877</v>
      </c>
      <c r="H38" s="410">
        <v>930</v>
      </c>
      <c r="I38" s="410" t="s">
        <v>975</v>
      </c>
      <c r="J38" s="104" t="s">
        <v>998</v>
      </c>
      <c r="K38" s="104">
        <f t="shared" ref="K38" si="23">H38-F38</f>
        <v>26</v>
      </c>
      <c r="L38" s="105">
        <f t="shared" ref="L38" si="24">(F38*-0.7)/100</f>
        <v>-6.3279999999999994</v>
      </c>
      <c r="M38" s="106">
        <f t="shared" ref="M38" si="25">(K38+L38)/F38</f>
        <v>2.1761061946902655E-2</v>
      </c>
      <c r="N38" s="104" t="s">
        <v>614</v>
      </c>
      <c r="O38" s="107">
        <v>44452</v>
      </c>
      <c r="R38" s="438" t="s">
        <v>615</v>
      </c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</row>
    <row r="39" spans="1:38" s="291" customFormat="1" ht="15" customHeight="1">
      <c r="A39" s="326">
        <v>11</v>
      </c>
      <c r="B39" s="321">
        <v>44452</v>
      </c>
      <c r="C39" s="327"/>
      <c r="D39" s="443" t="s">
        <v>425</v>
      </c>
      <c r="E39" s="410" t="s">
        <v>616</v>
      </c>
      <c r="F39" s="410">
        <v>1737.5</v>
      </c>
      <c r="G39" s="410">
        <v>1690</v>
      </c>
      <c r="H39" s="410">
        <v>1767.5</v>
      </c>
      <c r="I39" s="410" t="s">
        <v>931</v>
      </c>
      <c r="J39" s="104" t="s">
        <v>630</v>
      </c>
      <c r="K39" s="104">
        <f t="shared" ref="K39" si="26">H39-F39</f>
        <v>30</v>
      </c>
      <c r="L39" s="105">
        <f>(F39*-0.07)/100</f>
        <v>-1.2162500000000001</v>
      </c>
      <c r="M39" s="106">
        <f t="shared" ref="M39" si="27">(K39+L39)/F39</f>
        <v>1.6566187050359713E-2</v>
      </c>
      <c r="N39" s="104" t="s">
        <v>614</v>
      </c>
      <c r="O39" s="408">
        <v>44452</v>
      </c>
      <c r="R39" s="438" t="s">
        <v>618</v>
      </c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</row>
    <row r="40" spans="1:38" s="291" customFormat="1" ht="15" customHeight="1">
      <c r="A40" s="326">
        <v>12</v>
      </c>
      <c r="B40" s="321">
        <v>44452</v>
      </c>
      <c r="C40" s="327"/>
      <c r="D40" s="443" t="s">
        <v>298</v>
      </c>
      <c r="E40" s="410" t="s">
        <v>616</v>
      </c>
      <c r="F40" s="410">
        <v>241</v>
      </c>
      <c r="G40" s="410">
        <v>234</v>
      </c>
      <c r="H40" s="410">
        <v>245.25</v>
      </c>
      <c r="I40" s="410">
        <v>255</v>
      </c>
      <c r="J40" s="104" t="s">
        <v>1001</v>
      </c>
      <c r="K40" s="104">
        <f t="shared" ref="K40" si="28">H40-F40</f>
        <v>4.25</v>
      </c>
      <c r="L40" s="105">
        <f>(F40*-0.07)/100</f>
        <v>-0.16870000000000002</v>
      </c>
      <c r="M40" s="106">
        <f t="shared" ref="M40" si="29">(K40+L40)/F40</f>
        <v>1.6934854771784229E-2</v>
      </c>
      <c r="N40" s="104" t="s">
        <v>614</v>
      </c>
      <c r="O40" s="408">
        <v>44452</v>
      </c>
      <c r="R40" s="438" t="s">
        <v>615</v>
      </c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</row>
    <row r="41" spans="1:38" s="291" customFormat="1" ht="15" customHeight="1">
      <c r="A41" s="326">
        <v>13</v>
      </c>
      <c r="B41" s="321">
        <v>44452</v>
      </c>
      <c r="C41" s="327"/>
      <c r="D41" s="443" t="s">
        <v>558</v>
      </c>
      <c r="E41" s="410" t="s">
        <v>616</v>
      </c>
      <c r="F41" s="410">
        <v>1410</v>
      </c>
      <c r="G41" s="410">
        <v>1375</v>
      </c>
      <c r="H41" s="410">
        <v>1429</v>
      </c>
      <c r="I41" s="410" t="s">
        <v>999</v>
      </c>
      <c r="J41" s="104" t="s">
        <v>1000</v>
      </c>
      <c r="K41" s="104">
        <f t="shared" ref="K41" si="30">H41-F41</f>
        <v>19</v>
      </c>
      <c r="L41" s="105">
        <f>(F41*-0.07)/100</f>
        <v>-0.98699999999999999</v>
      </c>
      <c r="M41" s="106">
        <f t="shared" ref="M41" si="31">(K41+L41)/F41</f>
        <v>1.277517730496454E-2</v>
      </c>
      <c r="N41" s="104" t="s">
        <v>614</v>
      </c>
      <c r="O41" s="408">
        <v>44452</v>
      </c>
      <c r="R41" s="438" t="s">
        <v>615</v>
      </c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</row>
    <row r="42" spans="1:38" s="291" customFormat="1" ht="15" customHeight="1">
      <c r="A42" s="313">
        <v>14</v>
      </c>
      <c r="B42" s="314">
        <v>44452</v>
      </c>
      <c r="C42" s="315"/>
      <c r="D42" s="316" t="s">
        <v>449</v>
      </c>
      <c r="E42" s="317" t="s">
        <v>616</v>
      </c>
      <c r="F42" s="317" t="s">
        <v>1005</v>
      </c>
      <c r="G42" s="317">
        <v>590</v>
      </c>
      <c r="H42" s="317"/>
      <c r="I42" s="317" t="s">
        <v>1006</v>
      </c>
      <c r="J42" s="313" t="s">
        <v>617</v>
      </c>
      <c r="K42" s="314"/>
      <c r="L42" s="315"/>
      <c r="M42" s="316"/>
      <c r="N42" s="317"/>
      <c r="O42" s="317"/>
      <c r="R42" s="438" t="s">
        <v>615</v>
      </c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0"/>
      <c r="AJ42" s="290"/>
      <c r="AK42" s="290"/>
      <c r="AL42" s="290"/>
    </row>
    <row r="43" spans="1:38" s="291" customFormat="1" ht="15" customHeight="1">
      <c r="A43" s="313"/>
      <c r="B43" s="314"/>
      <c r="C43" s="315"/>
      <c r="D43" s="316"/>
      <c r="E43" s="317"/>
      <c r="F43" s="317"/>
      <c r="G43" s="317"/>
      <c r="H43" s="317"/>
      <c r="I43" s="317"/>
      <c r="J43" s="313"/>
      <c r="K43" s="314"/>
      <c r="L43" s="315"/>
      <c r="M43" s="316"/>
      <c r="N43" s="317"/>
      <c r="O43" s="317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0"/>
      <c r="AK43" s="290"/>
      <c r="AL43" s="290"/>
    </row>
    <row r="44" spans="1:38" ht="15" customHeight="1">
      <c r="A44" s="293"/>
      <c r="B44" s="294"/>
      <c r="C44" s="295"/>
      <c r="D44" s="296"/>
      <c r="E44" s="297"/>
      <c r="F44" s="297"/>
      <c r="G44" s="297"/>
      <c r="H44" s="297"/>
      <c r="I44" s="297"/>
      <c r="J44" s="318"/>
      <c r="K44" s="318"/>
      <c r="L44" s="298"/>
      <c r="M44" s="319"/>
      <c r="N44" s="318"/>
      <c r="O44" s="320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60"/>
      <c r="B46" s="124"/>
      <c r="C46" s="161"/>
      <c r="D46" s="162"/>
      <c r="E46" s="123"/>
      <c r="F46" s="123"/>
      <c r="G46" s="123"/>
      <c r="H46" s="123"/>
      <c r="I46" s="123"/>
      <c r="J46" s="163"/>
      <c r="K46" s="163"/>
      <c r="L46" s="164"/>
      <c r="M46" s="165"/>
      <c r="N46" s="129"/>
      <c r="O46" s="166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44.25" customHeight="1">
      <c r="A47" s="135" t="s">
        <v>619</v>
      </c>
      <c r="B47" s="161"/>
      <c r="C47" s="161"/>
      <c r="D47" s="1"/>
      <c r="E47" s="6"/>
      <c r="F47" s="6"/>
      <c r="G47" s="6"/>
      <c r="H47" s="6" t="s">
        <v>631</v>
      </c>
      <c r="I47" s="6"/>
      <c r="J47" s="6"/>
      <c r="K47" s="131"/>
      <c r="L47" s="165"/>
      <c r="M47" s="131"/>
      <c r="N47" s="132"/>
      <c r="O47" s="131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42" t="s">
        <v>620</v>
      </c>
      <c r="B48" s="135"/>
      <c r="C48" s="135"/>
      <c r="D48" s="135"/>
      <c r="E48" s="44"/>
      <c r="F48" s="143" t="s">
        <v>621</v>
      </c>
      <c r="G48" s="59"/>
      <c r="H48" s="44"/>
      <c r="I48" s="59"/>
      <c r="J48" s="6"/>
      <c r="K48" s="167"/>
      <c r="L48" s="168"/>
      <c r="M48" s="6"/>
      <c r="N48" s="125"/>
      <c r="O48" s="169"/>
      <c r="P48" s="4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14.25" customHeight="1">
      <c r="A49" s="142"/>
      <c r="B49" s="135"/>
      <c r="C49" s="135"/>
      <c r="D49" s="135"/>
      <c r="E49" s="6"/>
      <c r="F49" s="143" t="s">
        <v>623</v>
      </c>
      <c r="G49" s="59"/>
      <c r="H49" s="44"/>
      <c r="I49" s="59"/>
      <c r="J49" s="6"/>
      <c r="K49" s="167"/>
      <c r="L49" s="168"/>
      <c r="M49" s="6"/>
      <c r="N49" s="125"/>
      <c r="O49" s="169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35"/>
      <c r="B50" s="135"/>
      <c r="C50" s="135"/>
      <c r="D50" s="135"/>
      <c r="E50" s="6"/>
      <c r="F50" s="6"/>
      <c r="G50" s="6"/>
      <c r="H50" s="6"/>
      <c r="I50" s="6"/>
      <c r="J50" s="148"/>
      <c r="K50" s="145"/>
      <c r="L50" s="146"/>
      <c r="M50" s="6"/>
      <c r="N50" s="149"/>
      <c r="O50" s="1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2.75" customHeight="1">
      <c r="A51" s="170" t="s">
        <v>632</v>
      </c>
      <c r="B51" s="170"/>
      <c r="C51" s="170"/>
      <c r="D51" s="170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38.25" customHeight="1">
      <c r="A52" s="100" t="s">
        <v>16</v>
      </c>
      <c r="B52" s="100" t="s">
        <v>590</v>
      </c>
      <c r="C52" s="100"/>
      <c r="D52" s="101" t="s">
        <v>602</v>
      </c>
      <c r="E52" s="100" t="s">
        <v>603</v>
      </c>
      <c r="F52" s="100" t="s">
        <v>604</v>
      </c>
      <c r="G52" s="100" t="s">
        <v>625</v>
      </c>
      <c r="H52" s="100" t="s">
        <v>606</v>
      </c>
      <c r="I52" s="100" t="s">
        <v>607</v>
      </c>
      <c r="J52" s="99" t="s">
        <v>608</v>
      </c>
      <c r="K52" s="171" t="s">
        <v>633</v>
      </c>
      <c r="L52" s="102" t="s">
        <v>610</v>
      </c>
      <c r="M52" s="171" t="s">
        <v>634</v>
      </c>
      <c r="N52" s="100" t="s">
        <v>635</v>
      </c>
      <c r="O52" s="99" t="s">
        <v>612</v>
      </c>
      <c r="P52" s="101" t="s">
        <v>613</v>
      </c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s="300" customFormat="1" ht="13.5" customHeight="1">
      <c r="A53" s="286">
        <v>1</v>
      </c>
      <c r="B53" s="284">
        <v>44439</v>
      </c>
      <c r="C53" s="365"/>
      <c r="D53" s="338" t="s">
        <v>866</v>
      </c>
      <c r="E53" s="286" t="s">
        <v>616</v>
      </c>
      <c r="F53" s="286">
        <v>847</v>
      </c>
      <c r="G53" s="286">
        <v>834</v>
      </c>
      <c r="H53" s="353">
        <v>855.5</v>
      </c>
      <c r="I53" s="353">
        <v>870</v>
      </c>
      <c r="J53" s="104" t="s">
        <v>887</v>
      </c>
      <c r="K53" s="358">
        <f t="shared" ref="K53" si="32">H53-F53</f>
        <v>8.5</v>
      </c>
      <c r="L53" s="403">
        <f t="shared" ref="L53:L54" si="33">(H53*N53)*0.07%</f>
        <v>598.85000000000014</v>
      </c>
      <c r="M53" s="405">
        <f t="shared" ref="M53" si="34">(K53*N53)-L53</f>
        <v>7901.15</v>
      </c>
      <c r="N53" s="353">
        <v>1000</v>
      </c>
      <c r="O53" s="406" t="s">
        <v>614</v>
      </c>
      <c r="P53" s="407">
        <v>44441</v>
      </c>
      <c r="Q53" s="172"/>
      <c r="R53" s="6" t="s">
        <v>618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31"/>
      <c r="AG53" s="325"/>
      <c r="AH53" s="323"/>
      <c r="AI53" s="323"/>
      <c r="AJ53" s="331"/>
      <c r="AK53" s="331"/>
      <c r="AL53" s="331"/>
    </row>
    <row r="54" spans="1:38" s="300" customFormat="1" ht="13.5" customHeight="1">
      <c r="A54" s="366">
        <v>2</v>
      </c>
      <c r="B54" s="367">
        <v>44441</v>
      </c>
      <c r="C54" s="368"/>
      <c r="D54" s="369" t="s">
        <v>885</v>
      </c>
      <c r="E54" s="366" t="s">
        <v>855</v>
      </c>
      <c r="F54" s="366">
        <v>1703</v>
      </c>
      <c r="G54" s="366">
        <v>1724</v>
      </c>
      <c r="H54" s="370">
        <v>1689</v>
      </c>
      <c r="I54" s="360" t="s">
        <v>886</v>
      </c>
      <c r="J54" s="104" t="s">
        <v>854</v>
      </c>
      <c r="K54" s="363">
        <f>F54-H54</f>
        <v>14</v>
      </c>
      <c r="L54" s="364">
        <f t="shared" si="33"/>
        <v>679.8225000000001</v>
      </c>
      <c r="M54" s="359">
        <f t="shared" ref="M54" si="35">(K54*N54)-L54</f>
        <v>7370.1774999999998</v>
      </c>
      <c r="N54" s="360">
        <v>575</v>
      </c>
      <c r="O54" s="404" t="s">
        <v>614</v>
      </c>
      <c r="P54" s="362">
        <v>44441</v>
      </c>
      <c r="Q54" s="172"/>
      <c r="R54" s="6" t="s">
        <v>615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50"/>
      <c r="AG54" s="325"/>
      <c r="AH54" s="323"/>
      <c r="AI54" s="323"/>
      <c r="AJ54" s="350"/>
      <c r="AK54" s="350"/>
      <c r="AL54" s="350"/>
    </row>
    <row r="55" spans="1:38" s="300" customFormat="1" ht="13.5" customHeight="1">
      <c r="A55" s="280">
        <v>3</v>
      </c>
      <c r="B55" s="371">
        <v>44441</v>
      </c>
      <c r="C55" s="372"/>
      <c r="D55" s="339" t="s">
        <v>889</v>
      </c>
      <c r="E55" s="280" t="s">
        <v>855</v>
      </c>
      <c r="F55" s="280">
        <v>1796</v>
      </c>
      <c r="G55" s="280">
        <v>1824</v>
      </c>
      <c r="H55" s="373">
        <v>1821</v>
      </c>
      <c r="I55" s="374">
        <v>1750</v>
      </c>
      <c r="J55" s="375" t="s">
        <v>890</v>
      </c>
      <c r="K55" s="376">
        <f>F55-H55</f>
        <v>-25</v>
      </c>
      <c r="L55" s="377">
        <f t="shared" ref="L55" si="36">(H55*N55)*0.07%</f>
        <v>701.08500000000015</v>
      </c>
      <c r="M55" s="378">
        <f t="shared" ref="M55" si="37">(K55*N55)-L55</f>
        <v>-14451.085000000001</v>
      </c>
      <c r="N55" s="374">
        <v>550</v>
      </c>
      <c r="O55" s="379" t="s">
        <v>627</v>
      </c>
      <c r="P55" s="380">
        <v>44441</v>
      </c>
      <c r="Q55" s="172"/>
      <c r="R55" s="6" t="s">
        <v>615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50"/>
      <c r="AG55" s="325"/>
      <c r="AH55" s="323"/>
      <c r="AI55" s="323"/>
      <c r="AJ55" s="350"/>
      <c r="AK55" s="350"/>
      <c r="AL55" s="350"/>
    </row>
    <row r="56" spans="1:38" s="300" customFormat="1" ht="13.5" customHeight="1">
      <c r="A56" s="280">
        <v>4</v>
      </c>
      <c r="B56" s="371">
        <v>44441</v>
      </c>
      <c r="C56" s="392"/>
      <c r="D56" s="393" t="s">
        <v>891</v>
      </c>
      <c r="E56" s="394" t="s">
        <v>855</v>
      </c>
      <c r="F56" s="394">
        <v>17155</v>
      </c>
      <c r="G56" s="394">
        <v>17340</v>
      </c>
      <c r="H56" s="374">
        <v>17340</v>
      </c>
      <c r="I56" s="374">
        <v>16900</v>
      </c>
      <c r="J56" s="375" t="s">
        <v>913</v>
      </c>
      <c r="K56" s="376">
        <f>F56-H56</f>
        <v>-185</v>
      </c>
      <c r="L56" s="377">
        <f t="shared" ref="L56:L57" si="38">(H56*N56)*0.07%</f>
        <v>606.90000000000009</v>
      </c>
      <c r="M56" s="378">
        <f t="shared" ref="M56:M57" si="39">(K56*N56)-L56</f>
        <v>-9856.9</v>
      </c>
      <c r="N56" s="374">
        <v>50</v>
      </c>
      <c r="O56" s="379" t="s">
        <v>627</v>
      </c>
      <c r="P56" s="380">
        <v>44442</v>
      </c>
      <c r="Q56" s="172"/>
      <c r="R56" s="6" t="s">
        <v>615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31"/>
      <c r="AG56" s="325"/>
      <c r="AH56" s="323"/>
      <c r="AI56" s="323"/>
      <c r="AJ56" s="331"/>
      <c r="AK56" s="331"/>
      <c r="AL56" s="331"/>
    </row>
    <row r="57" spans="1:38" s="300" customFormat="1" ht="13.5" customHeight="1">
      <c r="A57" s="280">
        <v>5</v>
      </c>
      <c r="B57" s="371">
        <v>44441</v>
      </c>
      <c r="C57" s="392"/>
      <c r="D57" s="393" t="s">
        <v>892</v>
      </c>
      <c r="E57" s="394" t="s">
        <v>616</v>
      </c>
      <c r="F57" s="394">
        <v>923.5</v>
      </c>
      <c r="G57" s="394">
        <v>907</v>
      </c>
      <c r="H57" s="374">
        <v>907</v>
      </c>
      <c r="I57" s="374" t="s">
        <v>893</v>
      </c>
      <c r="J57" s="375" t="s">
        <v>939</v>
      </c>
      <c r="K57" s="376">
        <f t="shared" ref="K57" si="40">H57-F57</f>
        <v>-16.5</v>
      </c>
      <c r="L57" s="377">
        <f t="shared" si="38"/>
        <v>539.66500000000008</v>
      </c>
      <c r="M57" s="378">
        <f t="shared" si="39"/>
        <v>-14564.665000000001</v>
      </c>
      <c r="N57" s="374">
        <v>850</v>
      </c>
      <c r="O57" s="379" t="s">
        <v>627</v>
      </c>
      <c r="P57" s="380">
        <v>44446</v>
      </c>
      <c r="Q57" s="172"/>
      <c r="R57" s="6" t="s">
        <v>618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57"/>
      <c r="AG57" s="325"/>
      <c r="AH57" s="323"/>
      <c r="AI57" s="323"/>
      <c r="AJ57" s="357"/>
      <c r="AK57" s="357"/>
      <c r="AL57" s="357"/>
    </row>
    <row r="58" spans="1:38" s="300" customFormat="1" ht="13.5" customHeight="1">
      <c r="A58" s="286">
        <v>6</v>
      </c>
      <c r="B58" s="284">
        <v>44445</v>
      </c>
      <c r="C58" s="400"/>
      <c r="D58" s="401" t="s">
        <v>915</v>
      </c>
      <c r="E58" s="402" t="s">
        <v>855</v>
      </c>
      <c r="F58" s="402">
        <v>1716</v>
      </c>
      <c r="G58" s="402">
        <v>1737</v>
      </c>
      <c r="H58" s="360">
        <v>1699</v>
      </c>
      <c r="I58" s="360" t="s">
        <v>916</v>
      </c>
      <c r="J58" s="104" t="s">
        <v>917</v>
      </c>
      <c r="K58" s="363">
        <f>F58-H58</f>
        <v>17</v>
      </c>
      <c r="L58" s="364">
        <f t="shared" ref="L58:L59" si="41">(H58*N58)*0.07%</f>
        <v>683.84750000000008</v>
      </c>
      <c r="M58" s="359">
        <f t="shared" ref="M58:M59" si="42">(K58*N58)-L58</f>
        <v>9091.1525000000001</v>
      </c>
      <c r="N58" s="360">
        <v>575</v>
      </c>
      <c r="O58" s="361" t="s">
        <v>614</v>
      </c>
      <c r="P58" s="362">
        <v>44445</v>
      </c>
      <c r="Q58" s="172"/>
      <c r="R58" s="6" t="s">
        <v>615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9"/>
      <c r="AG58" s="325"/>
      <c r="AH58" s="323"/>
      <c r="AI58" s="323"/>
      <c r="AJ58" s="399"/>
      <c r="AK58" s="399"/>
      <c r="AL58" s="399"/>
    </row>
    <row r="59" spans="1:38" s="300" customFormat="1" ht="13.5" customHeight="1">
      <c r="A59" s="286">
        <v>7</v>
      </c>
      <c r="B59" s="284">
        <v>44445</v>
      </c>
      <c r="C59" s="400"/>
      <c r="D59" s="401" t="s">
        <v>922</v>
      </c>
      <c r="E59" s="402" t="s">
        <v>616</v>
      </c>
      <c r="F59" s="402">
        <v>3190</v>
      </c>
      <c r="G59" s="402">
        <v>3120</v>
      </c>
      <c r="H59" s="360">
        <v>3235</v>
      </c>
      <c r="I59" s="360" t="s">
        <v>923</v>
      </c>
      <c r="J59" s="104" t="s">
        <v>967</v>
      </c>
      <c r="K59" s="363">
        <f t="shared" ref="K59" si="43">H59-F59</f>
        <v>45</v>
      </c>
      <c r="L59" s="364">
        <f t="shared" si="41"/>
        <v>452.90000000000009</v>
      </c>
      <c r="M59" s="359">
        <f t="shared" si="42"/>
        <v>8547.1</v>
      </c>
      <c r="N59" s="360">
        <v>200</v>
      </c>
      <c r="O59" s="361" t="s">
        <v>614</v>
      </c>
      <c r="P59" s="362">
        <v>44447</v>
      </c>
      <c r="Q59" s="172"/>
      <c r="R59" s="6" t="s">
        <v>618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20"/>
      <c r="AG59" s="325"/>
      <c r="AH59" s="323"/>
      <c r="AI59" s="323"/>
      <c r="AJ59" s="420"/>
      <c r="AK59" s="420"/>
      <c r="AL59" s="420"/>
    </row>
    <row r="60" spans="1:38" s="300" customFormat="1" ht="13.5" customHeight="1">
      <c r="A60" s="430">
        <v>8</v>
      </c>
      <c r="B60" s="431">
        <v>44445</v>
      </c>
      <c r="C60" s="432"/>
      <c r="D60" s="433" t="s">
        <v>924</v>
      </c>
      <c r="E60" s="434" t="s">
        <v>616</v>
      </c>
      <c r="F60" s="434">
        <v>2251.5</v>
      </c>
      <c r="G60" s="434">
        <v>2205</v>
      </c>
      <c r="H60" s="434">
        <v>2205</v>
      </c>
      <c r="I60" s="434" t="s">
        <v>925</v>
      </c>
      <c r="J60" s="375" t="s">
        <v>948</v>
      </c>
      <c r="K60" s="376">
        <f t="shared" ref="K60" si="44">H60-F60</f>
        <v>-46.5</v>
      </c>
      <c r="L60" s="377">
        <f t="shared" ref="L60" si="45">(H60*N60)*0.07%</f>
        <v>424.46250000000003</v>
      </c>
      <c r="M60" s="378">
        <f t="shared" ref="M60" si="46">(K60*N60)-L60</f>
        <v>-13211.9625</v>
      </c>
      <c r="N60" s="374">
        <v>275</v>
      </c>
      <c r="O60" s="379" t="s">
        <v>627</v>
      </c>
      <c r="P60" s="380">
        <v>44447</v>
      </c>
      <c r="Q60" s="172"/>
      <c r="R60" s="6" t="s">
        <v>618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9"/>
      <c r="AG60" s="325"/>
      <c r="AH60" s="323"/>
      <c r="AI60" s="323"/>
      <c r="AJ60" s="399"/>
      <c r="AK60" s="399"/>
      <c r="AL60" s="399"/>
    </row>
    <row r="61" spans="1:38" s="300" customFormat="1" ht="13.5" customHeight="1">
      <c r="A61" s="280">
        <v>9</v>
      </c>
      <c r="B61" s="371">
        <v>44445</v>
      </c>
      <c r="C61" s="392"/>
      <c r="D61" s="393" t="s">
        <v>926</v>
      </c>
      <c r="E61" s="394" t="s">
        <v>616</v>
      </c>
      <c r="F61" s="394">
        <v>840</v>
      </c>
      <c r="G61" s="394">
        <v>827</v>
      </c>
      <c r="H61" s="374">
        <v>827</v>
      </c>
      <c r="I61" s="374">
        <v>865</v>
      </c>
      <c r="J61" s="375" t="s">
        <v>940</v>
      </c>
      <c r="K61" s="376">
        <f t="shared" ref="K61" si="47">H61-F61</f>
        <v>-13</v>
      </c>
      <c r="L61" s="377">
        <f t="shared" ref="L61:L63" si="48">(H61*N61)*0.07%</f>
        <v>578.90000000000009</v>
      </c>
      <c r="M61" s="378">
        <f t="shared" ref="M61:M63" si="49">(K61*N61)-L61</f>
        <v>-13578.9</v>
      </c>
      <c r="N61" s="374">
        <v>1000</v>
      </c>
      <c r="O61" s="379" t="s">
        <v>627</v>
      </c>
      <c r="P61" s="380">
        <v>44446</v>
      </c>
      <c r="Q61" s="172"/>
      <c r="R61" s="6" t="s">
        <v>618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9"/>
      <c r="AG61" s="325"/>
      <c r="AH61" s="323"/>
      <c r="AI61" s="323"/>
      <c r="AJ61" s="399"/>
      <c r="AK61" s="399"/>
      <c r="AL61" s="399"/>
    </row>
    <row r="62" spans="1:38" s="300" customFormat="1" ht="13.5" customHeight="1">
      <c r="A62" s="286">
        <v>10</v>
      </c>
      <c r="B62" s="367">
        <v>44446</v>
      </c>
      <c r="C62" s="400"/>
      <c r="D62" s="442" t="s">
        <v>935</v>
      </c>
      <c r="E62" s="402" t="s">
        <v>855</v>
      </c>
      <c r="F62" s="402">
        <v>3848</v>
      </c>
      <c r="G62" s="402">
        <v>3890</v>
      </c>
      <c r="H62" s="360">
        <v>3812.5</v>
      </c>
      <c r="I62" s="360">
        <v>3770</v>
      </c>
      <c r="J62" s="104" t="s">
        <v>949</v>
      </c>
      <c r="K62" s="363">
        <f>F62-H62</f>
        <v>35.5</v>
      </c>
      <c r="L62" s="364">
        <f t="shared" si="48"/>
        <v>800.62500000000011</v>
      </c>
      <c r="M62" s="359">
        <f t="shared" si="49"/>
        <v>9849.375</v>
      </c>
      <c r="N62" s="360">
        <v>300</v>
      </c>
      <c r="O62" s="361" t="s">
        <v>614</v>
      </c>
      <c r="P62" s="362">
        <v>44447</v>
      </c>
      <c r="Q62" s="172"/>
      <c r="R62" s="6" t="s">
        <v>615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9"/>
      <c r="AG62" s="325"/>
      <c r="AH62" s="323"/>
      <c r="AI62" s="323"/>
      <c r="AJ62" s="399"/>
      <c r="AK62" s="399"/>
      <c r="AL62" s="399"/>
    </row>
    <row r="63" spans="1:38" s="300" customFormat="1" ht="13.5" customHeight="1">
      <c r="A63" s="286">
        <v>11</v>
      </c>
      <c r="B63" s="367">
        <v>44447</v>
      </c>
      <c r="C63" s="400"/>
      <c r="D63" s="401" t="s">
        <v>950</v>
      </c>
      <c r="E63" s="402" t="s">
        <v>616</v>
      </c>
      <c r="F63" s="402">
        <v>212.25</v>
      </c>
      <c r="G63" s="402">
        <v>209</v>
      </c>
      <c r="H63" s="360">
        <v>215</v>
      </c>
      <c r="I63" s="360" t="s">
        <v>951</v>
      </c>
      <c r="J63" s="104" t="s">
        <v>1002</v>
      </c>
      <c r="K63" s="363">
        <f t="shared" ref="K63" si="50">H63-F63</f>
        <v>2.75</v>
      </c>
      <c r="L63" s="364">
        <f t="shared" si="48"/>
        <v>481.60000000000008</v>
      </c>
      <c r="M63" s="359">
        <f t="shared" si="49"/>
        <v>8318.4</v>
      </c>
      <c r="N63" s="360">
        <v>3200</v>
      </c>
      <c r="O63" s="361" t="s">
        <v>614</v>
      </c>
      <c r="P63" s="362">
        <v>44452</v>
      </c>
      <c r="Q63" s="172"/>
      <c r="R63" s="6" t="s">
        <v>615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9"/>
      <c r="AG63" s="325"/>
      <c r="AH63" s="323"/>
      <c r="AI63" s="323"/>
      <c r="AJ63" s="399"/>
      <c r="AK63" s="399"/>
      <c r="AL63" s="399"/>
    </row>
    <row r="64" spans="1:38" s="300" customFormat="1" ht="13.5" customHeight="1">
      <c r="A64" s="286">
        <v>12</v>
      </c>
      <c r="B64" s="367">
        <v>44447</v>
      </c>
      <c r="C64" s="400"/>
      <c r="D64" s="442" t="s">
        <v>953</v>
      </c>
      <c r="E64" s="402" t="s">
        <v>616</v>
      </c>
      <c r="F64" s="402">
        <v>1708</v>
      </c>
      <c r="G64" s="402">
        <v>1670</v>
      </c>
      <c r="H64" s="360">
        <v>1732</v>
      </c>
      <c r="I64" s="360" t="s">
        <v>954</v>
      </c>
      <c r="J64" s="104" t="s">
        <v>877</v>
      </c>
      <c r="K64" s="363">
        <f t="shared" ref="K64" si="51">H64-F64</f>
        <v>24</v>
      </c>
      <c r="L64" s="364">
        <f t="shared" ref="L64" si="52">(H64*N64)*0.07%</f>
        <v>424.34000000000009</v>
      </c>
      <c r="M64" s="359">
        <f t="shared" ref="M64" si="53">(K64*N64)-L64</f>
        <v>7975.66</v>
      </c>
      <c r="N64" s="360">
        <v>350</v>
      </c>
      <c r="O64" s="361" t="s">
        <v>614</v>
      </c>
      <c r="P64" s="362">
        <v>44448</v>
      </c>
      <c r="Q64" s="172"/>
      <c r="R64" s="6" t="s">
        <v>618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57"/>
      <c r="AG64" s="325"/>
      <c r="AH64" s="323"/>
      <c r="AI64" s="323"/>
      <c r="AJ64" s="357"/>
      <c r="AK64" s="357"/>
      <c r="AL64" s="357"/>
    </row>
    <row r="65" spans="1:38" s="300" customFormat="1" ht="13.5" customHeight="1">
      <c r="A65" s="297">
        <v>13</v>
      </c>
      <c r="B65" s="325">
        <v>44452</v>
      </c>
      <c r="C65" s="335"/>
      <c r="D65" s="176" t="s">
        <v>953</v>
      </c>
      <c r="E65" s="440" t="s">
        <v>616</v>
      </c>
      <c r="F65" s="440" t="s">
        <v>1003</v>
      </c>
      <c r="G65" s="436">
        <v>1695</v>
      </c>
      <c r="H65" s="437"/>
      <c r="I65" s="441" t="s">
        <v>1004</v>
      </c>
      <c r="J65" s="328" t="s">
        <v>617</v>
      </c>
      <c r="K65" s="318"/>
      <c r="L65" s="298"/>
      <c r="M65" s="329"/>
      <c r="N65" s="437"/>
      <c r="O65" s="435"/>
      <c r="P65" s="178"/>
      <c r="Q65" s="172"/>
      <c r="R65" s="6" t="s">
        <v>618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36"/>
      <c r="AG65" s="325"/>
      <c r="AH65" s="323"/>
      <c r="AI65" s="323"/>
      <c r="AJ65" s="436"/>
      <c r="AK65" s="436"/>
      <c r="AL65" s="436"/>
    </row>
    <row r="66" spans="1:38" s="300" customFormat="1" ht="13.5" customHeight="1">
      <c r="A66" s="297"/>
      <c r="B66" s="325"/>
      <c r="C66" s="335"/>
      <c r="D66" s="176"/>
      <c r="E66" s="440"/>
      <c r="F66" s="440"/>
      <c r="G66" s="440"/>
      <c r="H66" s="441"/>
      <c r="I66" s="441"/>
      <c r="J66" s="328"/>
      <c r="K66" s="318"/>
      <c r="L66" s="298"/>
      <c r="M66" s="329"/>
      <c r="N66" s="441"/>
      <c r="O66" s="439"/>
      <c r="P66" s="178"/>
      <c r="Q66" s="172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40"/>
      <c r="AG66" s="325"/>
      <c r="AH66" s="323"/>
      <c r="AI66" s="323"/>
      <c r="AJ66" s="440"/>
      <c r="AK66" s="440"/>
      <c r="AL66" s="440"/>
    </row>
    <row r="67" spans="1:38" s="300" customFormat="1" ht="13.5" customHeight="1">
      <c r="A67" s="297"/>
      <c r="B67" s="292"/>
      <c r="C67" s="349"/>
      <c r="D67" s="176"/>
      <c r="E67" s="108"/>
      <c r="F67" s="108"/>
      <c r="G67" s="108"/>
      <c r="H67" s="113"/>
      <c r="I67" s="173"/>
      <c r="J67" s="328"/>
      <c r="K67" s="318"/>
      <c r="L67" s="298"/>
      <c r="M67" s="329"/>
      <c r="N67" s="173"/>
      <c r="O67" s="177"/>
      <c r="P67" s="178"/>
      <c r="Q67" s="172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75"/>
      <c r="AG67" s="292"/>
      <c r="AH67" s="176"/>
      <c r="AI67" s="176"/>
      <c r="AJ67" s="108"/>
      <c r="AK67" s="108"/>
      <c r="AL67" s="108"/>
    </row>
    <row r="68" spans="1:38" ht="13.5" customHeight="1">
      <c r="A68" s="461"/>
      <c r="B68" s="463"/>
      <c r="C68" s="110"/>
      <c r="D68" s="176"/>
      <c r="E68" s="108"/>
      <c r="F68" s="108"/>
      <c r="G68" s="108"/>
      <c r="H68" s="108"/>
      <c r="I68" s="113"/>
      <c r="J68" s="465"/>
      <c r="K68" s="298"/>
      <c r="L68" s="298"/>
      <c r="M68" s="467"/>
      <c r="N68" s="469"/>
      <c r="O68" s="457"/>
      <c r="P68" s="459"/>
      <c r="Q68" s="172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462"/>
      <c r="B69" s="464"/>
      <c r="C69" s="110"/>
      <c r="D69" s="176"/>
      <c r="E69" s="108"/>
      <c r="F69" s="108"/>
      <c r="G69" s="108"/>
      <c r="H69" s="108"/>
      <c r="I69" s="113"/>
      <c r="J69" s="466"/>
      <c r="K69" s="336"/>
      <c r="L69" s="337"/>
      <c r="M69" s="468"/>
      <c r="N69" s="466"/>
      <c r="O69" s="458"/>
      <c r="P69" s="460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123"/>
      <c r="B70" s="124"/>
      <c r="C70" s="161"/>
      <c r="D70" s="179"/>
      <c r="E70" s="180"/>
      <c r="F70" s="123"/>
      <c r="G70" s="123"/>
      <c r="H70" s="123"/>
      <c r="I70" s="163"/>
      <c r="J70" s="163"/>
      <c r="K70" s="163"/>
      <c r="L70" s="163"/>
      <c r="M70" s="163"/>
      <c r="N70" s="163"/>
      <c r="O70" s="163"/>
      <c r="P70" s="163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>
      <c r="A71" s="181"/>
      <c r="B71" s="124"/>
      <c r="C71" s="125"/>
      <c r="D71" s="182"/>
      <c r="E71" s="128"/>
      <c r="F71" s="128"/>
      <c r="G71" s="128"/>
      <c r="H71" s="128"/>
      <c r="I71" s="128"/>
      <c r="J71" s="6"/>
      <c r="K71" s="128"/>
      <c r="L71" s="128"/>
      <c r="M71" s="6"/>
      <c r="N71" s="1"/>
      <c r="O71" s="125"/>
      <c r="P71" s="44"/>
      <c r="Q71" s="44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4"/>
      <c r="AG71" s="44"/>
      <c r="AH71" s="44"/>
      <c r="AI71" s="44"/>
      <c r="AJ71" s="44"/>
      <c r="AK71" s="44"/>
      <c r="AL71" s="44"/>
    </row>
    <row r="72" spans="1:38" ht="12.75" customHeight="1">
      <c r="A72" s="183" t="s">
        <v>637</v>
      </c>
      <c r="B72" s="183"/>
      <c r="C72" s="183"/>
      <c r="D72" s="183"/>
      <c r="E72" s="184"/>
      <c r="F72" s="128"/>
      <c r="G72" s="128"/>
      <c r="H72" s="128"/>
      <c r="I72" s="128"/>
      <c r="J72" s="1"/>
      <c r="K72" s="6"/>
      <c r="L72" s="6"/>
      <c r="M72" s="6"/>
      <c r="N72" s="1"/>
      <c r="O72" s="1"/>
      <c r="P72" s="44"/>
      <c r="Q72" s="44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4"/>
      <c r="AG72" s="44"/>
      <c r="AH72" s="44"/>
      <c r="AI72" s="44"/>
      <c r="AJ72" s="44"/>
      <c r="AK72" s="44"/>
      <c r="AL72" s="44"/>
    </row>
    <row r="73" spans="1:38" ht="38.25" customHeight="1">
      <c r="A73" s="100" t="s">
        <v>16</v>
      </c>
      <c r="B73" s="100" t="s">
        <v>590</v>
      </c>
      <c r="C73" s="100"/>
      <c r="D73" s="101" t="s">
        <v>602</v>
      </c>
      <c r="E73" s="100" t="s">
        <v>603</v>
      </c>
      <c r="F73" s="100" t="s">
        <v>604</v>
      </c>
      <c r="G73" s="100" t="s">
        <v>625</v>
      </c>
      <c r="H73" s="100" t="s">
        <v>606</v>
      </c>
      <c r="I73" s="100" t="s">
        <v>607</v>
      </c>
      <c r="J73" s="99" t="s">
        <v>608</v>
      </c>
      <c r="K73" s="99" t="s">
        <v>638</v>
      </c>
      <c r="L73" s="102" t="s">
        <v>610</v>
      </c>
      <c r="M73" s="171" t="s">
        <v>634</v>
      </c>
      <c r="N73" s="100" t="s">
        <v>635</v>
      </c>
      <c r="O73" s="100" t="s">
        <v>612</v>
      </c>
      <c r="P73" s="101" t="s">
        <v>613</v>
      </c>
      <c r="Q73" s="44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4"/>
      <c r="AG73" s="44"/>
      <c r="AH73" s="44"/>
      <c r="AI73" s="44"/>
      <c r="AJ73" s="44"/>
      <c r="AK73" s="44"/>
      <c r="AL73" s="44"/>
    </row>
    <row r="74" spans="1:38" s="291" customFormat="1" ht="12.75" customHeight="1">
      <c r="A74" s="354">
        <v>1</v>
      </c>
      <c r="B74" s="281">
        <v>44438</v>
      </c>
      <c r="C74" s="355"/>
      <c r="D74" s="339" t="s">
        <v>865</v>
      </c>
      <c r="E74" s="356" t="s">
        <v>616</v>
      </c>
      <c r="F74" s="280">
        <v>135</v>
      </c>
      <c r="G74" s="280">
        <v>0</v>
      </c>
      <c r="H74" s="280">
        <v>0</v>
      </c>
      <c r="I74" s="282" t="s">
        <v>851</v>
      </c>
      <c r="J74" s="283" t="s">
        <v>883</v>
      </c>
      <c r="K74" s="308">
        <f t="shared" ref="K74" si="54">H74-F74</f>
        <v>-135</v>
      </c>
      <c r="L74" s="308">
        <v>100</v>
      </c>
      <c r="M74" s="283">
        <f t="shared" ref="M74" si="55">(K74*N74)-100</f>
        <v>-3475</v>
      </c>
      <c r="N74" s="283">
        <v>25</v>
      </c>
      <c r="O74" s="383" t="s">
        <v>627</v>
      </c>
      <c r="P74" s="309">
        <v>44441</v>
      </c>
      <c r="Q74" s="306"/>
      <c r="R74" s="307" t="s">
        <v>618</v>
      </c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</row>
    <row r="75" spans="1:38" s="291" customFormat="1" ht="12.75" customHeight="1">
      <c r="A75" s="332">
        <v>2</v>
      </c>
      <c r="B75" s="284">
        <v>44439</v>
      </c>
      <c r="C75" s="351"/>
      <c r="D75" s="338" t="s">
        <v>867</v>
      </c>
      <c r="E75" s="352" t="s">
        <v>616</v>
      </c>
      <c r="F75" s="286">
        <v>38</v>
      </c>
      <c r="G75" s="286">
        <v>19</v>
      </c>
      <c r="H75" s="286">
        <v>45</v>
      </c>
      <c r="I75" s="353" t="s">
        <v>868</v>
      </c>
      <c r="J75" s="299" t="s">
        <v>852</v>
      </c>
      <c r="K75" s="381">
        <f t="shared" ref="K75" si="56">H75-F75</f>
        <v>7</v>
      </c>
      <c r="L75" s="381">
        <v>100</v>
      </c>
      <c r="M75" s="382">
        <f t="shared" ref="M75" si="57">(K75*N75)-100</f>
        <v>1650</v>
      </c>
      <c r="N75" s="382">
        <v>250</v>
      </c>
      <c r="O75" s="301" t="s">
        <v>614</v>
      </c>
      <c r="P75" s="312">
        <v>44440</v>
      </c>
      <c r="Q75" s="306"/>
      <c r="R75" s="307" t="s">
        <v>618</v>
      </c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</row>
    <row r="76" spans="1:38" s="291" customFormat="1" ht="12.75" customHeight="1">
      <c r="A76" s="354">
        <v>3</v>
      </c>
      <c r="B76" s="281">
        <v>44439</v>
      </c>
      <c r="C76" s="355"/>
      <c r="D76" s="339" t="s">
        <v>869</v>
      </c>
      <c r="E76" s="356" t="s">
        <v>616</v>
      </c>
      <c r="F76" s="280">
        <v>67.5</v>
      </c>
      <c r="G76" s="280">
        <v>20</v>
      </c>
      <c r="H76" s="280">
        <v>20</v>
      </c>
      <c r="I76" s="282" t="s">
        <v>862</v>
      </c>
      <c r="J76" s="287" t="s">
        <v>878</v>
      </c>
      <c r="K76" s="308">
        <f t="shared" ref="K76" si="58">H76-F76</f>
        <v>-47.5</v>
      </c>
      <c r="L76" s="308">
        <v>100</v>
      </c>
      <c r="M76" s="283">
        <f t="shared" ref="M76" si="59">(K76*N76)-100</f>
        <v>-2475</v>
      </c>
      <c r="N76" s="283">
        <v>50</v>
      </c>
      <c r="O76" s="288" t="s">
        <v>627</v>
      </c>
      <c r="P76" s="309">
        <v>44440</v>
      </c>
      <c r="Q76" s="306"/>
      <c r="R76" s="307" t="s">
        <v>618</v>
      </c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</row>
    <row r="77" spans="1:38" s="291" customFormat="1" ht="12.75" customHeight="1">
      <c r="A77" s="332">
        <v>4</v>
      </c>
      <c r="B77" s="284">
        <v>44440</v>
      </c>
      <c r="C77" s="351"/>
      <c r="D77" s="338" t="s">
        <v>871</v>
      </c>
      <c r="E77" s="352" t="s">
        <v>855</v>
      </c>
      <c r="F77" s="286">
        <v>86</v>
      </c>
      <c r="G77" s="286">
        <v>124</v>
      </c>
      <c r="H77" s="286">
        <v>62</v>
      </c>
      <c r="I77" s="353">
        <v>0.1</v>
      </c>
      <c r="J77" s="299" t="s">
        <v>877</v>
      </c>
      <c r="K77" s="310">
        <f>F77-H77</f>
        <v>24</v>
      </c>
      <c r="L77" s="310">
        <v>100</v>
      </c>
      <c r="M77" s="311">
        <f t="shared" ref="M77:M81" si="60">(K77*N77)-100</f>
        <v>1100</v>
      </c>
      <c r="N77" s="311">
        <v>50</v>
      </c>
      <c r="O77" s="301" t="s">
        <v>614</v>
      </c>
      <c r="P77" s="322">
        <v>44440</v>
      </c>
      <c r="Q77" s="306"/>
      <c r="R77" s="307" t="s">
        <v>615</v>
      </c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</row>
    <row r="78" spans="1:38" s="291" customFormat="1" ht="12.75" customHeight="1">
      <c r="A78" s="332">
        <v>5</v>
      </c>
      <c r="B78" s="284">
        <v>44440</v>
      </c>
      <c r="C78" s="351"/>
      <c r="D78" s="338" t="s">
        <v>872</v>
      </c>
      <c r="E78" s="352" t="s">
        <v>616</v>
      </c>
      <c r="F78" s="286">
        <v>53.5</v>
      </c>
      <c r="G78" s="286">
        <v>14</v>
      </c>
      <c r="H78" s="286">
        <v>67.5</v>
      </c>
      <c r="I78" s="353" t="s">
        <v>873</v>
      </c>
      <c r="J78" s="299" t="s">
        <v>854</v>
      </c>
      <c r="K78" s="310">
        <f t="shared" ref="K78:K81" si="61">H78-F78</f>
        <v>14</v>
      </c>
      <c r="L78" s="310">
        <v>100</v>
      </c>
      <c r="M78" s="311">
        <f t="shared" si="60"/>
        <v>600</v>
      </c>
      <c r="N78" s="311">
        <v>50</v>
      </c>
      <c r="O78" s="301" t="s">
        <v>614</v>
      </c>
      <c r="P78" s="322">
        <v>44440</v>
      </c>
      <c r="Q78" s="306"/>
      <c r="R78" s="307" t="s">
        <v>615</v>
      </c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</row>
    <row r="79" spans="1:38" s="291" customFormat="1" ht="12.75" customHeight="1">
      <c r="A79" s="332">
        <v>6</v>
      </c>
      <c r="B79" s="284">
        <v>44440</v>
      </c>
      <c r="C79" s="351"/>
      <c r="D79" s="338" t="s">
        <v>872</v>
      </c>
      <c r="E79" s="352" t="s">
        <v>616</v>
      </c>
      <c r="F79" s="286">
        <v>50</v>
      </c>
      <c r="G79" s="286">
        <v>14</v>
      </c>
      <c r="H79" s="286">
        <v>67.5</v>
      </c>
      <c r="I79" s="353" t="s">
        <v>873</v>
      </c>
      <c r="J79" s="299" t="s">
        <v>879</v>
      </c>
      <c r="K79" s="310">
        <f t="shared" si="61"/>
        <v>17.5</v>
      </c>
      <c r="L79" s="310">
        <v>100</v>
      </c>
      <c r="M79" s="311">
        <f t="shared" si="60"/>
        <v>775</v>
      </c>
      <c r="N79" s="311">
        <v>50</v>
      </c>
      <c r="O79" s="301" t="s">
        <v>614</v>
      </c>
      <c r="P79" s="322">
        <v>44440</v>
      </c>
      <c r="Q79" s="306"/>
      <c r="R79" s="307" t="s">
        <v>615</v>
      </c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</row>
    <row r="80" spans="1:38" s="291" customFormat="1" ht="12.75" customHeight="1">
      <c r="A80" s="332">
        <v>7</v>
      </c>
      <c r="B80" s="284">
        <v>44440</v>
      </c>
      <c r="C80" s="351"/>
      <c r="D80" s="338" t="s">
        <v>874</v>
      </c>
      <c r="E80" s="352" t="s">
        <v>616</v>
      </c>
      <c r="F80" s="286">
        <v>63.5</v>
      </c>
      <c r="G80" s="286">
        <v>14</v>
      </c>
      <c r="H80" s="286">
        <v>80</v>
      </c>
      <c r="I80" s="353" t="s">
        <v>853</v>
      </c>
      <c r="J80" s="299" t="s">
        <v>880</v>
      </c>
      <c r="K80" s="310">
        <f t="shared" si="61"/>
        <v>16.5</v>
      </c>
      <c r="L80" s="310">
        <v>100</v>
      </c>
      <c r="M80" s="311">
        <f t="shared" si="60"/>
        <v>725</v>
      </c>
      <c r="N80" s="311">
        <v>50</v>
      </c>
      <c r="O80" s="301" t="s">
        <v>614</v>
      </c>
      <c r="P80" s="322">
        <v>44440</v>
      </c>
      <c r="Q80" s="306"/>
      <c r="R80" s="307" t="s">
        <v>615</v>
      </c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</row>
    <row r="81" spans="1:38" s="291" customFormat="1" ht="12.75" customHeight="1">
      <c r="A81" s="354">
        <v>8</v>
      </c>
      <c r="B81" s="281">
        <v>44440</v>
      </c>
      <c r="C81" s="355"/>
      <c r="D81" s="339" t="s">
        <v>875</v>
      </c>
      <c r="E81" s="356" t="s">
        <v>616</v>
      </c>
      <c r="F81" s="280">
        <v>3.45</v>
      </c>
      <c r="G81" s="280">
        <v>2</v>
      </c>
      <c r="H81" s="280">
        <v>2.35</v>
      </c>
      <c r="I81" s="282" t="s">
        <v>876</v>
      </c>
      <c r="J81" s="287" t="s">
        <v>884</v>
      </c>
      <c r="K81" s="308">
        <f t="shared" si="61"/>
        <v>-1.1000000000000001</v>
      </c>
      <c r="L81" s="308">
        <v>100</v>
      </c>
      <c r="M81" s="283">
        <f t="shared" si="60"/>
        <v>-4060.0000000000005</v>
      </c>
      <c r="N81" s="283">
        <v>3600</v>
      </c>
      <c r="O81" s="288" t="s">
        <v>627</v>
      </c>
      <c r="P81" s="309">
        <v>44441</v>
      </c>
      <c r="Q81" s="306"/>
      <c r="R81" s="307" t="s">
        <v>615</v>
      </c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</row>
    <row r="82" spans="1:38" s="291" customFormat="1" ht="12.75" customHeight="1">
      <c r="A82" s="332">
        <v>9</v>
      </c>
      <c r="B82" s="367">
        <v>44441</v>
      </c>
      <c r="C82" s="351"/>
      <c r="D82" s="338" t="s">
        <v>874</v>
      </c>
      <c r="E82" s="352" t="s">
        <v>616</v>
      </c>
      <c r="F82" s="286">
        <v>56.5</v>
      </c>
      <c r="G82" s="286">
        <v>14</v>
      </c>
      <c r="H82" s="286">
        <v>69</v>
      </c>
      <c r="I82" s="353" t="s">
        <v>853</v>
      </c>
      <c r="J82" s="299" t="s">
        <v>888</v>
      </c>
      <c r="K82" s="310">
        <f t="shared" ref="K82:K83" si="62">H82-F82</f>
        <v>12.5</v>
      </c>
      <c r="L82" s="310">
        <v>100</v>
      </c>
      <c r="M82" s="311">
        <f t="shared" ref="M82:M83" si="63">(K82*N82)-100</f>
        <v>525</v>
      </c>
      <c r="N82" s="311">
        <v>50</v>
      </c>
      <c r="O82" s="301" t="s">
        <v>614</v>
      </c>
      <c r="P82" s="322">
        <v>44441</v>
      </c>
      <c r="Q82" s="306"/>
      <c r="R82" s="307" t="s">
        <v>615</v>
      </c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</row>
    <row r="83" spans="1:38" s="291" customFormat="1" ht="12.75" customHeight="1">
      <c r="A83" s="354">
        <v>10</v>
      </c>
      <c r="B83" s="371">
        <v>44441</v>
      </c>
      <c r="C83" s="355"/>
      <c r="D83" s="339" t="s">
        <v>894</v>
      </c>
      <c r="E83" s="356" t="s">
        <v>616</v>
      </c>
      <c r="F83" s="280">
        <v>47</v>
      </c>
      <c r="G83" s="280">
        <v>14</v>
      </c>
      <c r="H83" s="280">
        <v>14</v>
      </c>
      <c r="I83" s="282" t="s">
        <v>895</v>
      </c>
      <c r="J83" s="287" t="s">
        <v>896</v>
      </c>
      <c r="K83" s="308">
        <f t="shared" si="62"/>
        <v>-33</v>
      </c>
      <c r="L83" s="308">
        <v>100</v>
      </c>
      <c r="M83" s="283">
        <f t="shared" si="63"/>
        <v>-1750</v>
      </c>
      <c r="N83" s="283">
        <v>50</v>
      </c>
      <c r="O83" s="288" t="s">
        <v>627</v>
      </c>
      <c r="P83" s="309">
        <v>44441</v>
      </c>
      <c r="Q83" s="306"/>
      <c r="R83" s="307" t="s">
        <v>615</v>
      </c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</row>
    <row r="84" spans="1:38" s="291" customFormat="1" ht="12.75" customHeight="1">
      <c r="A84" s="354">
        <v>11</v>
      </c>
      <c r="B84" s="371">
        <v>44441</v>
      </c>
      <c r="C84" s="355"/>
      <c r="D84" s="339" t="s">
        <v>897</v>
      </c>
      <c r="E84" s="356" t="s">
        <v>616</v>
      </c>
      <c r="F84" s="280">
        <v>31</v>
      </c>
      <c r="G84" s="280">
        <v>15</v>
      </c>
      <c r="H84" s="280">
        <v>17</v>
      </c>
      <c r="I84" s="282" t="s">
        <v>898</v>
      </c>
      <c r="J84" s="287" t="s">
        <v>938</v>
      </c>
      <c r="K84" s="308">
        <f t="shared" ref="K84" si="64">H84-F84</f>
        <v>-14</v>
      </c>
      <c r="L84" s="308">
        <v>100</v>
      </c>
      <c r="M84" s="283">
        <f t="shared" ref="M84:M85" si="65">(K84*N84)-100</f>
        <v>-4300</v>
      </c>
      <c r="N84" s="283">
        <v>300</v>
      </c>
      <c r="O84" s="288" t="s">
        <v>627</v>
      </c>
      <c r="P84" s="309">
        <v>44446</v>
      </c>
      <c r="Q84" s="306"/>
      <c r="R84" s="307" t="s">
        <v>618</v>
      </c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</row>
    <row r="85" spans="1:38" s="291" customFormat="1" ht="12.75" customHeight="1">
      <c r="A85" s="332">
        <v>12</v>
      </c>
      <c r="B85" s="284">
        <v>44442</v>
      </c>
      <c r="C85" s="351"/>
      <c r="D85" s="338" t="s">
        <v>912</v>
      </c>
      <c r="E85" s="352" t="s">
        <v>855</v>
      </c>
      <c r="F85" s="286">
        <v>127.5</v>
      </c>
      <c r="G85" s="286">
        <v>210</v>
      </c>
      <c r="H85" s="286">
        <v>100</v>
      </c>
      <c r="I85" s="353">
        <v>0.1</v>
      </c>
      <c r="J85" s="299" t="s">
        <v>995</v>
      </c>
      <c r="K85" s="310">
        <f>F85-H85</f>
        <v>27.5</v>
      </c>
      <c r="L85" s="310">
        <v>100</v>
      </c>
      <c r="M85" s="311">
        <f t="shared" si="65"/>
        <v>1275</v>
      </c>
      <c r="N85" s="311">
        <v>50</v>
      </c>
      <c r="O85" s="301" t="s">
        <v>614</v>
      </c>
      <c r="P85" s="312">
        <v>44453</v>
      </c>
      <c r="Q85" s="306"/>
      <c r="R85" s="307" t="s">
        <v>615</v>
      </c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</row>
    <row r="86" spans="1:38" s="291" customFormat="1" ht="12.75" customHeight="1">
      <c r="A86" s="332">
        <v>13</v>
      </c>
      <c r="B86" s="284">
        <v>44445</v>
      </c>
      <c r="C86" s="351"/>
      <c r="D86" s="338" t="s">
        <v>918</v>
      </c>
      <c r="E86" s="352" t="s">
        <v>616</v>
      </c>
      <c r="F86" s="286">
        <v>61</v>
      </c>
      <c r="G86" s="286">
        <v>14</v>
      </c>
      <c r="H86" s="286">
        <v>75</v>
      </c>
      <c r="I86" s="353" t="s">
        <v>919</v>
      </c>
      <c r="J86" s="299" t="s">
        <v>854</v>
      </c>
      <c r="K86" s="310">
        <f t="shared" ref="K86" si="66">H86-F86</f>
        <v>14</v>
      </c>
      <c r="L86" s="310">
        <v>100</v>
      </c>
      <c r="M86" s="311">
        <f t="shared" ref="M86" si="67">(K86*N86)-100</f>
        <v>600</v>
      </c>
      <c r="N86" s="311">
        <v>50</v>
      </c>
      <c r="O86" s="301" t="s">
        <v>614</v>
      </c>
      <c r="P86" s="322">
        <v>44445</v>
      </c>
      <c r="Q86" s="306"/>
      <c r="R86" s="307" t="s">
        <v>615</v>
      </c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</row>
    <row r="87" spans="1:38" s="291" customFormat="1" ht="12.75" customHeight="1">
      <c r="A87" s="332">
        <v>14</v>
      </c>
      <c r="B87" s="284">
        <v>44445</v>
      </c>
      <c r="C87" s="351"/>
      <c r="D87" s="338" t="s">
        <v>920</v>
      </c>
      <c r="E87" s="352" t="s">
        <v>616</v>
      </c>
      <c r="F87" s="286">
        <v>15</v>
      </c>
      <c r="G87" s="286">
        <v>8</v>
      </c>
      <c r="H87" s="286">
        <v>18.149999999999999</v>
      </c>
      <c r="I87" s="353" t="s">
        <v>921</v>
      </c>
      <c r="J87" s="299" t="s">
        <v>1016</v>
      </c>
      <c r="K87" s="310">
        <f t="shared" ref="K87" si="68">H87-F87</f>
        <v>3.1499999999999986</v>
      </c>
      <c r="L87" s="310">
        <v>100</v>
      </c>
      <c r="M87" s="311">
        <f t="shared" ref="M87" si="69">(K87*N87)-100</f>
        <v>2104.9999999999991</v>
      </c>
      <c r="N87" s="311">
        <v>700</v>
      </c>
      <c r="O87" s="301" t="s">
        <v>614</v>
      </c>
      <c r="P87" s="312">
        <v>44453</v>
      </c>
      <c r="Q87" s="306"/>
      <c r="R87" s="307" t="s">
        <v>615</v>
      </c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</row>
    <row r="88" spans="1:38" s="291" customFormat="1" ht="12.75" customHeight="1">
      <c r="A88" s="354">
        <v>15</v>
      </c>
      <c r="B88" s="281">
        <v>44445</v>
      </c>
      <c r="C88" s="355"/>
      <c r="D88" s="339" t="s">
        <v>927</v>
      </c>
      <c r="E88" s="356" t="s">
        <v>855</v>
      </c>
      <c r="F88" s="280">
        <v>18</v>
      </c>
      <c r="G88" s="280">
        <v>26</v>
      </c>
      <c r="H88" s="280">
        <v>25.5</v>
      </c>
      <c r="I88" s="282">
        <v>0.1</v>
      </c>
      <c r="J88" s="287" t="s">
        <v>928</v>
      </c>
      <c r="K88" s="308">
        <f>F88-H88</f>
        <v>-7.5</v>
      </c>
      <c r="L88" s="308">
        <v>100</v>
      </c>
      <c r="M88" s="283">
        <f t="shared" ref="M88:M89" si="70">(K88*N88)-100</f>
        <v>-4600</v>
      </c>
      <c r="N88" s="283">
        <v>600</v>
      </c>
      <c r="O88" s="288" t="s">
        <v>627</v>
      </c>
      <c r="P88" s="309">
        <v>44445</v>
      </c>
      <c r="Q88" s="306"/>
      <c r="R88" s="307" t="s">
        <v>615</v>
      </c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</row>
    <row r="89" spans="1:38" s="291" customFormat="1" ht="12.75" customHeight="1">
      <c r="A89" s="332">
        <v>16</v>
      </c>
      <c r="B89" s="284">
        <v>44445</v>
      </c>
      <c r="C89" s="351"/>
      <c r="D89" s="338" t="s">
        <v>918</v>
      </c>
      <c r="E89" s="352" t="s">
        <v>616</v>
      </c>
      <c r="F89" s="286">
        <v>59.5</v>
      </c>
      <c r="G89" s="286">
        <v>14</v>
      </c>
      <c r="H89" s="286">
        <v>70</v>
      </c>
      <c r="I89" s="353" t="s">
        <v>919</v>
      </c>
      <c r="J89" s="299" t="s">
        <v>968</v>
      </c>
      <c r="K89" s="310">
        <f t="shared" ref="K89" si="71">H89-F89</f>
        <v>10.5</v>
      </c>
      <c r="L89" s="310">
        <v>100</v>
      </c>
      <c r="M89" s="311">
        <f t="shared" si="70"/>
        <v>425</v>
      </c>
      <c r="N89" s="311">
        <v>50</v>
      </c>
      <c r="O89" s="301" t="s">
        <v>614</v>
      </c>
      <c r="P89" s="312">
        <v>44446</v>
      </c>
      <c r="Q89" s="306"/>
      <c r="R89" s="307" t="s">
        <v>615</v>
      </c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</row>
    <row r="90" spans="1:38" s="291" customFormat="1" ht="12.75" customHeight="1">
      <c r="A90" s="332">
        <v>17</v>
      </c>
      <c r="B90" s="367">
        <v>44446</v>
      </c>
      <c r="C90" s="351"/>
      <c r="D90" s="338" t="s">
        <v>934</v>
      </c>
      <c r="E90" s="352" t="s">
        <v>616</v>
      </c>
      <c r="F90" s="286">
        <v>310</v>
      </c>
      <c r="G90" s="286">
        <v>130</v>
      </c>
      <c r="H90" s="286">
        <v>365</v>
      </c>
      <c r="I90" s="353">
        <v>650</v>
      </c>
      <c r="J90" s="299" t="s">
        <v>754</v>
      </c>
      <c r="K90" s="310">
        <f t="shared" ref="K90:K92" si="72">H90-F90</f>
        <v>55</v>
      </c>
      <c r="L90" s="310">
        <v>100</v>
      </c>
      <c r="M90" s="311">
        <f t="shared" ref="M90:M92" si="73">(K90*N90)-100</f>
        <v>1275</v>
      </c>
      <c r="N90" s="311">
        <v>25</v>
      </c>
      <c r="O90" s="301" t="s">
        <v>614</v>
      </c>
      <c r="P90" s="322">
        <v>44446</v>
      </c>
      <c r="Q90" s="306"/>
      <c r="R90" s="307" t="s">
        <v>615</v>
      </c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</row>
    <row r="91" spans="1:38" s="291" customFormat="1" ht="12.75" customHeight="1">
      <c r="A91" s="332">
        <v>18</v>
      </c>
      <c r="B91" s="367">
        <v>44446</v>
      </c>
      <c r="C91" s="351"/>
      <c r="D91" s="338" t="s">
        <v>936</v>
      </c>
      <c r="E91" s="352" t="s">
        <v>616</v>
      </c>
      <c r="F91" s="286">
        <v>47</v>
      </c>
      <c r="G91" s="286">
        <v>27</v>
      </c>
      <c r="H91" s="286">
        <v>52</v>
      </c>
      <c r="I91" s="353" t="s">
        <v>937</v>
      </c>
      <c r="J91" s="299" t="s">
        <v>952</v>
      </c>
      <c r="K91" s="310">
        <f t="shared" si="72"/>
        <v>5</v>
      </c>
      <c r="L91" s="310">
        <v>100</v>
      </c>
      <c r="M91" s="311">
        <f t="shared" si="73"/>
        <v>1150</v>
      </c>
      <c r="N91" s="311">
        <v>250</v>
      </c>
      <c r="O91" s="301" t="s">
        <v>614</v>
      </c>
      <c r="P91" s="312">
        <v>44447</v>
      </c>
      <c r="Q91" s="306"/>
      <c r="R91" s="307" t="s">
        <v>615</v>
      </c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</row>
    <row r="92" spans="1:38" s="291" customFormat="1" ht="12.75" customHeight="1">
      <c r="A92" s="332">
        <v>19</v>
      </c>
      <c r="B92" s="367">
        <v>44446</v>
      </c>
      <c r="C92" s="351"/>
      <c r="D92" s="338" t="s">
        <v>918</v>
      </c>
      <c r="E92" s="352" t="s">
        <v>616</v>
      </c>
      <c r="F92" s="286">
        <v>55</v>
      </c>
      <c r="G92" s="286">
        <v>14</v>
      </c>
      <c r="H92" s="286">
        <v>72</v>
      </c>
      <c r="I92" s="353" t="s">
        <v>919</v>
      </c>
      <c r="J92" s="299" t="s">
        <v>917</v>
      </c>
      <c r="K92" s="310">
        <f t="shared" si="72"/>
        <v>17</v>
      </c>
      <c r="L92" s="310">
        <v>100</v>
      </c>
      <c r="M92" s="311">
        <f t="shared" si="73"/>
        <v>750</v>
      </c>
      <c r="N92" s="311">
        <v>50</v>
      </c>
      <c r="O92" s="301" t="s">
        <v>614</v>
      </c>
      <c r="P92" s="312">
        <v>44447</v>
      </c>
      <c r="Q92" s="306"/>
      <c r="R92" s="307" t="s">
        <v>615</v>
      </c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</row>
    <row r="93" spans="1:38" s="291" customFormat="1" ht="12.75" customHeight="1">
      <c r="A93" s="332">
        <v>20</v>
      </c>
      <c r="B93" s="367">
        <v>44447</v>
      </c>
      <c r="C93" s="351"/>
      <c r="D93" s="338" t="s">
        <v>955</v>
      </c>
      <c r="E93" s="352" t="s">
        <v>616</v>
      </c>
      <c r="F93" s="286">
        <v>39</v>
      </c>
      <c r="G93" s="286">
        <v>27</v>
      </c>
      <c r="H93" s="286">
        <v>45</v>
      </c>
      <c r="I93" s="353" t="s">
        <v>956</v>
      </c>
      <c r="J93" s="299" t="s">
        <v>1131</v>
      </c>
      <c r="K93" s="310">
        <f t="shared" ref="K93" si="74">H93-F93</f>
        <v>6</v>
      </c>
      <c r="L93" s="310">
        <v>100</v>
      </c>
      <c r="M93" s="311">
        <f t="shared" ref="M93" si="75">(K93*N93)-100</f>
        <v>2300</v>
      </c>
      <c r="N93" s="311">
        <v>400</v>
      </c>
      <c r="O93" s="301" t="s">
        <v>614</v>
      </c>
      <c r="P93" s="312">
        <v>44448</v>
      </c>
      <c r="Q93" s="306"/>
      <c r="R93" s="307" t="s">
        <v>615</v>
      </c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</row>
    <row r="94" spans="1:38" s="291" customFormat="1" ht="12.75" customHeight="1">
      <c r="A94" s="332">
        <v>21</v>
      </c>
      <c r="B94" s="367">
        <v>44448</v>
      </c>
      <c r="C94" s="351"/>
      <c r="D94" s="338" t="s">
        <v>969</v>
      </c>
      <c r="E94" s="352" t="s">
        <v>616</v>
      </c>
      <c r="F94" s="286">
        <v>40</v>
      </c>
      <c r="G94" s="286"/>
      <c r="H94" s="286">
        <v>52</v>
      </c>
      <c r="I94" s="353">
        <v>100</v>
      </c>
      <c r="J94" s="299" t="s">
        <v>972</v>
      </c>
      <c r="K94" s="310">
        <f t="shared" ref="K94" si="76">H94-F94</f>
        <v>12</v>
      </c>
      <c r="L94" s="310">
        <v>100</v>
      </c>
      <c r="M94" s="311">
        <f t="shared" ref="M94" si="77">(K94*N94)-100</f>
        <v>500</v>
      </c>
      <c r="N94" s="311">
        <v>50</v>
      </c>
      <c r="O94" s="301" t="s">
        <v>614</v>
      </c>
      <c r="P94" s="312">
        <v>44448</v>
      </c>
      <c r="Q94" s="306"/>
      <c r="R94" s="307" t="s">
        <v>615</v>
      </c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</row>
    <row r="95" spans="1:38" s="291" customFormat="1" ht="12.75" customHeight="1">
      <c r="A95" s="332">
        <v>22</v>
      </c>
      <c r="B95" s="367">
        <v>44448</v>
      </c>
      <c r="C95" s="351"/>
      <c r="D95" s="338" t="s">
        <v>970</v>
      </c>
      <c r="E95" s="352" t="s">
        <v>616</v>
      </c>
      <c r="F95" s="286">
        <v>72.5</v>
      </c>
      <c r="G95" s="286"/>
      <c r="H95" s="286">
        <v>115</v>
      </c>
      <c r="I95" s="353">
        <v>150</v>
      </c>
      <c r="J95" s="299" t="s">
        <v>1130</v>
      </c>
      <c r="K95" s="310">
        <f t="shared" ref="K95" si="78">H95-F95</f>
        <v>42.5</v>
      </c>
      <c r="L95" s="310">
        <v>100</v>
      </c>
      <c r="M95" s="311">
        <f t="shared" ref="M95" si="79">(K95*N95)-100</f>
        <v>962.5</v>
      </c>
      <c r="N95" s="311">
        <v>25</v>
      </c>
      <c r="O95" s="301" t="s">
        <v>614</v>
      </c>
      <c r="P95" s="312">
        <v>44448</v>
      </c>
      <c r="Q95" s="306"/>
      <c r="R95" s="307" t="s">
        <v>618</v>
      </c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</row>
    <row r="96" spans="1:38" s="291" customFormat="1" ht="12.75" customHeight="1">
      <c r="A96" s="332">
        <v>23</v>
      </c>
      <c r="B96" s="367">
        <v>44448</v>
      </c>
      <c r="C96" s="351"/>
      <c r="D96" s="338" t="s">
        <v>969</v>
      </c>
      <c r="E96" s="352" t="s">
        <v>616</v>
      </c>
      <c r="F96" s="286">
        <v>40</v>
      </c>
      <c r="G96" s="286"/>
      <c r="H96" s="286">
        <v>51</v>
      </c>
      <c r="I96" s="353">
        <v>100</v>
      </c>
      <c r="J96" s="299" t="s">
        <v>973</v>
      </c>
      <c r="K96" s="310">
        <f t="shared" ref="K96:K97" si="80">H96-F96</f>
        <v>11</v>
      </c>
      <c r="L96" s="310">
        <v>100</v>
      </c>
      <c r="M96" s="311">
        <f t="shared" ref="M96:M97" si="81">(K96*N96)-100</f>
        <v>450</v>
      </c>
      <c r="N96" s="311">
        <v>50</v>
      </c>
      <c r="O96" s="301" t="s">
        <v>614</v>
      </c>
      <c r="P96" s="312">
        <v>44448</v>
      </c>
      <c r="Q96" s="306"/>
      <c r="R96" s="307" t="s">
        <v>615</v>
      </c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</row>
    <row r="97" spans="1:38" s="291" customFormat="1" ht="12.75" customHeight="1">
      <c r="A97" s="332">
        <v>24</v>
      </c>
      <c r="B97" s="367">
        <v>44448</v>
      </c>
      <c r="C97" s="351"/>
      <c r="D97" s="338" t="s">
        <v>970</v>
      </c>
      <c r="E97" s="352" t="s">
        <v>616</v>
      </c>
      <c r="F97" s="286">
        <v>32.5</v>
      </c>
      <c r="G97" s="286"/>
      <c r="H97" s="286">
        <v>52.5</v>
      </c>
      <c r="I97" s="353">
        <v>80</v>
      </c>
      <c r="J97" s="299" t="s">
        <v>974</v>
      </c>
      <c r="K97" s="310">
        <f t="shared" si="80"/>
        <v>20</v>
      </c>
      <c r="L97" s="310">
        <v>100</v>
      </c>
      <c r="M97" s="311">
        <f t="shared" si="81"/>
        <v>400</v>
      </c>
      <c r="N97" s="311">
        <v>25</v>
      </c>
      <c r="O97" s="301" t="s">
        <v>614</v>
      </c>
      <c r="P97" s="312">
        <v>44448</v>
      </c>
      <c r="Q97" s="306"/>
      <c r="R97" s="307" t="s">
        <v>618</v>
      </c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</row>
    <row r="98" spans="1:38" s="291" customFormat="1" ht="12.75" customHeight="1">
      <c r="A98" s="354">
        <v>25</v>
      </c>
      <c r="B98" s="422">
        <v>44448</v>
      </c>
      <c r="C98" s="355"/>
      <c r="D98" s="339" t="s">
        <v>969</v>
      </c>
      <c r="E98" s="356" t="s">
        <v>616</v>
      </c>
      <c r="F98" s="280">
        <v>26.5</v>
      </c>
      <c r="G98" s="280"/>
      <c r="H98" s="280">
        <v>13.5</v>
      </c>
      <c r="I98" s="282">
        <v>70</v>
      </c>
      <c r="J98" s="287" t="s">
        <v>940</v>
      </c>
      <c r="K98" s="308">
        <f t="shared" ref="K98:K99" si="82">H98-F98</f>
        <v>-13</v>
      </c>
      <c r="L98" s="308">
        <v>100</v>
      </c>
      <c r="M98" s="283">
        <f t="shared" ref="M98:M99" si="83">(K98*N98)-100</f>
        <v>-750</v>
      </c>
      <c r="N98" s="283">
        <v>50</v>
      </c>
      <c r="O98" s="288" t="s">
        <v>627</v>
      </c>
      <c r="P98" s="309">
        <v>44448</v>
      </c>
      <c r="Q98" s="306"/>
      <c r="R98" s="307" t="s">
        <v>615</v>
      </c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</row>
    <row r="99" spans="1:38" s="291" customFormat="1" ht="12.75" customHeight="1">
      <c r="A99" s="332">
        <v>26</v>
      </c>
      <c r="B99" s="367">
        <v>44448</v>
      </c>
      <c r="C99" s="351"/>
      <c r="D99" s="338" t="s">
        <v>971</v>
      </c>
      <c r="E99" s="352" t="s">
        <v>616</v>
      </c>
      <c r="F99" s="286">
        <v>34</v>
      </c>
      <c r="G99" s="286">
        <v>19</v>
      </c>
      <c r="H99" s="286">
        <v>42</v>
      </c>
      <c r="I99" s="353">
        <v>55</v>
      </c>
      <c r="J99" s="299" t="s">
        <v>1017</v>
      </c>
      <c r="K99" s="310">
        <f t="shared" si="82"/>
        <v>8</v>
      </c>
      <c r="L99" s="310">
        <v>100</v>
      </c>
      <c r="M99" s="311">
        <f t="shared" si="83"/>
        <v>3100</v>
      </c>
      <c r="N99" s="311">
        <v>400</v>
      </c>
      <c r="O99" s="301" t="s">
        <v>614</v>
      </c>
      <c r="P99" s="312">
        <v>44453</v>
      </c>
      <c r="Q99" s="306"/>
      <c r="R99" s="307" t="s">
        <v>615</v>
      </c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</row>
    <row r="100" spans="1:38" s="291" customFormat="1" ht="12.75" customHeight="1">
      <c r="A100" s="330">
        <v>27</v>
      </c>
      <c r="B100" s="314">
        <v>44452</v>
      </c>
      <c r="C100" s="345"/>
      <c r="D100" s="334" t="s">
        <v>1007</v>
      </c>
      <c r="E100" s="347" t="s">
        <v>616</v>
      </c>
      <c r="F100" s="333" t="s">
        <v>1008</v>
      </c>
      <c r="G100" s="333">
        <v>25</v>
      </c>
      <c r="H100" s="333"/>
      <c r="I100" s="343" t="s">
        <v>1009</v>
      </c>
      <c r="J100" s="341" t="s">
        <v>617</v>
      </c>
      <c r="K100" s="302"/>
      <c r="L100" s="302"/>
      <c r="M100" s="289"/>
      <c r="N100" s="303"/>
      <c r="O100" s="304"/>
      <c r="P100" s="305"/>
      <c r="Q100" s="306"/>
      <c r="R100" s="307" t="s">
        <v>615</v>
      </c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  <c r="AK100" s="290"/>
      <c r="AL100" s="290"/>
    </row>
    <row r="101" spans="1:38" s="291" customFormat="1" ht="12.75" customHeight="1">
      <c r="A101" s="330">
        <v>28</v>
      </c>
      <c r="B101" s="314">
        <v>44452</v>
      </c>
      <c r="C101" s="345"/>
      <c r="D101" s="334" t="s">
        <v>1010</v>
      </c>
      <c r="E101" s="347" t="s">
        <v>616</v>
      </c>
      <c r="F101" s="333" t="s">
        <v>1011</v>
      </c>
      <c r="G101" s="333">
        <v>15</v>
      </c>
      <c r="H101" s="333"/>
      <c r="I101" s="343" t="s">
        <v>1012</v>
      </c>
      <c r="J101" s="341" t="s">
        <v>617</v>
      </c>
      <c r="K101" s="302"/>
      <c r="L101" s="302"/>
      <c r="M101" s="289"/>
      <c r="N101" s="303"/>
      <c r="O101" s="304"/>
      <c r="P101" s="305"/>
      <c r="Q101" s="306"/>
      <c r="R101" s="307" t="s">
        <v>618</v>
      </c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  <c r="AK101" s="290"/>
      <c r="AL101" s="290"/>
    </row>
    <row r="102" spans="1:38" s="291" customFormat="1" ht="12.75" customHeight="1">
      <c r="A102" s="330">
        <v>29</v>
      </c>
      <c r="B102" s="314">
        <v>44452</v>
      </c>
      <c r="C102" s="345"/>
      <c r="D102" s="334" t="s">
        <v>1013</v>
      </c>
      <c r="E102" s="347" t="s">
        <v>616</v>
      </c>
      <c r="F102" s="333" t="s">
        <v>1014</v>
      </c>
      <c r="G102" s="333">
        <v>17</v>
      </c>
      <c r="H102" s="333"/>
      <c r="I102" s="343" t="s">
        <v>1015</v>
      </c>
      <c r="J102" s="341" t="s">
        <v>617</v>
      </c>
      <c r="K102" s="302"/>
      <c r="L102" s="302"/>
      <c r="M102" s="289"/>
      <c r="N102" s="303"/>
      <c r="O102" s="304"/>
      <c r="P102" s="305"/>
      <c r="Q102" s="306"/>
      <c r="R102" s="307" t="s">
        <v>615</v>
      </c>
      <c r="S102" s="290"/>
      <c r="T102" s="290"/>
      <c r="U102" s="290"/>
      <c r="V102" s="290"/>
      <c r="W102" s="290"/>
      <c r="X102" s="290"/>
      <c r="Y102" s="290"/>
      <c r="Z102" s="290"/>
      <c r="AA102" s="290"/>
      <c r="AB102" s="290"/>
      <c r="AC102" s="290"/>
      <c r="AD102" s="290"/>
      <c r="AE102" s="290"/>
      <c r="AF102" s="290"/>
      <c r="AG102" s="290"/>
      <c r="AH102" s="290"/>
      <c r="AI102" s="290"/>
      <c r="AJ102" s="290"/>
      <c r="AK102" s="290"/>
      <c r="AL102" s="290"/>
    </row>
    <row r="103" spans="1:38" s="291" customFormat="1" ht="12.75" customHeight="1">
      <c r="A103" s="330"/>
      <c r="B103" s="314"/>
      <c r="C103" s="345"/>
      <c r="D103" s="334"/>
      <c r="E103" s="347"/>
      <c r="F103" s="333"/>
      <c r="G103" s="333"/>
      <c r="H103" s="333"/>
      <c r="I103" s="343"/>
      <c r="J103" s="341"/>
      <c r="K103" s="302"/>
      <c r="L103" s="302"/>
      <c r="M103" s="289"/>
      <c r="N103" s="303"/>
      <c r="O103" s="304"/>
      <c r="P103" s="305"/>
      <c r="Q103" s="306"/>
      <c r="R103" s="307"/>
      <c r="S103" s="290"/>
      <c r="T103" s="290"/>
      <c r="U103" s="290"/>
      <c r="V103" s="290"/>
      <c r="W103" s="290"/>
      <c r="X103" s="290"/>
      <c r="Y103" s="290"/>
      <c r="Z103" s="290"/>
      <c r="AA103" s="290"/>
      <c r="AB103" s="290"/>
      <c r="AC103" s="290"/>
      <c r="AD103" s="290"/>
      <c r="AE103" s="290"/>
      <c r="AF103" s="290"/>
      <c r="AG103" s="290"/>
      <c r="AH103" s="290"/>
      <c r="AI103" s="290"/>
      <c r="AJ103" s="290"/>
      <c r="AK103" s="290"/>
      <c r="AL103" s="290"/>
    </row>
    <row r="104" spans="1:38" s="291" customFormat="1" ht="12.75" customHeight="1">
      <c r="A104" s="330"/>
      <c r="B104" s="314"/>
      <c r="C104" s="345"/>
      <c r="D104" s="334"/>
      <c r="E104" s="347"/>
      <c r="F104" s="333"/>
      <c r="G104" s="333"/>
      <c r="H104" s="333"/>
      <c r="I104" s="343"/>
      <c r="J104" s="341"/>
      <c r="K104" s="302"/>
      <c r="L104" s="302"/>
      <c r="M104" s="289"/>
      <c r="N104" s="303"/>
      <c r="O104" s="304"/>
      <c r="P104" s="305"/>
      <c r="Q104" s="306"/>
      <c r="R104" s="307"/>
      <c r="S104" s="290"/>
      <c r="T104" s="290"/>
      <c r="U104" s="290"/>
      <c r="V104" s="290"/>
      <c r="W104" s="290"/>
      <c r="X104" s="290"/>
      <c r="Y104" s="290"/>
      <c r="Z104" s="290"/>
      <c r="AA104" s="290"/>
      <c r="AB104" s="290"/>
      <c r="AC104" s="290"/>
      <c r="AD104" s="290"/>
      <c r="AE104" s="290"/>
      <c r="AF104" s="290"/>
      <c r="AG104" s="290"/>
      <c r="AH104" s="290"/>
      <c r="AI104" s="290"/>
      <c r="AJ104" s="290"/>
      <c r="AK104" s="290"/>
      <c r="AL104" s="290"/>
    </row>
    <row r="105" spans="1:38" ht="13.9" customHeight="1">
      <c r="A105" s="340"/>
      <c r="B105" s="294"/>
      <c r="C105" s="346"/>
      <c r="D105" s="344"/>
      <c r="E105" s="348"/>
      <c r="F105" s="333"/>
      <c r="G105" s="297"/>
      <c r="H105" s="297"/>
      <c r="I105" s="318"/>
      <c r="J105" s="342"/>
      <c r="K105" s="113"/>
      <c r="L105" s="113"/>
      <c r="M105" s="174"/>
      <c r="N105" s="113"/>
      <c r="O105" s="159"/>
      <c r="P105" s="158"/>
      <c r="Q105" s="172"/>
      <c r="R105" s="185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80"/>
      <c r="B108" s="186"/>
      <c r="C108" s="186"/>
      <c r="D108" s="187"/>
      <c r="E108" s="180"/>
      <c r="F108" s="188"/>
      <c r="G108" s="180"/>
      <c r="H108" s="180"/>
      <c r="I108" s="180"/>
      <c r="J108" s="186"/>
      <c r="K108" s="189"/>
      <c r="L108" s="180"/>
      <c r="M108" s="180"/>
      <c r="N108" s="180"/>
      <c r="O108" s="190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>
      <c r="A109" s="98" t="s">
        <v>639</v>
      </c>
      <c r="B109" s="191"/>
      <c r="C109" s="191"/>
      <c r="D109" s="192"/>
      <c r="E109" s="151"/>
      <c r="F109" s="6"/>
      <c r="G109" s="6"/>
      <c r="H109" s="152"/>
      <c r="I109" s="193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99" t="s">
        <v>16</v>
      </c>
      <c r="B110" s="100" t="s">
        <v>590</v>
      </c>
      <c r="C110" s="100"/>
      <c r="D110" s="101" t="s">
        <v>602</v>
      </c>
      <c r="E110" s="100" t="s">
        <v>603</v>
      </c>
      <c r="F110" s="100" t="s">
        <v>604</v>
      </c>
      <c r="G110" s="100" t="s">
        <v>605</v>
      </c>
      <c r="H110" s="100" t="s">
        <v>606</v>
      </c>
      <c r="I110" s="100" t="s">
        <v>607</v>
      </c>
      <c r="J110" s="99" t="s">
        <v>608</v>
      </c>
      <c r="K110" s="155" t="s">
        <v>626</v>
      </c>
      <c r="L110" s="156" t="s">
        <v>610</v>
      </c>
      <c r="M110" s="102" t="s">
        <v>611</v>
      </c>
      <c r="N110" s="100" t="s">
        <v>612</v>
      </c>
      <c r="O110" s="101" t="s">
        <v>613</v>
      </c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4.25" customHeight="1">
      <c r="A111" s="108">
        <v>1</v>
      </c>
      <c r="B111" s="109">
        <v>44420</v>
      </c>
      <c r="C111" s="194"/>
      <c r="D111" s="110" t="s">
        <v>516</v>
      </c>
      <c r="E111" s="111" t="s">
        <v>616</v>
      </c>
      <c r="F111" s="108" t="s">
        <v>856</v>
      </c>
      <c r="G111" s="108">
        <v>284</v>
      </c>
      <c r="H111" s="111"/>
      <c r="I111" s="112" t="s">
        <v>857</v>
      </c>
      <c r="J111" s="113" t="s">
        <v>617</v>
      </c>
      <c r="K111" s="113"/>
      <c r="L111" s="114"/>
      <c r="M111" s="115"/>
      <c r="N111" s="113"/>
      <c r="O111" s="158"/>
      <c r="P111" s="103"/>
      <c r="Q111" s="1"/>
      <c r="R111" s="1" t="s">
        <v>615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95"/>
      <c r="B112" s="157"/>
      <c r="C112" s="196"/>
      <c r="D112" s="110"/>
      <c r="E112" s="197"/>
      <c r="F112" s="197"/>
      <c r="G112" s="197"/>
      <c r="H112" s="197"/>
      <c r="I112" s="197"/>
      <c r="J112" s="197"/>
      <c r="K112" s="198"/>
      <c r="L112" s="199"/>
      <c r="M112" s="197"/>
      <c r="N112" s="200"/>
      <c r="O112" s="201"/>
      <c r="P112" s="202"/>
      <c r="R112" s="6"/>
      <c r="S112" s="44"/>
      <c r="T112" s="1"/>
      <c r="U112" s="1"/>
      <c r="V112" s="1"/>
      <c r="W112" s="1"/>
      <c r="X112" s="1"/>
      <c r="Y112" s="1"/>
      <c r="Z112" s="1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</row>
    <row r="113" spans="1:38" ht="12.75" customHeight="1">
      <c r="A113" s="135" t="s">
        <v>619</v>
      </c>
      <c r="B113" s="135"/>
      <c r="C113" s="135"/>
      <c r="D113" s="135"/>
      <c r="E113" s="44"/>
      <c r="F113" s="143" t="s">
        <v>621</v>
      </c>
      <c r="G113" s="59"/>
      <c r="H113" s="59"/>
      <c r="I113" s="59"/>
      <c r="J113" s="6"/>
      <c r="K113" s="167"/>
      <c r="L113" s="168"/>
      <c r="M113" s="6"/>
      <c r="N113" s="125"/>
      <c r="O113" s="203"/>
      <c r="P113" s="1"/>
      <c r="Q113" s="1"/>
      <c r="R113" s="6"/>
      <c r="S113" s="1"/>
      <c r="T113" s="1"/>
      <c r="U113" s="1"/>
      <c r="V113" s="1"/>
      <c r="W113" s="1"/>
      <c r="X113" s="1"/>
      <c r="Y113" s="1"/>
    </row>
    <row r="114" spans="1:38" ht="12.75" customHeight="1">
      <c r="A114" s="142" t="s">
        <v>620</v>
      </c>
      <c r="B114" s="135"/>
      <c r="C114" s="135"/>
      <c r="D114" s="135"/>
      <c r="E114" s="6"/>
      <c r="F114" s="143" t="s">
        <v>623</v>
      </c>
      <c r="G114" s="6"/>
      <c r="H114" s="6" t="s">
        <v>848</v>
      </c>
      <c r="I114" s="6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12.75" customHeight="1">
      <c r="A115" s="142"/>
      <c r="B115" s="135"/>
      <c r="C115" s="135"/>
      <c r="D115" s="135"/>
      <c r="E115" s="6"/>
      <c r="F115" s="143"/>
      <c r="G115" s="6"/>
      <c r="H115" s="6"/>
      <c r="I115" s="6"/>
      <c r="J115" s="1"/>
      <c r="K115" s="6"/>
      <c r="L115" s="6"/>
      <c r="M115" s="6"/>
      <c r="N115" s="1"/>
      <c r="O115" s="1"/>
      <c r="Q115" s="1"/>
      <c r="R115" s="59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1"/>
      <c r="B116" s="150" t="s">
        <v>640</v>
      </c>
      <c r="C116" s="150"/>
      <c r="D116" s="150"/>
      <c r="E116" s="150"/>
      <c r="F116" s="151"/>
      <c r="G116" s="6"/>
      <c r="H116" s="6"/>
      <c r="I116" s="152"/>
      <c r="J116" s="153"/>
      <c r="K116" s="154"/>
      <c r="L116" s="153"/>
      <c r="M116" s="6"/>
      <c r="N116" s="1"/>
      <c r="O116" s="1"/>
      <c r="Q116" s="1"/>
      <c r="R116" s="59"/>
      <c r="S116" s="1"/>
      <c r="T116" s="1"/>
      <c r="U116" s="1"/>
      <c r="V116" s="1"/>
      <c r="W116" s="1"/>
      <c r="X116" s="1"/>
      <c r="Y116" s="1"/>
      <c r="Z116" s="1"/>
    </row>
    <row r="117" spans="1:38" ht="38.25" customHeight="1">
      <c r="A117" s="99" t="s">
        <v>16</v>
      </c>
      <c r="B117" s="100" t="s">
        <v>590</v>
      </c>
      <c r="C117" s="100"/>
      <c r="D117" s="101" t="s">
        <v>602</v>
      </c>
      <c r="E117" s="100" t="s">
        <v>603</v>
      </c>
      <c r="F117" s="100" t="s">
        <v>604</v>
      </c>
      <c r="G117" s="100" t="s">
        <v>625</v>
      </c>
      <c r="H117" s="100" t="s">
        <v>606</v>
      </c>
      <c r="I117" s="100" t="s">
        <v>607</v>
      </c>
      <c r="J117" s="204" t="s">
        <v>608</v>
      </c>
      <c r="K117" s="155" t="s">
        <v>626</v>
      </c>
      <c r="L117" s="171" t="s">
        <v>634</v>
      </c>
      <c r="M117" s="100" t="s">
        <v>635</v>
      </c>
      <c r="N117" s="156" t="s">
        <v>610</v>
      </c>
      <c r="O117" s="102" t="s">
        <v>611</v>
      </c>
      <c r="P117" s="100" t="s">
        <v>612</v>
      </c>
      <c r="Q117" s="101" t="s">
        <v>613</v>
      </c>
      <c r="R117" s="59"/>
      <c r="S117" s="1"/>
      <c r="T117" s="1"/>
      <c r="U117" s="1"/>
      <c r="V117" s="1"/>
      <c r="W117" s="1"/>
      <c r="X117" s="1"/>
      <c r="Y117" s="1"/>
      <c r="Z117" s="1"/>
    </row>
    <row r="118" spans="1:38" ht="14.25" customHeight="1">
      <c r="A118" s="116"/>
      <c r="B118" s="118"/>
      <c r="C118" s="205"/>
      <c r="D118" s="119"/>
      <c r="E118" s="120"/>
      <c r="F118" s="206"/>
      <c r="G118" s="116"/>
      <c r="H118" s="120"/>
      <c r="I118" s="121"/>
      <c r="J118" s="207"/>
      <c r="K118" s="207"/>
      <c r="L118" s="208"/>
      <c r="M118" s="108"/>
      <c r="N118" s="208"/>
      <c r="O118" s="209"/>
      <c r="P118" s="210"/>
      <c r="Q118" s="211"/>
      <c r="R118" s="165"/>
      <c r="S118" s="129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38" ht="14.25" customHeight="1">
      <c r="A119" s="116"/>
      <c r="B119" s="118"/>
      <c r="C119" s="205"/>
      <c r="D119" s="119"/>
      <c r="E119" s="120"/>
      <c r="F119" s="206"/>
      <c r="G119" s="116"/>
      <c r="H119" s="120"/>
      <c r="I119" s="121"/>
      <c r="J119" s="207"/>
      <c r="K119" s="207"/>
      <c r="L119" s="208"/>
      <c r="M119" s="108"/>
      <c r="N119" s="208"/>
      <c r="O119" s="209"/>
      <c r="P119" s="210"/>
      <c r="Q119" s="211"/>
      <c r="R119" s="165"/>
      <c r="S119" s="129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38" ht="14.25" customHeight="1">
      <c r="A120" s="116"/>
      <c r="B120" s="118"/>
      <c r="C120" s="205"/>
      <c r="D120" s="119"/>
      <c r="E120" s="120"/>
      <c r="F120" s="206"/>
      <c r="G120" s="116"/>
      <c r="H120" s="120"/>
      <c r="I120" s="121"/>
      <c r="J120" s="207"/>
      <c r="K120" s="207"/>
      <c r="L120" s="208"/>
      <c r="M120" s="108"/>
      <c r="N120" s="208"/>
      <c r="O120" s="209"/>
      <c r="P120" s="210"/>
      <c r="Q120" s="21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16"/>
      <c r="B121" s="118"/>
      <c r="C121" s="205"/>
      <c r="D121" s="119"/>
      <c r="E121" s="120"/>
      <c r="F121" s="207"/>
      <c r="G121" s="116"/>
      <c r="H121" s="120"/>
      <c r="I121" s="121"/>
      <c r="J121" s="207"/>
      <c r="K121" s="207"/>
      <c r="L121" s="208"/>
      <c r="M121" s="108"/>
      <c r="N121" s="208"/>
      <c r="O121" s="209"/>
      <c r="P121" s="210"/>
      <c r="Q121" s="211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16"/>
      <c r="B122" s="118"/>
      <c r="C122" s="205"/>
      <c r="D122" s="119"/>
      <c r="E122" s="120"/>
      <c r="F122" s="207"/>
      <c r="G122" s="116"/>
      <c r="H122" s="120"/>
      <c r="I122" s="121"/>
      <c r="J122" s="207"/>
      <c r="K122" s="207"/>
      <c r="L122" s="208"/>
      <c r="M122" s="108"/>
      <c r="N122" s="208"/>
      <c r="O122" s="209"/>
      <c r="P122" s="210"/>
      <c r="Q122" s="21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16"/>
      <c r="B123" s="118"/>
      <c r="C123" s="205"/>
      <c r="D123" s="119"/>
      <c r="E123" s="120"/>
      <c r="F123" s="206"/>
      <c r="G123" s="116"/>
      <c r="H123" s="120"/>
      <c r="I123" s="121"/>
      <c r="J123" s="207"/>
      <c r="K123" s="207"/>
      <c r="L123" s="208"/>
      <c r="M123" s="108"/>
      <c r="N123" s="208"/>
      <c r="O123" s="209"/>
      <c r="P123" s="210"/>
      <c r="Q123" s="211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16"/>
      <c r="B124" s="118"/>
      <c r="C124" s="205"/>
      <c r="D124" s="119"/>
      <c r="E124" s="120"/>
      <c r="F124" s="206"/>
      <c r="G124" s="116"/>
      <c r="H124" s="120"/>
      <c r="I124" s="121"/>
      <c r="J124" s="207"/>
      <c r="K124" s="207"/>
      <c r="L124" s="207"/>
      <c r="M124" s="207"/>
      <c r="N124" s="208"/>
      <c r="O124" s="212"/>
      <c r="P124" s="210"/>
      <c r="Q124" s="211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16"/>
      <c r="B125" s="118"/>
      <c r="C125" s="205"/>
      <c r="D125" s="119"/>
      <c r="E125" s="120"/>
      <c r="F125" s="207"/>
      <c r="G125" s="116"/>
      <c r="H125" s="120"/>
      <c r="I125" s="121"/>
      <c r="J125" s="207"/>
      <c r="K125" s="207"/>
      <c r="L125" s="208"/>
      <c r="M125" s="108"/>
      <c r="N125" s="208"/>
      <c r="O125" s="209"/>
      <c r="P125" s="210"/>
      <c r="Q125" s="211"/>
      <c r="R125" s="165"/>
      <c r="S125" s="129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16"/>
      <c r="B126" s="118"/>
      <c r="C126" s="205"/>
      <c r="D126" s="119"/>
      <c r="E126" s="120"/>
      <c r="F126" s="206"/>
      <c r="G126" s="116"/>
      <c r="H126" s="120"/>
      <c r="I126" s="121"/>
      <c r="J126" s="213"/>
      <c r="K126" s="213"/>
      <c r="L126" s="213"/>
      <c r="M126" s="213"/>
      <c r="N126" s="214"/>
      <c r="O126" s="209"/>
      <c r="P126" s="122"/>
      <c r="Q126" s="211"/>
      <c r="R126" s="165"/>
      <c r="S126" s="129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>
      <c r="A127" s="142"/>
      <c r="B127" s="135"/>
      <c r="C127" s="135"/>
      <c r="D127" s="135"/>
      <c r="E127" s="6"/>
      <c r="F127" s="143"/>
      <c r="G127" s="6"/>
      <c r="H127" s="6"/>
      <c r="I127" s="6"/>
      <c r="J127" s="1"/>
      <c r="K127" s="6"/>
      <c r="L127" s="6"/>
      <c r="M127" s="6"/>
      <c r="N127" s="1"/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42"/>
      <c r="B128" s="135"/>
      <c r="C128" s="135"/>
      <c r="D128" s="135"/>
      <c r="E128" s="6"/>
      <c r="F128" s="143"/>
      <c r="G128" s="59"/>
      <c r="H128" s="44"/>
      <c r="I128" s="59"/>
      <c r="J128" s="6"/>
      <c r="K128" s="167"/>
      <c r="L128" s="168"/>
      <c r="M128" s="6"/>
      <c r="N128" s="125"/>
      <c r="O128" s="169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59"/>
      <c r="B129" s="124"/>
      <c r="C129" s="124"/>
      <c r="D129" s="44"/>
      <c r="E129" s="59"/>
      <c r="F129" s="59"/>
      <c r="G129" s="59"/>
      <c r="H129" s="44"/>
      <c r="I129" s="59"/>
      <c r="J129" s="6"/>
      <c r="K129" s="167"/>
      <c r="L129" s="168"/>
      <c r="M129" s="6"/>
      <c r="N129" s="125"/>
      <c r="O129" s="169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44"/>
      <c r="B130" s="215" t="s">
        <v>641</v>
      </c>
      <c r="C130" s="215"/>
      <c r="D130" s="215"/>
      <c r="E130" s="215"/>
      <c r="F130" s="6"/>
      <c r="G130" s="6"/>
      <c r="H130" s="153"/>
      <c r="I130" s="6"/>
      <c r="J130" s="153"/>
      <c r="K130" s="154"/>
      <c r="L130" s="6"/>
      <c r="M130" s="6"/>
      <c r="N130" s="1"/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38.25" customHeight="1">
      <c r="A131" s="99" t="s">
        <v>16</v>
      </c>
      <c r="B131" s="100" t="s">
        <v>590</v>
      </c>
      <c r="C131" s="100"/>
      <c r="D131" s="101" t="s">
        <v>602</v>
      </c>
      <c r="E131" s="100" t="s">
        <v>603</v>
      </c>
      <c r="F131" s="100" t="s">
        <v>604</v>
      </c>
      <c r="G131" s="100" t="s">
        <v>642</v>
      </c>
      <c r="H131" s="100" t="s">
        <v>643</v>
      </c>
      <c r="I131" s="100" t="s">
        <v>607</v>
      </c>
      <c r="J131" s="216" t="s">
        <v>608</v>
      </c>
      <c r="K131" s="100" t="s">
        <v>609</v>
      </c>
      <c r="L131" s="100" t="s">
        <v>644</v>
      </c>
      <c r="M131" s="100" t="s">
        <v>612</v>
      </c>
      <c r="N131" s="101" t="s">
        <v>613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17">
        <v>1</v>
      </c>
      <c r="B132" s="218">
        <v>41579</v>
      </c>
      <c r="C132" s="218"/>
      <c r="D132" s="219" t="s">
        <v>645</v>
      </c>
      <c r="E132" s="220" t="s">
        <v>646</v>
      </c>
      <c r="F132" s="221">
        <v>82</v>
      </c>
      <c r="G132" s="220" t="s">
        <v>647</v>
      </c>
      <c r="H132" s="220">
        <v>100</v>
      </c>
      <c r="I132" s="222">
        <v>100</v>
      </c>
      <c r="J132" s="223" t="s">
        <v>648</v>
      </c>
      <c r="K132" s="224">
        <f t="shared" ref="K132:K184" si="84">H132-F132</f>
        <v>18</v>
      </c>
      <c r="L132" s="225">
        <f t="shared" ref="L132:L184" si="85">K132/F132</f>
        <v>0.21951219512195122</v>
      </c>
      <c r="M132" s="220" t="s">
        <v>614</v>
      </c>
      <c r="N132" s="226">
        <v>42657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17">
        <v>2</v>
      </c>
      <c r="B133" s="218">
        <v>41794</v>
      </c>
      <c r="C133" s="218"/>
      <c r="D133" s="219" t="s">
        <v>649</v>
      </c>
      <c r="E133" s="220" t="s">
        <v>616</v>
      </c>
      <c r="F133" s="221">
        <v>257</v>
      </c>
      <c r="G133" s="220" t="s">
        <v>647</v>
      </c>
      <c r="H133" s="220">
        <v>300</v>
      </c>
      <c r="I133" s="222">
        <v>300</v>
      </c>
      <c r="J133" s="223" t="s">
        <v>648</v>
      </c>
      <c r="K133" s="224">
        <f t="shared" si="84"/>
        <v>43</v>
      </c>
      <c r="L133" s="225">
        <f t="shared" si="85"/>
        <v>0.16731517509727625</v>
      </c>
      <c r="M133" s="220" t="s">
        <v>614</v>
      </c>
      <c r="N133" s="226">
        <v>41822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17">
        <v>3</v>
      </c>
      <c r="B134" s="218">
        <v>41828</v>
      </c>
      <c r="C134" s="218"/>
      <c r="D134" s="219" t="s">
        <v>650</v>
      </c>
      <c r="E134" s="220" t="s">
        <v>616</v>
      </c>
      <c r="F134" s="221">
        <v>393</v>
      </c>
      <c r="G134" s="220" t="s">
        <v>647</v>
      </c>
      <c r="H134" s="220">
        <v>468</v>
      </c>
      <c r="I134" s="222">
        <v>468</v>
      </c>
      <c r="J134" s="223" t="s">
        <v>648</v>
      </c>
      <c r="K134" s="224">
        <f t="shared" si="84"/>
        <v>75</v>
      </c>
      <c r="L134" s="225">
        <f t="shared" si="85"/>
        <v>0.19083969465648856</v>
      </c>
      <c r="M134" s="220" t="s">
        <v>614</v>
      </c>
      <c r="N134" s="226">
        <v>41863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17">
        <v>4</v>
      </c>
      <c r="B135" s="218">
        <v>41857</v>
      </c>
      <c r="C135" s="218"/>
      <c r="D135" s="219" t="s">
        <v>651</v>
      </c>
      <c r="E135" s="220" t="s">
        <v>616</v>
      </c>
      <c r="F135" s="221">
        <v>205</v>
      </c>
      <c r="G135" s="220" t="s">
        <v>647</v>
      </c>
      <c r="H135" s="220">
        <v>275</v>
      </c>
      <c r="I135" s="222">
        <v>250</v>
      </c>
      <c r="J135" s="223" t="s">
        <v>648</v>
      </c>
      <c r="K135" s="224">
        <f t="shared" si="84"/>
        <v>70</v>
      </c>
      <c r="L135" s="225">
        <f t="shared" si="85"/>
        <v>0.34146341463414637</v>
      </c>
      <c r="M135" s="220" t="s">
        <v>614</v>
      </c>
      <c r="N135" s="226">
        <v>41962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17">
        <v>5</v>
      </c>
      <c r="B136" s="218">
        <v>41886</v>
      </c>
      <c r="C136" s="218"/>
      <c r="D136" s="219" t="s">
        <v>652</v>
      </c>
      <c r="E136" s="220" t="s">
        <v>616</v>
      </c>
      <c r="F136" s="221">
        <v>162</v>
      </c>
      <c r="G136" s="220" t="s">
        <v>647</v>
      </c>
      <c r="H136" s="220">
        <v>190</v>
      </c>
      <c r="I136" s="222">
        <v>190</v>
      </c>
      <c r="J136" s="223" t="s">
        <v>648</v>
      </c>
      <c r="K136" s="224">
        <f t="shared" si="84"/>
        <v>28</v>
      </c>
      <c r="L136" s="225">
        <f t="shared" si="85"/>
        <v>0.1728395061728395</v>
      </c>
      <c r="M136" s="220" t="s">
        <v>614</v>
      </c>
      <c r="N136" s="226">
        <v>42006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17">
        <v>6</v>
      </c>
      <c r="B137" s="218">
        <v>41886</v>
      </c>
      <c r="C137" s="218"/>
      <c r="D137" s="219" t="s">
        <v>653</v>
      </c>
      <c r="E137" s="220" t="s">
        <v>616</v>
      </c>
      <c r="F137" s="221">
        <v>75</v>
      </c>
      <c r="G137" s="220" t="s">
        <v>647</v>
      </c>
      <c r="H137" s="220">
        <v>91.5</v>
      </c>
      <c r="I137" s="222" t="s">
        <v>654</v>
      </c>
      <c r="J137" s="223" t="s">
        <v>655</v>
      </c>
      <c r="K137" s="224">
        <f t="shared" si="84"/>
        <v>16.5</v>
      </c>
      <c r="L137" s="225">
        <f t="shared" si="85"/>
        <v>0.22</v>
      </c>
      <c r="M137" s="220" t="s">
        <v>614</v>
      </c>
      <c r="N137" s="226">
        <v>41954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17">
        <v>7</v>
      </c>
      <c r="B138" s="218">
        <v>41913</v>
      </c>
      <c r="C138" s="218"/>
      <c r="D138" s="219" t="s">
        <v>656</v>
      </c>
      <c r="E138" s="220" t="s">
        <v>616</v>
      </c>
      <c r="F138" s="221">
        <v>850</v>
      </c>
      <c r="G138" s="220" t="s">
        <v>647</v>
      </c>
      <c r="H138" s="220">
        <v>982.5</v>
      </c>
      <c r="I138" s="222">
        <v>1050</v>
      </c>
      <c r="J138" s="223" t="s">
        <v>657</v>
      </c>
      <c r="K138" s="224">
        <f t="shared" si="84"/>
        <v>132.5</v>
      </c>
      <c r="L138" s="225">
        <f t="shared" si="85"/>
        <v>0.15588235294117647</v>
      </c>
      <c r="M138" s="220" t="s">
        <v>614</v>
      </c>
      <c r="N138" s="226">
        <v>42039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7">
        <v>8</v>
      </c>
      <c r="B139" s="218">
        <v>41913</v>
      </c>
      <c r="C139" s="218"/>
      <c r="D139" s="219" t="s">
        <v>658</v>
      </c>
      <c r="E139" s="220" t="s">
        <v>616</v>
      </c>
      <c r="F139" s="221">
        <v>475</v>
      </c>
      <c r="G139" s="220" t="s">
        <v>647</v>
      </c>
      <c r="H139" s="220">
        <v>515</v>
      </c>
      <c r="I139" s="222">
        <v>600</v>
      </c>
      <c r="J139" s="223" t="s">
        <v>659</v>
      </c>
      <c r="K139" s="224">
        <f t="shared" si="84"/>
        <v>40</v>
      </c>
      <c r="L139" s="225">
        <f t="shared" si="85"/>
        <v>8.4210526315789472E-2</v>
      </c>
      <c r="M139" s="220" t="s">
        <v>614</v>
      </c>
      <c r="N139" s="226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17">
        <v>9</v>
      </c>
      <c r="B140" s="218">
        <v>41913</v>
      </c>
      <c r="C140" s="218"/>
      <c r="D140" s="219" t="s">
        <v>660</v>
      </c>
      <c r="E140" s="220" t="s">
        <v>616</v>
      </c>
      <c r="F140" s="221">
        <v>86</v>
      </c>
      <c r="G140" s="220" t="s">
        <v>647</v>
      </c>
      <c r="H140" s="220">
        <v>99</v>
      </c>
      <c r="I140" s="222">
        <v>140</v>
      </c>
      <c r="J140" s="223" t="s">
        <v>661</v>
      </c>
      <c r="K140" s="224">
        <f t="shared" si="84"/>
        <v>13</v>
      </c>
      <c r="L140" s="225">
        <f t="shared" si="85"/>
        <v>0.15116279069767441</v>
      </c>
      <c r="M140" s="220" t="s">
        <v>614</v>
      </c>
      <c r="N140" s="226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17">
        <v>10</v>
      </c>
      <c r="B141" s="218">
        <v>41926</v>
      </c>
      <c r="C141" s="218"/>
      <c r="D141" s="219" t="s">
        <v>662</v>
      </c>
      <c r="E141" s="220" t="s">
        <v>616</v>
      </c>
      <c r="F141" s="221">
        <v>496.6</v>
      </c>
      <c r="G141" s="220" t="s">
        <v>647</v>
      </c>
      <c r="H141" s="220">
        <v>621</v>
      </c>
      <c r="I141" s="222">
        <v>580</v>
      </c>
      <c r="J141" s="223" t="s">
        <v>648</v>
      </c>
      <c r="K141" s="224">
        <f t="shared" si="84"/>
        <v>124.39999999999998</v>
      </c>
      <c r="L141" s="225">
        <f t="shared" si="85"/>
        <v>0.25050342327829234</v>
      </c>
      <c r="M141" s="220" t="s">
        <v>614</v>
      </c>
      <c r="N141" s="226">
        <v>42605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17">
        <v>11</v>
      </c>
      <c r="B142" s="218">
        <v>41926</v>
      </c>
      <c r="C142" s="218"/>
      <c r="D142" s="219" t="s">
        <v>663</v>
      </c>
      <c r="E142" s="220" t="s">
        <v>616</v>
      </c>
      <c r="F142" s="221">
        <v>2481.9</v>
      </c>
      <c r="G142" s="220" t="s">
        <v>647</v>
      </c>
      <c r="H142" s="220">
        <v>2840</v>
      </c>
      <c r="I142" s="222">
        <v>2870</v>
      </c>
      <c r="J142" s="223" t="s">
        <v>664</v>
      </c>
      <c r="K142" s="224">
        <f t="shared" si="84"/>
        <v>358.09999999999991</v>
      </c>
      <c r="L142" s="225">
        <f t="shared" si="85"/>
        <v>0.14428462065353154</v>
      </c>
      <c r="M142" s="220" t="s">
        <v>614</v>
      </c>
      <c r="N142" s="226">
        <v>42017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17">
        <v>12</v>
      </c>
      <c r="B143" s="218">
        <v>41928</v>
      </c>
      <c r="C143" s="218"/>
      <c r="D143" s="219" t="s">
        <v>665</v>
      </c>
      <c r="E143" s="220" t="s">
        <v>616</v>
      </c>
      <c r="F143" s="221">
        <v>84.5</v>
      </c>
      <c r="G143" s="220" t="s">
        <v>647</v>
      </c>
      <c r="H143" s="220">
        <v>93</v>
      </c>
      <c r="I143" s="222">
        <v>110</v>
      </c>
      <c r="J143" s="223" t="s">
        <v>666</v>
      </c>
      <c r="K143" s="224">
        <f t="shared" si="84"/>
        <v>8.5</v>
      </c>
      <c r="L143" s="225">
        <f t="shared" si="85"/>
        <v>0.10059171597633136</v>
      </c>
      <c r="M143" s="220" t="s">
        <v>614</v>
      </c>
      <c r="N143" s="226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17">
        <v>13</v>
      </c>
      <c r="B144" s="218">
        <v>41928</v>
      </c>
      <c r="C144" s="218"/>
      <c r="D144" s="219" t="s">
        <v>667</v>
      </c>
      <c r="E144" s="220" t="s">
        <v>616</v>
      </c>
      <c r="F144" s="221">
        <v>401</v>
      </c>
      <c r="G144" s="220" t="s">
        <v>647</v>
      </c>
      <c r="H144" s="220">
        <v>428</v>
      </c>
      <c r="I144" s="222">
        <v>450</v>
      </c>
      <c r="J144" s="223" t="s">
        <v>668</v>
      </c>
      <c r="K144" s="224">
        <f t="shared" si="84"/>
        <v>27</v>
      </c>
      <c r="L144" s="225">
        <f t="shared" si="85"/>
        <v>6.7331670822942641E-2</v>
      </c>
      <c r="M144" s="220" t="s">
        <v>614</v>
      </c>
      <c r="N144" s="226">
        <v>42020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17">
        <v>14</v>
      </c>
      <c r="B145" s="218">
        <v>41928</v>
      </c>
      <c r="C145" s="218"/>
      <c r="D145" s="219" t="s">
        <v>669</v>
      </c>
      <c r="E145" s="220" t="s">
        <v>616</v>
      </c>
      <c r="F145" s="221">
        <v>101</v>
      </c>
      <c r="G145" s="220" t="s">
        <v>647</v>
      </c>
      <c r="H145" s="220">
        <v>112</v>
      </c>
      <c r="I145" s="222">
        <v>120</v>
      </c>
      <c r="J145" s="223" t="s">
        <v>670</v>
      </c>
      <c r="K145" s="224">
        <f t="shared" si="84"/>
        <v>11</v>
      </c>
      <c r="L145" s="225">
        <f t="shared" si="85"/>
        <v>0.10891089108910891</v>
      </c>
      <c r="M145" s="220" t="s">
        <v>614</v>
      </c>
      <c r="N145" s="226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7">
        <v>15</v>
      </c>
      <c r="B146" s="218">
        <v>41954</v>
      </c>
      <c r="C146" s="218"/>
      <c r="D146" s="219" t="s">
        <v>671</v>
      </c>
      <c r="E146" s="220" t="s">
        <v>616</v>
      </c>
      <c r="F146" s="221">
        <v>59</v>
      </c>
      <c r="G146" s="220" t="s">
        <v>647</v>
      </c>
      <c r="H146" s="220">
        <v>76</v>
      </c>
      <c r="I146" s="222">
        <v>76</v>
      </c>
      <c r="J146" s="223" t="s">
        <v>648</v>
      </c>
      <c r="K146" s="224">
        <f t="shared" si="84"/>
        <v>17</v>
      </c>
      <c r="L146" s="225">
        <f t="shared" si="85"/>
        <v>0.28813559322033899</v>
      </c>
      <c r="M146" s="220" t="s">
        <v>614</v>
      </c>
      <c r="N146" s="226">
        <v>43032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17">
        <v>16</v>
      </c>
      <c r="B147" s="218">
        <v>41954</v>
      </c>
      <c r="C147" s="218"/>
      <c r="D147" s="219" t="s">
        <v>660</v>
      </c>
      <c r="E147" s="220" t="s">
        <v>616</v>
      </c>
      <c r="F147" s="221">
        <v>99</v>
      </c>
      <c r="G147" s="220" t="s">
        <v>647</v>
      </c>
      <c r="H147" s="220">
        <v>120</v>
      </c>
      <c r="I147" s="222">
        <v>120</v>
      </c>
      <c r="J147" s="223" t="s">
        <v>628</v>
      </c>
      <c r="K147" s="224">
        <f t="shared" si="84"/>
        <v>21</v>
      </c>
      <c r="L147" s="225">
        <f t="shared" si="85"/>
        <v>0.21212121212121213</v>
      </c>
      <c r="M147" s="220" t="s">
        <v>614</v>
      </c>
      <c r="N147" s="226">
        <v>41960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7">
        <v>17</v>
      </c>
      <c r="B148" s="218">
        <v>41956</v>
      </c>
      <c r="C148" s="218"/>
      <c r="D148" s="219" t="s">
        <v>672</v>
      </c>
      <c r="E148" s="220" t="s">
        <v>616</v>
      </c>
      <c r="F148" s="221">
        <v>22</v>
      </c>
      <c r="G148" s="220" t="s">
        <v>647</v>
      </c>
      <c r="H148" s="220">
        <v>33.549999999999997</v>
      </c>
      <c r="I148" s="222">
        <v>32</v>
      </c>
      <c r="J148" s="223" t="s">
        <v>673</v>
      </c>
      <c r="K148" s="224">
        <f t="shared" si="84"/>
        <v>11.549999999999997</v>
      </c>
      <c r="L148" s="225">
        <f t="shared" si="85"/>
        <v>0.52499999999999991</v>
      </c>
      <c r="M148" s="220" t="s">
        <v>614</v>
      </c>
      <c r="N148" s="226">
        <v>42188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7">
        <v>18</v>
      </c>
      <c r="B149" s="218">
        <v>41976</v>
      </c>
      <c r="C149" s="218"/>
      <c r="D149" s="219" t="s">
        <v>674</v>
      </c>
      <c r="E149" s="220" t="s">
        <v>616</v>
      </c>
      <c r="F149" s="221">
        <v>440</v>
      </c>
      <c r="G149" s="220" t="s">
        <v>647</v>
      </c>
      <c r="H149" s="220">
        <v>520</v>
      </c>
      <c r="I149" s="222">
        <v>520</v>
      </c>
      <c r="J149" s="223" t="s">
        <v>675</v>
      </c>
      <c r="K149" s="224">
        <f t="shared" si="84"/>
        <v>80</v>
      </c>
      <c r="L149" s="225">
        <f t="shared" si="85"/>
        <v>0.18181818181818182</v>
      </c>
      <c r="M149" s="220" t="s">
        <v>614</v>
      </c>
      <c r="N149" s="226">
        <v>42208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17">
        <v>19</v>
      </c>
      <c r="B150" s="218">
        <v>41976</v>
      </c>
      <c r="C150" s="218"/>
      <c r="D150" s="219" t="s">
        <v>676</v>
      </c>
      <c r="E150" s="220" t="s">
        <v>616</v>
      </c>
      <c r="F150" s="221">
        <v>360</v>
      </c>
      <c r="G150" s="220" t="s">
        <v>647</v>
      </c>
      <c r="H150" s="220">
        <v>427</v>
      </c>
      <c r="I150" s="222">
        <v>425</v>
      </c>
      <c r="J150" s="223" t="s">
        <v>677</v>
      </c>
      <c r="K150" s="224">
        <f t="shared" si="84"/>
        <v>67</v>
      </c>
      <c r="L150" s="225">
        <f t="shared" si="85"/>
        <v>0.18611111111111112</v>
      </c>
      <c r="M150" s="220" t="s">
        <v>614</v>
      </c>
      <c r="N150" s="226">
        <v>42058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7">
        <v>20</v>
      </c>
      <c r="B151" s="218">
        <v>42012</v>
      </c>
      <c r="C151" s="218"/>
      <c r="D151" s="219" t="s">
        <v>678</v>
      </c>
      <c r="E151" s="220" t="s">
        <v>616</v>
      </c>
      <c r="F151" s="221">
        <v>360</v>
      </c>
      <c r="G151" s="220" t="s">
        <v>647</v>
      </c>
      <c r="H151" s="220">
        <v>455</v>
      </c>
      <c r="I151" s="222">
        <v>420</v>
      </c>
      <c r="J151" s="223" t="s">
        <v>679</v>
      </c>
      <c r="K151" s="224">
        <f t="shared" si="84"/>
        <v>95</v>
      </c>
      <c r="L151" s="225">
        <f t="shared" si="85"/>
        <v>0.2638888888888889</v>
      </c>
      <c r="M151" s="220" t="s">
        <v>614</v>
      </c>
      <c r="N151" s="226">
        <v>42024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7">
        <v>21</v>
      </c>
      <c r="B152" s="218">
        <v>42012</v>
      </c>
      <c r="C152" s="218"/>
      <c r="D152" s="219" t="s">
        <v>680</v>
      </c>
      <c r="E152" s="220" t="s">
        <v>616</v>
      </c>
      <c r="F152" s="221">
        <v>130</v>
      </c>
      <c r="G152" s="220"/>
      <c r="H152" s="220">
        <v>175.5</v>
      </c>
      <c r="I152" s="222">
        <v>165</v>
      </c>
      <c r="J152" s="223" t="s">
        <v>681</v>
      </c>
      <c r="K152" s="224">
        <f t="shared" si="84"/>
        <v>45.5</v>
      </c>
      <c r="L152" s="225">
        <f t="shared" si="85"/>
        <v>0.35</v>
      </c>
      <c r="M152" s="220" t="s">
        <v>614</v>
      </c>
      <c r="N152" s="226">
        <v>43088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7">
        <v>22</v>
      </c>
      <c r="B153" s="218">
        <v>42040</v>
      </c>
      <c r="C153" s="218"/>
      <c r="D153" s="219" t="s">
        <v>392</v>
      </c>
      <c r="E153" s="220" t="s">
        <v>646</v>
      </c>
      <c r="F153" s="221">
        <v>98</v>
      </c>
      <c r="G153" s="220"/>
      <c r="H153" s="220">
        <v>120</v>
      </c>
      <c r="I153" s="222">
        <v>120</v>
      </c>
      <c r="J153" s="223" t="s">
        <v>648</v>
      </c>
      <c r="K153" s="224">
        <f t="shared" si="84"/>
        <v>22</v>
      </c>
      <c r="L153" s="225">
        <f t="shared" si="85"/>
        <v>0.22448979591836735</v>
      </c>
      <c r="M153" s="220" t="s">
        <v>614</v>
      </c>
      <c r="N153" s="226">
        <v>42753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7">
        <v>23</v>
      </c>
      <c r="B154" s="218">
        <v>42040</v>
      </c>
      <c r="C154" s="218"/>
      <c r="D154" s="219" t="s">
        <v>682</v>
      </c>
      <c r="E154" s="220" t="s">
        <v>646</v>
      </c>
      <c r="F154" s="221">
        <v>196</v>
      </c>
      <c r="G154" s="220"/>
      <c r="H154" s="220">
        <v>262</v>
      </c>
      <c r="I154" s="222">
        <v>255</v>
      </c>
      <c r="J154" s="223" t="s">
        <v>648</v>
      </c>
      <c r="K154" s="224">
        <f t="shared" si="84"/>
        <v>66</v>
      </c>
      <c r="L154" s="225">
        <f t="shared" si="85"/>
        <v>0.33673469387755101</v>
      </c>
      <c r="M154" s="220" t="s">
        <v>614</v>
      </c>
      <c r="N154" s="226">
        <v>42599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27">
        <v>24</v>
      </c>
      <c r="B155" s="228">
        <v>42067</v>
      </c>
      <c r="C155" s="228"/>
      <c r="D155" s="229" t="s">
        <v>391</v>
      </c>
      <c r="E155" s="230" t="s">
        <v>646</v>
      </c>
      <c r="F155" s="231">
        <v>235</v>
      </c>
      <c r="G155" s="231"/>
      <c r="H155" s="232">
        <v>77</v>
      </c>
      <c r="I155" s="232" t="s">
        <v>683</v>
      </c>
      <c r="J155" s="233" t="s">
        <v>684</v>
      </c>
      <c r="K155" s="234">
        <f t="shared" si="84"/>
        <v>-158</v>
      </c>
      <c r="L155" s="235">
        <f t="shared" si="85"/>
        <v>-0.67234042553191486</v>
      </c>
      <c r="M155" s="231" t="s">
        <v>627</v>
      </c>
      <c r="N155" s="228">
        <v>43522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17">
        <v>25</v>
      </c>
      <c r="B156" s="218">
        <v>42067</v>
      </c>
      <c r="C156" s="218"/>
      <c r="D156" s="219" t="s">
        <v>685</v>
      </c>
      <c r="E156" s="220" t="s">
        <v>646</v>
      </c>
      <c r="F156" s="221">
        <v>185</v>
      </c>
      <c r="G156" s="220"/>
      <c r="H156" s="220">
        <v>224</v>
      </c>
      <c r="I156" s="222" t="s">
        <v>686</v>
      </c>
      <c r="J156" s="223" t="s">
        <v>648</v>
      </c>
      <c r="K156" s="224">
        <f t="shared" si="84"/>
        <v>39</v>
      </c>
      <c r="L156" s="225">
        <f t="shared" si="85"/>
        <v>0.21081081081081082</v>
      </c>
      <c r="M156" s="220" t="s">
        <v>614</v>
      </c>
      <c r="N156" s="226">
        <v>42647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7">
        <v>26</v>
      </c>
      <c r="B157" s="228">
        <v>42090</v>
      </c>
      <c r="C157" s="228"/>
      <c r="D157" s="236" t="s">
        <v>687</v>
      </c>
      <c r="E157" s="231" t="s">
        <v>646</v>
      </c>
      <c r="F157" s="231">
        <v>49.5</v>
      </c>
      <c r="G157" s="232"/>
      <c r="H157" s="232">
        <v>15.85</v>
      </c>
      <c r="I157" s="232">
        <v>67</v>
      </c>
      <c r="J157" s="233" t="s">
        <v>688</v>
      </c>
      <c r="K157" s="232">
        <f t="shared" si="84"/>
        <v>-33.65</v>
      </c>
      <c r="L157" s="237">
        <f t="shared" si="85"/>
        <v>-0.67979797979797973</v>
      </c>
      <c r="M157" s="231" t="s">
        <v>627</v>
      </c>
      <c r="N157" s="238">
        <v>43627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7">
        <v>27</v>
      </c>
      <c r="B158" s="218">
        <v>42093</v>
      </c>
      <c r="C158" s="218"/>
      <c r="D158" s="219" t="s">
        <v>689</v>
      </c>
      <c r="E158" s="220" t="s">
        <v>646</v>
      </c>
      <c r="F158" s="221">
        <v>183.5</v>
      </c>
      <c r="G158" s="220"/>
      <c r="H158" s="220">
        <v>219</v>
      </c>
      <c r="I158" s="222">
        <v>218</v>
      </c>
      <c r="J158" s="223" t="s">
        <v>690</v>
      </c>
      <c r="K158" s="224">
        <f t="shared" si="84"/>
        <v>35.5</v>
      </c>
      <c r="L158" s="225">
        <f t="shared" si="85"/>
        <v>0.19346049046321526</v>
      </c>
      <c r="M158" s="220" t="s">
        <v>614</v>
      </c>
      <c r="N158" s="226">
        <v>42103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7">
        <v>28</v>
      </c>
      <c r="B159" s="218">
        <v>42114</v>
      </c>
      <c r="C159" s="218"/>
      <c r="D159" s="219" t="s">
        <v>691</v>
      </c>
      <c r="E159" s="220" t="s">
        <v>646</v>
      </c>
      <c r="F159" s="221">
        <f>(227+237)/2</f>
        <v>232</v>
      </c>
      <c r="G159" s="220"/>
      <c r="H159" s="220">
        <v>298</v>
      </c>
      <c r="I159" s="222">
        <v>298</v>
      </c>
      <c r="J159" s="223" t="s">
        <v>648</v>
      </c>
      <c r="K159" s="224">
        <f t="shared" si="84"/>
        <v>66</v>
      </c>
      <c r="L159" s="225">
        <f t="shared" si="85"/>
        <v>0.28448275862068967</v>
      </c>
      <c r="M159" s="220" t="s">
        <v>614</v>
      </c>
      <c r="N159" s="226">
        <v>42823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7">
        <v>29</v>
      </c>
      <c r="B160" s="218">
        <v>42128</v>
      </c>
      <c r="C160" s="218"/>
      <c r="D160" s="219" t="s">
        <v>692</v>
      </c>
      <c r="E160" s="220" t="s">
        <v>616</v>
      </c>
      <c r="F160" s="221">
        <v>385</v>
      </c>
      <c r="G160" s="220"/>
      <c r="H160" s="220">
        <f>212.5+331</f>
        <v>543.5</v>
      </c>
      <c r="I160" s="222">
        <v>510</v>
      </c>
      <c r="J160" s="223" t="s">
        <v>693</v>
      </c>
      <c r="K160" s="224">
        <f t="shared" si="84"/>
        <v>158.5</v>
      </c>
      <c r="L160" s="225">
        <f t="shared" si="85"/>
        <v>0.41168831168831171</v>
      </c>
      <c r="M160" s="220" t="s">
        <v>614</v>
      </c>
      <c r="N160" s="226">
        <v>42235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7">
        <v>30</v>
      </c>
      <c r="B161" s="218">
        <v>42128</v>
      </c>
      <c r="C161" s="218"/>
      <c r="D161" s="219" t="s">
        <v>694</v>
      </c>
      <c r="E161" s="220" t="s">
        <v>616</v>
      </c>
      <c r="F161" s="221">
        <v>115.5</v>
      </c>
      <c r="G161" s="220"/>
      <c r="H161" s="220">
        <v>146</v>
      </c>
      <c r="I161" s="222">
        <v>142</v>
      </c>
      <c r="J161" s="223" t="s">
        <v>695</v>
      </c>
      <c r="K161" s="224">
        <f t="shared" si="84"/>
        <v>30.5</v>
      </c>
      <c r="L161" s="225">
        <f t="shared" si="85"/>
        <v>0.26406926406926406</v>
      </c>
      <c r="M161" s="220" t="s">
        <v>614</v>
      </c>
      <c r="N161" s="226">
        <v>42202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7">
        <v>31</v>
      </c>
      <c r="B162" s="218">
        <v>42151</v>
      </c>
      <c r="C162" s="218"/>
      <c r="D162" s="219" t="s">
        <v>696</v>
      </c>
      <c r="E162" s="220" t="s">
        <v>616</v>
      </c>
      <c r="F162" s="221">
        <v>237.5</v>
      </c>
      <c r="G162" s="220"/>
      <c r="H162" s="220">
        <v>279.5</v>
      </c>
      <c r="I162" s="222">
        <v>278</v>
      </c>
      <c r="J162" s="223" t="s">
        <v>648</v>
      </c>
      <c r="K162" s="224">
        <f t="shared" si="84"/>
        <v>42</v>
      </c>
      <c r="L162" s="225">
        <f t="shared" si="85"/>
        <v>0.17684210526315788</v>
      </c>
      <c r="M162" s="220" t="s">
        <v>614</v>
      </c>
      <c r="N162" s="226">
        <v>42222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7">
        <v>32</v>
      </c>
      <c r="B163" s="218">
        <v>42174</v>
      </c>
      <c r="C163" s="218"/>
      <c r="D163" s="219" t="s">
        <v>667</v>
      </c>
      <c r="E163" s="220" t="s">
        <v>646</v>
      </c>
      <c r="F163" s="221">
        <v>340</v>
      </c>
      <c r="G163" s="220"/>
      <c r="H163" s="220">
        <v>448</v>
      </c>
      <c r="I163" s="222">
        <v>448</v>
      </c>
      <c r="J163" s="223" t="s">
        <v>648</v>
      </c>
      <c r="K163" s="224">
        <f t="shared" si="84"/>
        <v>108</v>
      </c>
      <c r="L163" s="225">
        <f t="shared" si="85"/>
        <v>0.31764705882352939</v>
      </c>
      <c r="M163" s="220" t="s">
        <v>614</v>
      </c>
      <c r="N163" s="226">
        <v>43018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7">
        <v>33</v>
      </c>
      <c r="B164" s="218">
        <v>42191</v>
      </c>
      <c r="C164" s="218"/>
      <c r="D164" s="219" t="s">
        <v>697</v>
      </c>
      <c r="E164" s="220" t="s">
        <v>646</v>
      </c>
      <c r="F164" s="221">
        <v>390</v>
      </c>
      <c r="G164" s="220"/>
      <c r="H164" s="220">
        <v>460</v>
      </c>
      <c r="I164" s="222">
        <v>460</v>
      </c>
      <c r="J164" s="223" t="s">
        <v>648</v>
      </c>
      <c r="K164" s="224">
        <f t="shared" si="84"/>
        <v>70</v>
      </c>
      <c r="L164" s="225">
        <f t="shared" si="85"/>
        <v>0.17948717948717949</v>
      </c>
      <c r="M164" s="220" t="s">
        <v>614</v>
      </c>
      <c r="N164" s="226">
        <v>42478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7">
        <v>34</v>
      </c>
      <c r="B165" s="228">
        <v>42195</v>
      </c>
      <c r="C165" s="228"/>
      <c r="D165" s="229" t="s">
        <v>698</v>
      </c>
      <c r="E165" s="230" t="s">
        <v>646</v>
      </c>
      <c r="F165" s="231">
        <v>122.5</v>
      </c>
      <c r="G165" s="231"/>
      <c r="H165" s="232">
        <v>61</v>
      </c>
      <c r="I165" s="232">
        <v>172</v>
      </c>
      <c r="J165" s="233" t="s">
        <v>699</v>
      </c>
      <c r="K165" s="234">
        <f t="shared" si="84"/>
        <v>-61.5</v>
      </c>
      <c r="L165" s="235">
        <f t="shared" si="85"/>
        <v>-0.50204081632653064</v>
      </c>
      <c r="M165" s="231" t="s">
        <v>627</v>
      </c>
      <c r="N165" s="228">
        <v>43333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7">
        <v>35</v>
      </c>
      <c r="B166" s="218">
        <v>42219</v>
      </c>
      <c r="C166" s="218"/>
      <c r="D166" s="219" t="s">
        <v>700</v>
      </c>
      <c r="E166" s="220" t="s">
        <v>646</v>
      </c>
      <c r="F166" s="221">
        <v>297.5</v>
      </c>
      <c r="G166" s="220"/>
      <c r="H166" s="220">
        <v>350</v>
      </c>
      <c r="I166" s="222">
        <v>360</v>
      </c>
      <c r="J166" s="223" t="s">
        <v>701</v>
      </c>
      <c r="K166" s="224">
        <f t="shared" si="84"/>
        <v>52.5</v>
      </c>
      <c r="L166" s="225">
        <f t="shared" si="85"/>
        <v>0.17647058823529413</v>
      </c>
      <c r="M166" s="220" t="s">
        <v>614</v>
      </c>
      <c r="N166" s="226">
        <v>42232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7">
        <v>36</v>
      </c>
      <c r="B167" s="218">
        <v>42219</v>
      </c>
      <c r="C167" s="218"/>
      <c r="D167" s="219" t="s">
        <v>702</v>
      </c>
      <c r="E167" s="220" t="s">
        <v>646</v>
      </c>
      <c r="F167" s="221">
        <v>115.5</v>
      </c>
      <c r="G167" s="220"/>
      <c r="H167" s="220">
        <v>149</v>
      </c>
      <c r="I167" s="222">
        <v>140</v>
      </c>
      <c r="J167" s="223" t="s">
        <v>703</v>
      </c>
      <c r="K167" s="224">
        <f t="shared" si="84"/>
        <v>33.5</v>
      </c>
      <c r="L167" s="225">
        <f t="shared" si="85"/>
        <v>0.29004329004329005</v>
      </c>
      <c r="M167" s="220" t="s">
        <v>614</v>
      </c>
      <c r="N167" s="226">
        <v>42740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7">
        <v>37</v>
      </c>
      <c r="B168" s="218">
        <v>42251</v>
      </c>
      <c r="C168" s="218"/>
      <c r="D168" s="219" t="s">
        <v>696</v>
      </c>
      <c r="E168" s="220" t="s">
        <v>646</v>
      </c>
      <c r="F168" s="221">
        <v>226</v>
      </c>
      <c r="G168" s="220"/>
      <c r="H168" s="220">
        <v>292</v>
      </c>
      <c r="I168" s="222">
        <v>292</v>
      </c>
      <c r="J168" s="223" t="s">
        <v>704</v>
      </c>
      <c r="K168" s="224">
        <f t="shared" si="84"/>
        <v>66</v>
      </c>
      <c r="L168" s="225">
        <f t="shared" si="85"/>
        <v>0.29203539823008851</v>
      </c>
      <c r="M168" s="220" t="s">
        <v>614</v>
      </c>
      <c r="N168" s="226">
        <v>42286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7">
        <v>38</v>
      </c>
      <c r="B169" s="218">
        <v>42254</v>
      </c>
      <c r="C169" s="218"/>
      <c r="D169" s="219" t="s">
        <v>691</v>
      </c>
      <c r="E169" s="220" t="s">
        <v>646</v>
      </c>
      <c r="F169" s="221">
        <v>232.5</v>
      </c>
      <c r="G169" s="220"/>
      <c r="H169" s="220">
        <v>312.5</v>
      </c>
      <c r="I169" s="222">
        <v>310</v>
      </c>
      <c r="J169" s="223" t="s">
        <v>648</v>
      </c>
      <c r="K169" s="224">
        <f t="shared" si="84"/>
        <v>80</v>
      </c>
      <c r="L169" s="225">
        <f t="shared" si="85"/>
        <v>0.34408602150537637</v>
      </c>
      <c r="M169" s="220" t="s">
        <v>614</v>
      </c>
      <c r="N169" s="226">
        <v>42823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7">
        <v>39</v>
      </c>
      <c r="B170" s="218">
        <v>42268</v>
      </c>
      <c r="C170" s="218"/>
      <c r="D170" s="219" t="s">
        <v>705</v>
      </c>
      <c r="E170" s="220" t="s">
        <v>646</v>
      </c>
      <c r="F170" s="221">
        <v>196.5</v>
      </c>
      <c r="G170" s="220"/>
      <c r="H170" s="220">
        <v>238</v>
      </c>
      <c r="I170" s="222">
        <v>238</v>
      </c>
      <c r="J170" s="223" t="s">
        <v>704</v>
      </c>
      <c r="K170" s="224">
        <f t="shared" si="84"/>
        <v>41.5</v>
      </c>
      <c r="L170" s="225">
        <f t="shared" si="85"/>
        <v>0.21119592875318066</v>
      </c>
      <c r="M170" s="220" t="s">
        <v>614</v>
      </c>
      <c r="N170" s="226">
        <v>42291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7">
        <v>40</v>
      </c>
      <c r="B171" s="218">
        <v>42271</v>
      </c>
      <c r="C171" s="218"/>
      <c r="D171" s="219" t="s">
        <v>645</v>
      </c>
      <c r="E171" s="220" t="s">
        <v>646</v>
      </c>
      <c r="F171" s="221">
        <v>65</v>
      </c>
      <c r="G171" s="220"/>
      <c r="H171" s="220">
        <v>82</v>
      </c>
      <c r="I171" s="222">
        <v>82</v>
      </c>
      <c r="J171" s="223" t="s">
        <v>704</v>
      </c>
      <c r="K171" s="224">
        <f t="shared" si="84"/>
        <v>17</v>
      </c>
      <c r="L171" s="225">
        <f t="shared" si="85"/>
        <v>0.26153846153846155</v>
      </c>
      <c r="M171" s="220" t="s">
        <v>614</v>
      </c>
      <c r="N171" s="226">
        <v>42578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7">
        <v>41</v>
      </c>
      <c r="B172" s="218">
        <v>42291</v>
      </c>
      <c r="C172" s="218"/>
      <c r="D172" s="219" t="s">
        <v>706</v>
      </c>
      <c r="E172" s="220" t="s">
        <v>646</v>
      </c>
      <c r="F172" s="221">
        <v>144</v>
      </c>
      <c r="G172" s="220"/>
      <c r="H172" s="220">
        <v>182.5</v>
      </c>
      <c r="I172" s="222">
        <v>181</v>
      </c>
      <c r="J172" s="223" t="s">
        <v>704</v>
      </c>
      <c r="K172" s="224">
        <f t="shared" si="84"/>
        <v>38.5</v>
      </c>
      <c r="L172" s="225">
        <f t="shared" si="85"/>
        <v>0.2673611111111111</v>
      </c>
      <c r="M172" s="220" t="s">
        <v>614</v>
      </c>
      <c r="N172" s="226">
        <v>42817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7">
        <v>42</v>
      </c>
      <c r="B173" s="218">
        <v>42291</v>
      </c>
      <c r="C173" s="218"/>
      <c r="D173" s="219" t="s">
        <v>707</v>
      </c>
      <c r="E173" s="220" t="s">
        <v>646</v>
      </c>
      <c r="F173" s="221">
        <v>264</v>
      </c>
      <c r="G173" s="220"/>
      <c r="H173" s="220">
        <v>311</v>
      </c>
      <c r="I173" s="222">
        <v>311</v>
      </c>
      <c r="J173" s="223" t="s">
        <v>704</v>
      </c>
      <c r="K173" s="224">
        <f t="shared" si="84"/>
        <v>47</v>
      </c>
      <c r="L173" s="225">
        <f t="shared" si="85"/>
        <v>0.17803030303030304</v>
      </c>
      <c r="M173" s="220" t="s">
        <v>614</v>
      </c>
      <c r="N173" s="226">
        <v>42604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7">
        <v>43</v>
      </c>
      <c r="B174" s="218">
        <v>42318</v>
      </c>
      <c r="C174" s="218"/>
      <c r="D174" s="219" t="s">
        <v>708</v>
      </c>
      <c r="E174" s="220" t="s">
        <v>616</v>
      </c>
      <c r="F174" s="221">
        <v>549.5</v>
      </c>
      <c r="G174" s="220"/>
      <c r="H174" s="220">
        <v>630</v>
      </c>
      <c r="I174" s="222">
        <v>630</v>
      </c>
      <c r="J174" s="223" t="s">
        <v>704</v>
      </c>
      <c r="K174" s="224">
        <f t="shared" si="84"/>
        <v>80.5</v>
      </c>
      <c r="L174" s="225">
        <f t="shared" si="85"/>
        <v>0.1464968152866242</v>
      </c>
      <c r="M174" s="220" t="s">
        <v>614</v>
      </c>
      <c r="N174" s="226">
        <v>42419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7">
        <v>44</v>
      </c>
      <c r="B175" s="218">
        <v>42342</v>
      </c>
      <c r="C175" s="218"/>
      <c r="D175" s="219" t="s">
        <v>709</v>
      </c>
      <c r="E175" s="220" t="s">
        <v>646</v>
      </c>
      <c r="F175" s="221">
        <v>1027.5</v>
      </c>
      <c r="G175" s="220"/>
      <c r="H175" s="220">
        <v>1315</v>
      </c>
      <c r="I175" s="222">
        <v>1250</v>
      </c>
      <c r="J175" s="223" t="s">
        <v>704</v>
      </c>
      <c r="K175" s="224">
        <f t="shared" si="84"/>
        <v>287.5</v>
      </c>
      <c r="L175" s="225">
        <f t="shared" si="85"/>
        <v>0.27980535279805352</v>
      </c>
      <c r="M175" s="220" t="s">
        <v>614</v>
      </c>
      <c r="N175" s="226">
        <v>43244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7">
        <v>45</v>
      </c>
      <c r="B176" s="218">
        <v>42367</v>
      </c>
      <c r="C176" s="218"/>
      <c r="D176" s="219" t="s">
        <v>710</v>
      </c>
      <c r="E176" s="220" t="s">
        <v>646</v>
      </c>
      <c r="F176" s="221">
        <v>465</v>
      </c>
      <c r="G176" s="220"/>
      <c r="H176" s="220">
        <v>540</v>
      </c>
      <c r="I176" s="222">
        <v>540</v>
      </c>
      <c r="J176" s="223" t="s">
        <v>704</v>
      </c>
      <c r="K176" s="224">
        <f t="shared" si="84"/>
        <v>75</v>
      </c>
      <c r="L176" s="225">
        <f t="shared" si="85"/>
        <v>0.16129032258064516</v>
      </c>
      <c r="M176" s="220" t="s">
        <v>614</v>
      </c>
      <c r="N176" s="226">
        <v>42530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7">
        <v>46</v>
      </c>
      <c r="B177" s="218">
        <v>42380</v>
      </c>
      <c r="C177" s="218"/>
      <c r="D177" s="219" t="s">
        <v>392</v>
      </c>
      <c r="E177" s="220" t="s">
        <v>616</v>
      </c>
      <c r="F177" s="221">
        <v>81</v>
      </c>
      <c r="G177" s="220"/>
      <c r="H177" s="220">
        <v>110</v>
      </c>
      <c r="I177" s="222">
        <v>110</v>
      </c>
      <c r="J177" s="223" t="s">
        <v>704</v>
      </c>
      <c r="K177" s="224">
        <f t="shared" si="84"/>
        <v>29</v>
      </c>
      <c r="L177" s="225">
        <f t="shared" si="85"/>
        <v>0.35802469135802467</v>
      </c>
      <c r="M177" s="220" t="s">
        <v>614</v>
      </c>
      <c r="N177" s="226">
        <v>42745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7">
        <v>47</v>
      </c>
      <c r="B178" s="218">
        <v>42382</v>
      </c>
      <c r="C178" s="218"/>
      <c r="D178" s="219" t="s">
        <v>711</v>
      </c>
      <c r="E178" s="220" t="s">
        <v>616</v>
      </c>
      <c r="F178" s="221">
        <v>417.5</v>
      </c>
      <c r="G178" s="220"/>
      <c r="H178" s="220">
        <v>547</v>
      </c>
      <c r="I178" s="222">
        <v>535</v>
      </c>
      <c r="J178" s="223" t="s">
        <v>704</v>
      </c>
      <c r="K178" s="224">
        <f t="shared" si="84"/>
        <v>129.5</v>
      </c>
      <c r="L178" s="225">
        <f t="shared" si="85"/>
        <v>0.31017964071856285</v>
      </c>
      <c r="M178" s="220" t="s">
        <v>614</v>
      </c>
      <c r="N178" s="226">
        <v>42578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7">
        <v>48</v>
      </c>
      <c r="B179" s="218">
        <v>42408</v>
      </c>
      <c r="C179" s="218"/>
      <c r="D179" s="219" t="s">
        <v>712</v>
      </c>
      <c r="E179" s="220" t="s">
        <v>646</v>
      </c>
      <c r="F179" s="221">
        <v>650</v>
      </c>
      <c r="G179" s="220"/>
      <c r="H179" s="220">
        <v>800</v>
      </c>
      <c r="I179" s="222">
        <v>800</v>
      </c>
      <c r="J179" s="223" t="s">
        <v>704</v>
      </c>
      <c r="K179" s="224">
        <f t="shared" si="84"/>
        <v>150</v>
      </c>
      <c r="L179" s="225">
        <f t="shared" si="85"/>
        <v>0.23076923076923078</v>
      </c>
      <c r="M179" s="220" t="s">
        <v>614</v>
      </c>
      <c r="N179" s="226">
        <v>43154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7">
        <v>49</v>
      </c>
      <c r="B180" s="218">
        <v>42433</v>
      </c>
      <c r="C180" s="218"/>
      <c r="D180" s="219" t="s">
        <v>212</v>
      </c>
      <c r="E180" s="220" t="s">
        <v>646</v>
      </c>
      <c r="F180" s="221">
        <v>437.5</v>
      </c>
      <c r="G180" s="220"/>
      <c r="H180" s="220">
        <v>504.5</v>
      </c>
      <c r="I180" s="222">
        <v>522</v>
      </c>
      <c r="J180" s="223" t="s">
        <v>713</v>
      </c>
      <c r="K180" s="224">
        <f t="shared" si="84"/>
        <v>67</v>
      </c>
      <c r="L180" s="225">
        <f t="shared" si="85"/>
        <v>0.15314285714285714</v>
      </c>
      <c r="M180" s="220" t="s">
        <v>614</v>
      </c>
      <c r="N180" s="226">
        <v>42480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7">
        <v>50</v>
      </c>
      <c r="B181" s="218">
        <v>42438</v>
      </c>
      <c r="C181" s="218"/>
      <c r="D181" s="219" t="s">
        <v>714</v>
      </c>
      <c r="E181" s="220" t="s">
        <v>646</v>
      </c>
      <c r="F181" s="221">
        <v>189.5</v>
      </c>
      <c r="G181" s="220"/>
      <c r="H181" s="220">
        <v>218</v>
      </c>
      <c r="I181" s="222">
        <v>218</v>
      </c>
      <c r="J181" s="223" t="s">
        <v>704</v>
      </c>
      <c r="K181" s="224">
        <f t="shared" si="84"/>
        <v>28.5</v>
      </c>
      <c r="L181" s="225">
        <f t="shared" si="85"/>
        <v>0.15039577836411611</v>
      </c>
      <c r="M181" s="220" t="s">
        <v>614</v>
      </c>
      <c r="N181" s="226">
        <v>43034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7">
        <v>51</v>
      </c>
      <c r="B182" s="228">
        <v>42471</v>
      </c>
      <c r="C182" s="228"/>
      <c r="D182" s="236" t="s">
        <v>715</v>
      </c>
      <c r="E182" s="231" t="s">
        <v>646</v>
      </c>
      <c r="F182" s="231">
        <v>36.5</v>
      </c>
      <c r="G182" s="232"/>
      <c r="H182" s="232">
        <v>15.85</v>
      </c>
      <c r="I182" s="232">
        <v>60</v>
      </c>
      <c r="J182" s="233" t="s">
        <v>716</v>
      </c>
      <c r="K182" s="234">
        <f t="shared" si="84"/>
        <v>-20.65</v>
      </c>
      <c r="L182" s="235">
        <f t="shared" si="85"/>
        <v>-0.5657534246575342</v>
      </c>
      <c r="M182" s="231" t="s">
        <v>627</v>
      </c>
      <c r="N182" s="239">
        <v>43627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7">
        <v>52</v>
      </c>
      <c r="B183" s="218">
        <v>42472</v>
      </c>
      <c r="C183" s="218"/>
      <c r="D183" s="219" t="s">
        <v>717</v>
      </c>
      <c r="E183" s="220" t="s">
        <v>646</v>
      </c>
      <c r="F183" s="221">
        <v>93</v>
      </c>
      <c r="G183" s="220"/>
      <c r="H183" s="220">
        <v>149</v>
      </c>
      <c r="I183" s="222">
        <v>140</v>
      </c>
      <c r="J183" s="223" t="s">
        <v>718</v>
      </c>
      <c r="K183" s="224">
        <f t="shared" si="84"/>
        <v>56</v>
      </c>
      <c r="L183" s="225">
        <f t="shared" si="85"/>
        <v>0.60215053763440862</v>
      </c>
      <c r="M183" s="220" t="s">
        <v>614</v>
      </c>
      <c r="N183" s="226">
        <v>42740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7">
        <v>53</v>
      </c>
      <c r="B184" s="218">
        <v>42472</v>
      </c>
      <c r="C184" s="218"/>
      <c r="D184" s="219" t="s">
        <v>719</v>
      </c>
      <c r="E184" s="220" t="s">
        <v>646</v>
      </c>
      <c r="F184" s="221">
        <v>130</v>
      </c>
      <c r="G184" s="220"/>
      <c r="H184" s="220">
        <v>150</v>
      </c>
      <c r="I184" s="222" t="s">
        <v>720</v>
      </c>
      <c r="J184" s="223" t="s">
        <v>704</v>
      </c>
      <c r="K184" s="224">
        <f t="shared" si="84"/>
        <v>20</v>
      </c>
      <c r="L184" s="225">
        <f t="shared" si="85"/>
        <v>0.15384615384615385</v>
      </c>
      <c r="M184" s="220" t="s">
        <v>614</v>
      </c>
      <c r="N184" s="226">
        <v>42564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7">
        <v>54</v>
      </c>
      <c r="B185" s="218">
        <v>42473</v>
      </c>
      <c r="C185" s="218"/>
      <c r="D185" s="219" t="s">
        <v>721</v>
      </c>
      <c r="E185" s="220" t="s">
        <v>646</v>
      </c>
      <c r="F185" s="221">
        <v>196</v>
      </c>
      <c r="G185" s="220"/>
      <c r="H185" s="220">
        <v>299</v>
      </c>
      <c r="I185" s="222">
        <v>299</v>
      </c>
      <c r="J185" s="223" t="s">
        <v>704</v>
      </c>
      <c r="K185" s="224">
        <v>103</v>
      </c>
      <c r="L185" s="225">
        <v>0.52551020408163296</v>
      </c>
      <c r="M185" s="220" t="s">
        <v>614</v>
      </c>
      <c r="N185" s="226">
        <v>42620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7">
        <v>55</v>
      </c>
      <c r="B186" s="218">
        <v>42473</v>
      </c>
      <c r="C186" s="218"/>
      <c r="D186" s="219" t="s">
        <v>722</v>
      </c>
      <c r="E186" s="220" t="s">
        <v>646</v>
      </c>
      <c r="F186" s="221">
        <v>88</v>
      </c>
      <c r="G186" s="220"/>
      <c r="H186" s="220">
        <v>103</v>
      </c>
      <c r="I186" s="222">
        <v>103</v>
      </c>
      <c r="J186" s="223" t="s">
        <v>704</v>
      </c>
      <c r="K186" s="224">
        <v>15</v>
      </c>
      <c r="L186" s="225">
        <v>0.170454545454545</v>
      </c>
      <c r="M186" s="220" t="s">
        <v>614</v>
      </c>
      <c r="N186" s="226">
        <v>42530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7">
        <v>56</v>
      </c>
      <c r="B187" s="218">
        <v>42492</v>
      </c>
      <c r="C187" s="218"/>
      <c r="D187" s="219" t="s">
        <v>723</v>
      </c>
      <c r="E187" s="220" t="s">
        <v>646</v>
      </c>
      <c r="F187" s="221">
        <v>127.5</v>
      </c>
      <c r="G187" s="220"/>
      <c r="H187" s="220">
        <v>148</v>
      </c>
      <c r="I187" s="222" t="s">
        <v>724</v>
      </c>
      <c r="J187" s="223" t="s">
        <v>704</v>
      </c>
      <c r="K187" s="224">
        <f t="shared" ref="K187:K191" si="86">H187-F187</f>
        <v>20.5</v>
      </c>
      <c r="L187" s="225">
        <f t="shared" ref="L187:L191" si="87">K187/F187</f>
        <v>0.16078431372549021</v>
      </c>
      <c r="M187" s="220" t="s">
        <v>614</v>
      </c>
      <c r="N187" s="226">
        <v>42564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7">
        <v>57</v>
      </c>
      <c r="B188" s="218">
        <v>42493</v>
      </c>
      <c r="C188" s="218"/>
      <c r="D188" s="219" t="s">
        <v>725</v>
      </c>
      <c r="E188" s="220" t="s">
        <v>646</v>
      </c>
      <c r="F188" s="221">
        <v>675</v>
      </c>
      <c r="G188" s="220"/>
      <c r="H188" s="220">
        <v>815</v>
      </c>
      <c r="I188" s="222" t="s">
        <v>726</v>
      </c>
      <c r="J188" s="223" t="s">
        <v>704</v>
      </c>
      <c r="K188" s="224">
        <f t="shared" si="86"/>
        <v>140</v>
      </c>
      <c r="L188" s="225">
        <f t="shared" si="87"/>
        <v>0.2074074074074074</v>
      </c>
      <c r="M188" s="220" t="s">
        <v>614</v>
      </c>
      <c r="N188" s="226">
        <v>43154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7">
        <v>58</v>
      </c>
      <c r="B189" s="228">
        <v>42522</v>
      </c>
      <c r="C189" s="228"/>
      <c r="D189" s="229" t="s">
        <v>727</v>
      </c>
      <c r="E189" s="230" t="s">
        <v>646</v>
      </c>
      <c r="F189" s="231">
        <v>500</v>
      </c>
      <c r="G189" s="231"/>
      <c r="H189" s="232">
        <v>232.5</v>
      </c>
      <c r="I189" s="232" t="s">
        <v>728</v>
      </c>
      <c r="J189" s="233" t="s">
        <v>729</v>
      </c>
      <c r="K189" s="234">
        <f t="shared" si="86"/>
        <v>-267.5</v>
      </c>
      <c r="L189" s="235">
        <f t="shared" si="87"/>
        <v>-0.53500000000000003</v>
      </c>
      <c r="M189" s="231" t="s">
        <v>627</v>
      </c>
      <c r="N189" s="228">
        <v>43735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7">
        <v>59</v>
      </c>
      <c r="B190" s="218">
        <v>42527</v>
      </c>
      <c r="C190" s="218"/>
      <c r="D190" s="219" t="s">
        <v>562</v>
      </c>
      <c r="E190" s="220" t="s">
        <v>646</v>
      </c>
      <c r="F190" s="221">
        <v>110</v>
      </c>
      <c r="G190" s="220"/>
      <c r="H190" s="220">
        <v>126.5</v>
      </c>
      <c r="I190" s="222">
        <v>125</v>
      </c>
      <c r="J190" s="223" t="s">
        <v>655</v>
      </c>
      <c r="K190" s="224">
        <f t="shared" si="86"/>
        <v>16.5</v>
      </c>
      <c r="L190" s="225">
        <f t="shared" si="87"/>
        <v>0.15</v>
      </c>
      <c r="M190" s="220" t="s">
        <v>614</v>
      </c>
      <c r="N190" s="226">
        <v>42552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7">
        <v>60</v>
      </c>
      <c r="B191" s="218">
        <v>42538</v>
      </c>
      <c r="C191" s="218"/>
      <c r="D191" s="219" t="s">
        <v>730</v>
      </c>
      <c r="E191" s="220" t="s">
        <v>646</v>
      </c>
      <c r="F191" s="221">
        <v>44</v>
      </c>
      <c r="G191" s="220"/>
      <c r="H191" s="220">
        <v>69.5</v>
      </c>
      <c r="I191" s="222">
        <v>69.5</v>
      </c>
      <c r="J191" s="223" t="s">
        <v>731</v>
      </c>
      <c r="K191" s="224">
        <f t="shared" si="86"/>
        <v>25.5</v>
      </c>
      <c r="L191" s="225">
        <f t="shared" si="87"/>
        <v>0.57954545454545459</v>
      </c>
      <c r="M191" s="220" t="s">
        <v>614</v>
      </c>
      <c r="N191" s="226">
        <v>42977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7">
        <v>61</v>
      </c>
      <c r="B192" s="218">
        <v>42549</v>
      </c>
      <c r="C192" s="218"/>
      <c r="D192" s="219" t="s">
        <v>732</v>
      </c>
      <c r="E192" s="220" t="s">
        <v>646</v>
      </c>
      <c r="F192" s="221">
        <v>262.5</v>
      </c>
      <c r="G192" s="220"/>
      <c r="H192" s="220">
        <v>340</v>
      </c>
      <c r="I192" s="222">
        <v>333</v>
      </c>
      <c r="J192" s="223" t="s">
        <v>733</v>
      </c>
      <c r="K192" s="224">
        <v>77.5</v>
      </c>
      <c r="L192" s="225">
        <v>0.29523809523809502</v>
      </c>
      <c r="M192" s="220" t="s">
        <v>614</v>
      </c>
      <c r="N192" s="226">
        <v>43017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7">
        <v>62</v>
      </c>
      <c r="B193" s="218">
        <v>42549</v>
      </c>
      <c r="C193" s="218"/>
      <c r="D193" s="219" t="s">
        <v>734</v>
      </c>
      <c r="E193" s="220" t="s">
        <v>646</v>
      </c>
      <c r="F193" s="221">
        <v>840</v>
      </c>
      <c r="G193" s="220"/>
      <c r="H193" s="220">
        <v>1230</v>
      </c>
      <c r="I193" s="222">
        <v>1230</v>
      </c>
      <c r="J193" s="223" t="s">
        <v>704</v>
      </c>
      <c r="K193" s="224">
        <v>390</v>
      </c>
      <c r="L193" s="225">
        <v>0.46428571428571402</v>
      </c>
      <c r="M193" s="220" t="s">
        <v>614</v>
      </c>
      <c r="N193" s="226">
        <v>42649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40">
        <v>63</v>
      </c>
      <c r="B194" s="241">
        <v>42556</v>
      </c>
      <c r="C194" s="241"/>
      <c r="D194" s="242" t="s">
        <v>735</v>
      </c>
      <c r="E194" s="243" t="s">
        <v>646</v>
      </c>
      <c r="F194" s="243">
        <v>395</v>
      </c>
      <c r="G194" s="244"/>
      <c r="H194" s="244">
        <f>(468.5+342.5)/2</f>
        <v>405.5</v>
      </c>
      <c r="I194" s="244">
        <v>510</v>
      </c>
      <c r="J194" s="245" t="s">
        <v>736</v>
      </c>
      <c r="K194" s="246">
        <f t="shared" ref="K194:K200" si="88">H194-F194</f>
        <v>10.5</v>
      </c>
      <c r="L194" s="247">
        <f t="shared" ref="L194:L200" si="89">K194/F194</f>
        <v>2.6582278481012658E-2</v>
      </c>
      <c r="M194" s="243" t="s">
        <v>737</v>
      </c>
      <c r="N194" s="241">
        <v>43606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7">
        <v>64</v>
      </c>
      <c r="B195" s="228">
        <v>42584</v>
      </c>
      <c r="C195" s="228"/>
      <c r="D195" s="229" t="s">
        <v>738</v>
      </c>
      <c r="E195" s="230" t="s">
        <v>616</v>
      </c>
      <c r="F195" s="231">
        <f>169.5-12.8</f>
        <v>156.69999999999999</v>
      </c>
      <c r="G195" s="231"/>
      <c r="H195" s="232">
        <v>77</v>
      </c>
      <c r="I195" s="232" t="s">
        <v>739</v>
      </c>
      <c r="J195" s="233" t="s">
        <v>740</v>
      </c>
      <c r="K195" s="234">
        <f t="shared" si="88"/>
        <v>-79.699999999999989</v>
      </c>
      <c r="L195" s="235">
        <f t="shared" si="89"/>
        <v>-0.50861518825781749</v>
      </c>
      <c r="M195" s="231" t="s">
        <v>627</v>
      </c>
      <c r="N195" s="228">
        <v>43522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7">
        <v>65</v>
      </c>
      <c r="B196" s="228">
        <v>42586</v>
      </c>
      <c r="C196" s="228"/>
      <c r="D196" s="229" t="s">
        <v>741</v>
      </c>
      <c r="E196" s="230" t="s">
        <v>646</v>
      </c>
      <c r="F196" s="231">
        <v>400</v>
      </c>
      <c r="G196" s="231"/>
      <c r="H196" s="232">
        <v>305</v>
      </c>
      <c r="I196" s="232">
        <v>475</v>
      </c>
      <c r="J196" s="233" t="s">
        <v>742</v>
      </c>
      <c r="K196" s="234">
        <f t="shared" si="88"/>
        <v>-95</v>
      </c>
      <c r="L196" s="235">
        <f t="shared" si="89"/>
        <v>-0.23749999999999999</v>
      </c>
      <c r="M196" s="231" t="s">
        <v>627</v>
      </c>
      <c r="N196" s="228">
        <v>43606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7">
        <v>66</v>
      </c>
      <c r="B197" s="218">
        <v>42593</v>
      </c>
      <c r="C197" s="218"/>
      <c r="D197" s="219" t="s">
        <v>743</v>
      </c>
      <c r="E197" s="220" t="s">
        <v>646</v>
      </c>
      <c r="F197" s="221">
        <v>86.5</v>
      </c>
      <c r="G197" s="220"/>
      <c r="H197" s="220">
        <v>130</v>
      </c>
      <c r="I197" s="222">
        <v>130</v>
      </c>
      <c r="J197" s="223" t="s">
        <v>744</v>
      </c>
      <c r="K197" s="224">
        <f t="shared" si="88"/>
        <v>43.5</v>
      </c>
      <c r="L197" s="225">
        <f t="shared" si="89"/>
        <v>0.50289017341040465</v>
      </c>
      <c r="M197" s="220" t="s">
        <v>614</v>
      </c>
      <c r="N197" s="226">
        <v>43091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7">
        <v>67</v>
      </c>
      <c r="B198" s="228">
        <v>42600</v>
      </c>
      <c r="C198" s="228"/>
      <c r="D198" s="229" t="s">
        <v>111</v>
      </c>
      <c r="E198" s="230" t="s">
        <v>646</v>
      </c>
      <c r="F198" s="231">
        <v>133.5</v>
      </c>
      <c r="G198" s="231"/>
      <c r="H198" s="232">
        <v>126.5</v>
      </c>
      <c r="I198" s="232">
        <v>178</v>
      </c>
      <c r="J198" s="233" t="s">
        <v>745</v>
      </c>
      <c r="K198" s="234">
        <f t="shared" si="88"/>
        <v>-7</v>
      </c>
      <c r="L198" s="235">
        <f t="shared" si="89"/>
        <v>-5.2434456928838954E-2</v>
      </c>
      <c r="M198" s="231" t="s">
        <v>627</v>
      </c>
      <c r="N198" s="228">
        <v>42615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7">
        <v>68</v>
      </c>
      <c r="B199" s="218">
        <v>42613</v>
      </c>
      <c r="C199" s="218"/>
      <c r="D199" s="219" t="s">
        <v>746</v>
      </c>
      <c r="E199" s="220" t="s">
        <v>646</v>
      </c>
      <c r="F199" s="221">
        <v>560</v>
      </c>
      <c r="G199" s="220"/>
      <c r="H199" s="220">
        <v>725</v>
      </c>
      <c r="I199" s="222">
        <v>725</v>
      </c>
      <c r="J199" s="223" t="s">
        <v>648</v>
      </c>
      <c r="K199" s="224">
        <f t="shared" si="88"/>
        <v>165</v>
      </c>
      <c r="L199" s="225">
        <f t="shared" si="89"/>
        <v>0.29464285714285715</v>
      </c>
      <c r="M199" s="220" t="s">
        <v>614</v>
      </c>
      <c r="N199" s="226">
        <v>42456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7">
        <v>69</v>
      </c>
      <c r="B200" s="218">
        <v>42614</v>
      </c>
      <c r="C200" s="218"/>
      <c r="D200" s="219" t="s">
        <v>747</v>
      </c>
      <c r="E200" s="220" t="s">
        <v>646</v>
      </c>
      <c r="F200" s="221">
        <v>160.5</v>
      </c>
      <c r="G200" s="220"/>
      <c r="H200" s="220">
        <v>210</v>
      </c>
      <c r="I200" s="222">
        <v>210</v>
      </c>
      <c r="J200" s="223" t="s">
        <v>648</v>
      </c>
      <c r="K200" s="224">
        <f t="shared" si="88"/>
        <v>49.5</v>
      </c>
      <c r="L200" s="225">
        <f t="shared" si="89"/>
        <v>0.30841121495327101</v>
      </c>
      <c r="M200" s="220" t="s">
        <v>614</v>
      </c>
      <c r="N200" s="226">
        <v>42871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7">
        <v>70</v>
      </c>
      <c r="B201" s="218">
        <v>42646</v>
      </c>
      <c r="C201" s="218"/>
      <c r="D201" s="219" t="s">
        <v>407</v>
      </c>
      <c r="E201" s="220" t="s">
        <v>646</v>
      </c>
      <c r="F201" s="221">
        <v>430</v>
      </c>
      <c r="G201" s="220"/>
      <c r="H201" s="220">
        <v>596</v>
      </c>
      <c r="I201" s="222">
        <v>575</v>
      </c>
      <c r="J201" s="223" t="s">
        <v>748</v>
      </c>
      <c r="K201" s="224">
        <v>166</v>
      </c>
      <c r="L201" s="225">
        <v>0.38604651162790699</v>
      </c>
      <c r="M201" s="220" t="s">
        <v>614</v>
      </c>
      <c r="N201" s="226">
        <v>42769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7">
        <v>71</v>
      </c>
      <c r="B202" s="218">
        <v>42657</v>
      </c>
      <c r="C202" s="218"/>
      <c r="D202" s="219" t="s">
        <v>749</v>
      </c>
      <c r="E202" s="220" t="s">
        <v>646</v>
      </c>
      <c r="F202" s="221">
        <v>280</v>
      </c>
      <c r="G202" s="220"/>
      <c r="H202" s="220">
        <v>345</v>
      </c>
      <c r="I202" s="222">
        <v>345</v>
      </c>
      <c r="J202" s="223" t="s">
        <v>648</v>
      </c>
      <c r="K202" s="224">
        <f t="shared" ref="K202:K207" si="90">H202-F202</f>
        <v>65</v>
      </c>
      <c r="L202" s="225">
        <f t="shared" ref="L202:L203" si="91">K202/F202</f>
        <v>0.23214285714285715</v>
      </c>
      <c r="M202" s="220" t="s">
        <v>614</v>
      </c>
      <c r="N202" s="226">
        <v>42814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7">
        <v>72</v>
      </c>
      <c r="B203" s="218">
        <v>42657</v>
      </c>
      <c r="C203" s="218"/>
      <c r="D203" s="219" t="s">
        <v>750</v>
      </c>
      <c r="E203" s="220" t="s">
        <v>646</v>
      </c>
      <c r="F203" s="221">
        <v>245</v>
      </c>
      <c r="G203" s="220"/>
      <c r="H203" s="220">
        <v>325.5</v>
      </c>
      <c r="I203" s="222">
        <v>330</v>
      </c>
      <c r="J203" s="223" t="s">
        <v>751</v>
      </c>
      <c r="K203" s="224">
        <f t="shared" si="90"/>
        <v>80.5</v>
      </c>
      <c r="L203" s="225">
        <f t="shared" si="91"/>
        <v>0.32857142857142857</v>
      </c>
      <c r="M203" s="220" t="s">
        <v>614</v>
      </c>
      <c r="N203" s="226">
        <v>42769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7">
        <v>73</v>
      </c>
      <c r="B204" s="218">
        <v>42660</v>
      </c>
      <c r="C204" s="218"/>
      <c r="D204" s="219" t="s">
        <v>352</v>
      </c>
      <c r="E204" s="220" t="s">
        <v>646</v>
      </c>
      <c r="F204" s="221">
        <v>125</v>
      </c>
      <c r="G204" s="220"/>
      <c r="H204" s="220">
        <v>160</v>
      </c>
      <c r="I204" s="222">
        <v>160</v>
      </c>
      <c r="J204" s="223" t="s">
        <v>704</v>
      </c>
      <c r="K204" s="224">
        <f t="shared" si="90"/>
        <v>35</v>
      </c>
      <c r="L204" s="225">
        <v>0.28000000000000003</v>
      </c>
      <c r="M204" s="220" t="s">
        <v>614</v>
      </c>
      <c r="N204" s="226">
        <v>42803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7">
        <v>74</v>
      </c>
      <c r="B205" s="218">
        <v>42660</v>
      </c>
      <c r="C205" s="218"/>
      <c r="D205" s="219" t="s">
        <v>484</v>
      </c>
      <c r="E205" s="220" t="s">
        <v>646</v>
      </c>
      <c r="F205" s="221">
        <v>114</v>
      </c>
      <c r="G205" s="220"/>
      <c r="H205" s="220">
        <v>145</v>
      </c>
      <c r="I205" s="222">
        <v>145</v>
      </c>
      <c r="J205" s="223" t="s">
        <v>704</v>
      </c>
      <c r="K205" s="224">
        <f t="shared" si="90"/>
        <v>31</v>
      </c>
      <c r="L205" s="225">
        <f t="shared" ref="L205:L207" si="92">K205/F205</f>
        <v>0.27192982456140352</v>
      </c>
      <c r="M205" s="220" t="s">
        <v>614</v>
      </c>
      <c r="N205" s="226">
        <v>42859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7">
        <v>75</v>
      </c>
      <c r="B206" s="218">
        <v>42660</v>
      </c>
      <c r="C206" s="218"/>
      <c r="D206" s="219" t="s">
        <v>752</v>
      </c>
      <c r="E206" s="220" t="s">
        <v>646</v>
      </c>
      <c r="F206" s="221">
        <v>212</v>
      </c>
      <c r="G206" s="220"/>
      <c r="H206" s="220">
        <v>280</v>
      </c>
      <c r="I206" s="222">
        <v>276</v>
      </c>
      <c r="J206" s="223" t="s">
        <v>753</v>
      </c>
      <c r="K206" s="224">
        <f t="shared" si="90"/>
        <v>68</v>
      </c>
      <c r="L206" s="225">
        <f t="shared" si="92"/>
        <v>0.32075471698113206</v>
      </c>
      <c r="M206" s="220" t="s">
        <v>614</v>
      </c>
      <c r="N206" s="226">
        <v>42858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7">
        <v>76</v>
      </c>
      <c r="B207" s="218">
        <v>42678</v>
      </c>
      <c r="C207" s="218"/>
      <c r="D207" s="219" t="s">
        <v>472</v>
      </c>
      <c r="E207" s="220" t="s">
        <v>646</v>
      </c>
      <c r="F207" s="221">
        <v>155</v>
      </c>
      <c r="G207" s="220"/>
      <c r="H207" s="220">
        <v>210</v>
      </c>
      <c r="I207" s="222">
        <v>210</v>
      </c>
      <c r="J207" s="223" t="s">
        <v>754</v>
      </c>
      <c r="K207" s="224">
        <f t="shared" si="90"/>
        <v>55</v>
      </c>
      <c r="L207" s="225">
        <f t="shared" si="92"/>
        <v>0.35483870967741937</v>
      </c>
      <c r="M207" s="220" t="s">
        <v>614</v>
      </c>
      <c r="N207" s="226">
        <v>42944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7">
        <v>77</v>
      </c>
      <c r="B208" s="228">
        <v>42710</v>
      </c>
      <c r="C208" s="228"/>
      <c r="D208" s="229" t="s">
        <v>755</v>
      </c>
      <c r="E208" s="230" t="s">
        <v>646</v>
      </c>
      <c r="F208" s="231">
        <v>150.5</v>
      </c>
      <c r="G208" s="231"/>
      <c r="H208" s="232">
        <v>72.5</v>
      </c>
      <c r="I208" s="232">
        <v>174</v>
      </c>
      <c r="J208" s="233" t="s">
        <v>756</v>
      </c>
      <c r="K208" s="234">
        <v>-78</v>
      </c>
      <c r="L208" s="235">
        <v>-0.51827242524916906</v>
      </c>
      <c r="M208" s="231" t="s">
        <v>627</v>
      </c>
      <c r="N208" s="228">
        <v>43333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7">
        <v>78</v>
      </c>
      <c r="B209" s="218">
        <v>42712</v>
      </c>
      <c r="C209" s="218"/>
      <c r="D209" s="219" t="s">
        <v>757</v>
      </c>
      <c r="E209" s="220" t="s">
        <v>646</v>
      </c>
      <c r="F209" s="221">
        <v>380</v>
      </c>
      <c r="G209" s="220"/>
      <c r="H209" s="220">
        <v>478</v>
      </c>
      <c r="I209" s="222">
        <v>468</v>
      </c>
      <c r="J209" s="223" t="s">
        <v>704</v>
      </c>
      <c r="K209" s="224">
        <f t="shared" ref="K209:K211" si="93">H209-F209</f>
        <v>98</v>
      </c>
      <c r="L209" s="225">
        <f t="shared" ref="L209:L211" si="94">K209/F209</f>
        <v>0.25789473684210529</v>
      </c>
      <c r="M209" s="220" t="s">
        <v>614</v>
      </c>
      <c r="N209" s="226">
        <v>43025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7">
        <v>79</v>
      </c>
      <c r="B210" s="218">
        <v>42734</v>
      </c>
      <c r="C210" s="218"/>
      <c r="D210" s="219" t="s">
        <v>110</v>
      </c>
      <c r="E210" s="220" t="s">
        <v>646</v>
      </c>
      <c r="F210" s="221">
        <v>305</v>
      </c>
      <c r="G210" s="220"/>
      <c r="H210" s="220">
        <v>375</v>
      </c>
      <c r="I210" s="222">
        <v>375</v>
      </c>
      <c r="J210" s="223" t="s">
        <v>704</v>
      </c>
      <c r="K210" s="224">
        <f t="shared" si="93"/>
        <v>70</v>
      </c>
      <c r="L210" s="225">
        <f t="shared" si="94"/>
        <v>0.22950819672131148</v>
      </c>
      <c r="M210" s="220" t="s">
        <v>614</v>
      </c>
      <c r="N210" s="226">
        <v>42768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7">
        <v>80</v>
      </c>
      <c r="B211" s="218">
        <v>42739</v>
      </c>
      <c r="C211" s="218"/>
      <c r="D211" s="219" t="s">
        <v>96</v>
      </c>
      <c r="E211" s="220" t="s">
        <v>646</v>
      </c>
      <c r="F211" s="221">
        <v>99.5</v>
      </c>
      <c r="G211" s="220"/>
      <c r="H211" s="220">
        <v>158</v>
      </c>
      <c r="I211" s="222">
        <v>158</v>
      </c>
      <c r="J211" s="223" t="s">
        <v>704</v>
      </c>
      <c r="K211" s="224">
        <f t="shared" si="93"/>
        <v>58.5</v>
      </c>
      <c r="L211" s="225">
        <f t="shared" si="94"/>
        <v>0.5879396984924623</v>
      </c>
      <c r="M211" s="220" t="s">
        <v>614</v>
      </c>
      <c r="N211" s="226">
        <v>42898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7">
        <v>81</v>
      </c>
      <c r="B212" s="218">
        <v>42739</v>
      </c>
      <c r="C212" s="218"/>
      <c r="D212" s="219" t="s">
        <v>96</v>
      </c>
      <c r="E212" s="220" t="s">
        <v>646</v>
      </c>
      <c r="F212" s="221">
        <v>99.5</v>
      </c>
      <c r="G212" s="220"/>
      <c r="H212" s="220">
        <v>158</v>
      </c>
      <c r="I212" s="222">
        <v>158</v>
      </c>
      <c r="J212" s="223" t="s">
        <v>704</v>
      </c>
      <c r="K212" s="224">
        <v>58.5</v>
      </c>
      <c r="L212" s="225">
        <v>0.58793969849246197</v>
      </c>
      <c r="M212" s="220" t="s">
        <v>614</v>
      </c>
      <c r="N212" s="226">
        <v>42898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7">
        <v>82</v>
      </c>
      <c r="B213" s="218">
        <v>42786</v>
      </c>
      <c r="C213" s="218"/>
      <c r="D213" s="219" t="s">
        <v>187</v>
      </c>
      <c r="E213" s="220" t="s">
        <v>646</v>
      </c>
      <c r="F213" s="221">
        <v>140.5</v>
      </c>
      <c r="G213" s="220"/>
      <c r="H213" s="220">
        <v>220</v>
      </c>
      <c r="I213" s="222">
        <v>220</v>
      </c>
      <c r="J213" s="223" t="s">
        <v>704</v>
      </c>
      <c r="K213" s="224">
        <f>H213-F213</f>
        <v>79.5</v>
      </c>
      <c r="L213" s="225">
        <f>K213/F213</f>
        <v>0.5658362989323843</v>
      </c>
      <c r="M213" s="220" t="s">
        <v>614</v>
      </c>
      <c r="N213" s="226">
        <v>42864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7">
        <v>83</v>
      </c>
      <c r="B214" s="218">
        <v>42786</v>
      </c>
      <c r="C214" s="218"/>
      <c r="D214" s="219" t="s">
        <v>758</v>
      </c>
      <c r="E214" s="220" t="s">
        <v>646</v>
      </c>
      <c r="F214" s="221">
        <v>202.5</v>
      </c>
      <c r="G214" s="220"/>
      <c r="H214" s="220">
        <v>234</v>
      </c>
      <c r="I214" s="222">
        <v>234</v>
      </c>
      <c r="J214" s="223" t="s">
        <v>704</v>
      </c>
      <c r="K214" s="224">
        <v>31.5</v>
      </c>
      <c r="L214" s="225">
        <v>0.155555555555556</v>
      </c>
      <c r="M214" s="220" t="s">
        <v>614</v>
      </c>
      <c r="N214" s="226">
        <v>42836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7">
        <v>84</v>
      </c>
      <c r="B215" s="218">
        <v>42818</v>
      </c>
      <c r="C215" s="218"/>
      <c r="D215" s="219" t="s">
        <v>759</v>
      </c>
      <c r="E215" s="220" t="s">
        <v>646</v>
      </c>
      <c r="F215" s="221">
        <v>300.5</v>
      </c>
      <c r="G215" s="220"/>
      <c r="H215" s="220">
        <v>417.5</v>
      </c>
      <c r="I215" s="222">
        <v>420</v>
      </c>
      <c r="J215" s="223" t="s">
        <v>760</v>
      </c>
      <c r="K215" s="224">
        <f>H215-F215</f>
        <v>117</v>
      </c>
      <c r="L215" s="225">
        <f>K215/F215</f>
        <v>0.38935108153078202</v>
      </c>
      <c r="M215" s="220" t="s">
        <v>614</v>
      </c>
      <c r="N215" s="226">
        <v>43070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7">
        <v>85</v>
      </c>
      <c r="B216" s="218">
        <v>42818</v>
      </c>
      <c r="C216" s="218"/>
      <c r="D216" s="219" t="s">
        <v>734</v>
      </c>
      <c r="E216" s="220" t="s">
        <v>646</v>
      </c>
      <c r="F216" s="221">
        <v>850</v>
      </c>
      <c r="G216" s="220"/>
      <c r="H216" s="220">
        <v>1042.5</v>
      </c>
      <c r="I216" s="222">
        <v>1023</v>
      </c>
      <c r="J216" s="223" t="s">
        <v>761</v>
      </c>
      <c r="K216" s="224">
        <v>192.5</v>
      </c>
      <c r="L216" s="225">
        <v>0.22647058823529401</v>
      </c>
      <c r="M216" s="220" t="s">
        <v>614</v>
      </c>
      <c r="N216" s="226">
        <v>42830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7">
        <v>86</v>
      </c>
      <c r="B217" s="218">
        <v>42830</v>
      </c>
      <c r="C217" s="218"/>
      <c r="D217" s="219" t="s">
        <v>503</v>
      </c>
      <c r="E217" s="220" t="s">
        <v>646</v>
      </c>
      <c r="F217" s="221">
        <v>785</v>
      </c>
      <c r="G217" s="220"/>
      <c r="H217" s="220">
        <v>930</v>
      </c>
      <c r="I217" s="222">
        <v>920</v>
      </c>
      <c r="J217" s="223" t="s">
        <v>762</v>
      </c>
      <c r="K217" s="224">
        <f>H217-F217</f>
        <v>145</v>
      </c>
      <c r="L217" s="225">
        <f>K217/F217</f>
        <v>0.18471337579617833</v>
      </c>
      <c r="M217" s="220" t="s">
        <v>614</v>
      </c>
      <c r="N217" s="226">
        <v>42976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7">
        <v>87</v>
      </c>
      <c r="B218" s="228">
        <v>42831</v>
      </c>
      <c r="C218" s="228"/>
      <c r="D218" s="229" t="s">
        <v>763</v>
      </c>
      <c r="E218" s="230" t="s">
        <v>646</v>
      </c>
      <c r="F218" s="231">
        <v>40</v>
      </c>
      <c r="G218" s="231"/>
      <c r="H218" s="232">
        <v>13.1</v>
      </c>
      <c r="I218" s="232">
        <v>60</v>
      </c>
      <c r="J218" s="233" t="s">
        <v>764</v>
      </c>
      <c r="K218" s="234">
        <v>-26.9</v>
      </c>
      <c r="L218" s="235">
        <v>-0.67249999999999999</v>
      </c>
      <c r="M218" s="231" t="s">
        <v>627</v>
      </c>
      <c r="N218" s="228">
        <v>43138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7">
        <v>88</v>
      </c>
      <c r="B219" s="218">
        <v>42837</v>
      </c>
      <c r="C219" s="218"/>
      <c r="D219" s="219" t="s">
        <v>95</v>
      </c>
      <c r="E219" s="220" t="s">
        <v>646</v>
      </c>
      <c r="F219" s="221">
        <v>289.5</v>
      </c>
      <c r="G219" s="220"/>
      <c r="H219" s="220">
        <v>354</v>
      </c>
      <c r="I219" s="222">
        <v>360</v>
      </c>
      <c r="J219" s="223" t="s">
        <v>765</v>
      </c>
      <c r="K219" s="224">
        <f t="shared" ref="K219:K227" si="95">H219-F219</f>
        <v>64.5</v>
      </c>
      <c r="L219" s="225">
        <f t="shared" ref="L219:L227" si="96">K219/F219</f>
        <v>0.22279792746113988</v>
      </c>
      <c r="M219" s="220" t="s">
        <v>614</v>
      </c>
      <c r="N219" s="226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7">
        <v>89</v>
      </c>
      <c r="B220" s="218">
        <v>42845</v>
      </c>
      <c r="C220" s="218"/>
      <c r="D220" s="219" t="s">
        <v>439</v>
      </c>
      <c r="E220" s="220" t="s">
        <v>646</v>
      </c>
      <c r="F220" s="221">
        <v>700</v>
      </c>
      <c r="G220" s="220"/>
      <c r="H220" s="220">
        <v>840</v>
      </c>
      <c r="I220" s="222">
        <v>840</v>
      </c>
      <c r="J220" s="223" t="s">
        <v>766</v>
      </c>
      <c r="K220" s="224">
        <f t="shared" si="95"/>
        <v>140</v>
      </c>
      <c r="L220" s="225">
        <f t="shared" si="96"/>
        <v>0.2</v>
      </c>
      <c r="M220" s="220" t="s">
        <v>614</v>
      </c>
      <c r="N220" s="226">
        <v>42893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7">
        <v>90</v>
      </c>
      <c r="B221" s="218">
        <v>42887</v>
      </c>
      <c r="C221" s="218"/>
      <c r="D221" s="219" t="s">
        <v>767</v>
      </c>
      <c r="E221" s="220" t="s">
        <v>646</v>
      </c>
      <c r="F221" s="221">
        <v>130</v>
      </c>
      <c r="G221" s="220"/>
      <c r="H221" s="220">
        <v>144.25</v>
      </c>
      <c r="I221" s="222">
        <v>170</v>
      </c>
      <c r="J221" s="223" t="s">
        <v>768</v>
      </c>
      <c r="K221" s="224">
        <f t="shared" si="95"/>
        <v>14.25</v>
      </c>
      <c r="L221" s="225">
        <f t="shared" si="96"/>
        <v>0.10961538461538461</v>
      </c>
      <c r="M221" s="220" t="s">
        <v>614</v>
      </c>
      <c r="N221" s="226">
        <v>43675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7">
        <v>91</v>
      </c>
      <c r="B222" s="218">
        <v>42901</v>
      </c>
      <c r="C222" s="218"/>
      <c r="D222" s="219" t="s">
        <v>769</v>
      </c>
      <c r="E222" s="220" t="s">
        <v>646</v>
      </c>
      <c r="F222" s="221">
        <v>214.5</v>
      </c>
      <c r="G222" s="220"/>
      <c r="H222" s="220">
        <v>262</v>
      </c>
      <c r="I222" s="222">
        <v>262</v>
      </c>
      <c r="J222" s="223" t="s">
        <v>770</v>
      </c>
      <c r="K222" s="224">
        <f t="shared" si="95"/>
        <v>47.5</v>
      </c>
      <c r="L222" s="225">
        <f t="shared" si="96"/>
        <v>0.22144522144522144</v>
      </c>
      <c r="M222" s="220" t="s">
        <v>614</v>
      </c>
      <c r="N222" s="226">
        <v>42977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8">
        <v>92</v>
      </c>
      <c r="B223" s="249">
        <v>42933</v>
      </c>
      <c r="C223" s="249"/>
      <c r="D223" s="250" t="s">
        <v>771</v>
      </c>
      <c r="E223" s="251" t="s">
        <v>646</v>
      </c>
      <c r="F223" s="252">
        <v>370</v>
      </c>
      <c r="G223" s="251"/>
      <c r="H223" s="251">
        <v>447.5</v>
      </c>
      <c r="I223" s="253">
        <v>450</v>
      </c>
      <c r="J223" s="254" t="s">
        <v>704</v>
      </c>
      <c r="K223" s="224">
        <f t="shared" si="95"/>
        <v>77.5</v>
      </c>
      <c r="L223" s="255">
        <f t="shared" si="96"/>
        <v>0.20945945945945946</v>
      </c>
      <c r="M223" s="251" t="s">
        <v>614</v>
      </c>
      <c r="N223" s="256">
        <v>43035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8">
        <v>93</v>
      </c>
      <c r="B224" s="249">
        <v>42943</v>
      </c>
      <c r="C224" s="249"/>
      <c r="D224" s="250" t="s">
        <v>185</v>
      </c>
      <c r="E224" s="251" t="s">
        <v>646</v>
      </c>
      <c r="F224" s="252">
        <v>657.5</v>
      </c>
      <c r="G224" s="251"/>
      <c r="H224" s="251">
        <v>825</v>
      </c>
      <c r="I224" s="253">
        <v>820</v>
      </c>
      <c r="J224" s="254" t="s">
        <v>704</v>
      </c>
      <c r="K224" s="224">
        <f t="shared" si="95"/>
        <v>167.5</v>
      </c>
      <c r="L224" s="255">
        <f t="shared" si="96"/>
        <v>0.25475285171102663</v>
      </c>
      <c r="M224" s="251" t="s">
        <v>614</v>
      </c>
      <c r="N224" s="256">
        <v>43090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7">
        <v>94</v>
      </c>
      <c r="B225" s="218">
        <v>42964</v>
      </c>
      <c r="C225" s="218"/>
      <c r="D225" s="219" t="s">
        <v>370</v>
      </c>
      <c r="E225" s="220" t="s">
        <v>646</v>
      </c>
      <c r="F225" s="221">
        <v>605</v>
      </c>
      <c r="G225" s="220"/>
      <c r="H225" s="220">
        <v>750</v>
      </c>
      <c r="I225" s="222">
        <v>750</v>
      </c>
      <c r="J225" s="223" t="s">
        <v>762</v>
      </c>
      <c r="K225" s="224">
        <f t="shared" si="95"/>
        <v>145</v>
      </c>
      <c r="L225" s="225">
        <f t="shared" si="96"/>
        <v>0.23966942148760331</v>
      </c>
      <c r="M225" s="220" t="s">
        <v>614</v>
      </c>
      <c r="N225" s="226">
        <v>43027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7">
        <v>95</v>
      </c>
      <c r="B226" s="228">
        <v>42979</v>
      </c>
      <c r="C226" s="228"/>
      <c r="D226" s="236" t="s">
        <v>772</v>
      </c>
      <c r="E226" s="231" t="s">
        <v>646</v>
      </c>
      <c r="F226" s="231">
        <v>255</v>
      </c>
      <c r="G226" s="232"/>
      <c r="H226" s="232">
        <v>217.25</v>
      </c>
      <c r="I226" s="232">
        <v>320</v>
      </c>
      <c r="J226" s="233" t="s">
        <v>773</v>
      </c>
      <c r="K226" s="234">
        <f t="shared" si="95"/>
        <v>-37.75</v>
      </c>
      <c r="L226" s="237">
        <f t="shared" si="96"/>
        <v>-0.14803921568627451</v>
      </c>
      <c r="M226" s="231" t="s">
        <v>627</v>
      </c>
      <c r="N226" s="228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7">
        <v>96</v>
      </c>
      <c r="B227" s="218">
        <v>42997</v>
      </c>
      <c r="C227" s="218"/>
      <c r="D227" s="219" t="s">
        <v>774</v>
      </c>
      <c r="E227" s="220" t="s">
        <v>646</v>
      </c>
      <c r="F227" s="221">
        <v>215</v>
      </c>
      <c r="G227" s="220"/>
      <c r="H227" s="220">
        <v>258</v>
      </c>
      <c r="I227" s="222">
        <v>258</v>
      </c>
      <c r="J227" s="223" t="s">
        <v>704</v>
      </c>
      <c r="K227" s="224">
        <f t="shared" si="95"/>
        <v>43</v>
      </c>
      <c r="L227" s="225">
        <f t="shared" si="96"/>
        <v>0.2</v>
      </c>
      <c r="M227" s="220" t="s">
        <v>614</v>
      </c>
      <c r="N227" s="226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7">
        <v>97</v>
      </c>
      <c r="B228" s="218">
        <v>42997</v>
      </c>
      <c r="C228" s="218"/>
      <c r="D228" s="219" t="s">
        <v>774</v>
      </c>
      <c r="E228" s="220" t="s">
        <v>646</v>
      </c>
      <c r="F228" s="221">
        <v>215</v>
      </c>
      <c r="G228" s="220"/>
      <c r="H228" s="220">
        <v>258</v>
      </c>
      <c r="I228" s="222">
        <v>258</v>
      </c>
      <c r="J228" s="254" t="s">
        <v>704</v>
      </c>
      <c r="K228" s="224">
        <v>43</v>
      </c>
      <c r="L228" s="225">
        <v>0.2</v>
      </c>
      <c r="M228" s="220" t="s">
        <v>614</v>
      </c>
      <c r="N228" s="226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8">
        <v>98</v>
      </c>
      <c r="B229" s="249">
        <v>42998</v>
      </c>
      <c r="C229" s="249"/>
      <c r="D229" s="250" t="s">
        <v>775</v>
      </c>
      <c r="E229" s="251" t="s">
        <v>646</v>
      </c>
      <c r="F229" s="221">
        <v>75</v>
      </c>
      <c r="G229" s="251"/>
      <c r="H229" s="251">
        <v>90</v>
      </c>
      <c r="I229" s="253">
        <v>90</v>
      </c>
      <c r="J229" s="223" t="s">
        <v>776</v>
      </c>
      <c r="K229" s="224">
        <f t="shared" ref="K229:K234" si="97">H229-F229</f>
        <v>15</v>
      </c>
      <c r="L229" s="225">
        <f t="shared" ref="L229:L234" si="98">K229/F229</f>
        <v>0.2</v>
      </c>
      <c r="M229" s="220" t="s">
        <v>614</v>
      </c>
      <c r="N229" s="226">
        <v>43019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8">
        <v>99</v>
      </c>
      <c r="B230" s="249">
        <v>43011</v>
      </c>
      <c r="C230" s="249"/>
      <c r="D230" s="250" t="s">
        <v>629</v>
      </c>
      <c r="E230" s="251" t="s">
        <v>646</v>
      </c>
      <c r="F230" s="252">
        <v>315</v>
      </c>
      <c r="G230" s="251"/>
      <c r="H230" s="251">
        <v>392</v>
      </c>
      <c r="I230" s="253">
        <v>384</v>
      </c>
      <c r="J230" s="254" t="s">
        <v>777</v>
      </c>
      <c r="K230" s="224">
        <f t="shared" si="97"/>
        <v>77</v>
      </c>
      <c r="L230" s="255">
        <f t="shared" si="98"/>
        <v>0.24444444444444444</v>
      </c>
      <c r="M230" s="251" t="s">
        <v>614</v>
      </c>
      <c r="N230" s="256">
        <v>43017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8">
        <v>100</v>
      </c>
      <c r="B231" s="249">
        <v>43013</v>
      </c>
      <c r="C231" s="249"/>
      <c r="D231" s="250" t="s">
        <v>477</v>
      </c>
      <c r="E231" s="251" t="s">
        <v>646</v>
      </c>
      <c r="F231" s="252">
        <v>145</v>
      </c>
      <c r="G231" s="251"/>
      <c r="H231" s="251">
        <v>179</v>
      </c>
      <c r="I231" s="253">
        <v>180</v>
      </c>
      <c r="J231" s="254" t="s">
        <v>778</v>
      </c>
      <c r="K231" s="224">
        <f t="shared" si="97"/>
        <v>34</v>
      </c>
      <c r="L231" s="255">
        <f t="shared" si="98"/>
        <v>0.23448275862068965</v>
      </c>
      <c r="M231" s="251" t="s">
        <v>614</v>
      </c>
      <c r="N231" s="256">
        <v>43025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8">
        <v>101</v>
      </c>
      <c r="B232" s="249">
        <v>43014</v>
      </c>
      <c r="C232" s="249"/>
      <c r="D232" s="250" t="s">
        <v>342</v>
      </c>
      <c r="E232" s="251" t="s">
        <v>646</v>
      </c>
      <c r="F232" s="252">
        <v>256</v>
      </c>
      <c r="G232" s="251"/>
      <c r="H232" s="251">
        <v>323</v>
      </c>
      <c r="I232" s="253">
        <v>320</v>
      </c>
      <c r="J232" s="254" t="s">
        <v>704</v>
      </c>
      <c r="K232" s="224">
        <f t="shared" si="97"/>
        <v>67</v>
      </c>
      <c r="L232" s="255">
        <f t="shared" si="98"/>
        <v>0.26171875</v>
      </c>
      <c r="M232" s="251" t="s">
        <v>614</v>
      </c>
      <c r="N232" s="256">
        <v>43067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8">
        <v>102</v>
      </c>
      <c r="B233" s="249">
        <v>43017</v>
      </c>
      <c r="C233" s="249"/>
      <c r="D233" s="250" t="s">
        <v>360</v>
      </c>
      <c r="E233" s="251" t="s">
        <v>646</v>
      </c>
      <c r="F233" s="252">
        <v>137.5</v>
      </c>
      <c r="G233" s="251"/>
      <c r="H233" s="251">
        <v>184</v>
      </c>
      <c r="I233" s="253">
        <v>183</v>
      </c>
      <c r="J233" s="254" t="s">
        <v>779</v>
      </c>
      <c r="K233" s="224">
        <f t="shared" si="97"/>
        <v>46.5</v>
      </c>
      <c r="L233" s="255">
        <f t="shared" si="98"/>
        <v>0.33818181818181819</v>
      </c>
      <c r="M233" s="251" t="s">
        <v>614</v>
      </c>
      <c r="N233" s="256">
        <v>43108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8">
        <v>103</v>
      </c>
      <c r="B234" s="249">
        <v>43018</v>
      </c>
      <c r="C234" s="249"/>
      <c r="D234" s="250" t="s">
        <v>780</v>
      </c>
      <c r="E234" s="251" t="s">
        <v>646</v>
      </c>
      <c r="F234" s="252">
        <v>125.5</v>
      </c>
      <c r="G234" s="251"/>
      <c r="H234" s="251">
        <v>158</v>
      </c>
      <c r="I234" s="253">
        <v>155</v>
      </c>
      <c r="J234" s="254" t="s">
        <v>781</v>
      </c>
      <c r="K234" s="224">
        <f t="shared" si="97"/>
        <v>32.5</v>
      </c>
      <c r="L234" s="255">
        <f t="shared" si="98"/>
        <v>0.25896414342629481</v>
      </c>
      <c r="M234" s="251" t="s">
        <v>614</v>
      </c>
      <c r="N234" s="256">
        <v>43067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8">
        <v>104</v>
      </c>
      <c r="B235" s="249">
        <v>43018</v>
      </c>
      <c r="C235" s="249"/>
      <c r="D235" s="250" t="s">
        <v>782</v>
      </c>
      <c r="E235" s="251" t="s">
        <v>646</v>
      </c>
      <c r="F235" s="252">
        <v>895</v>
      </c>
      <c r="G235" s="251"/>
      <c r="H235" s="251">
        <v>1122.5</v>
      </c>
      <c r="I235" s="253">
        <v>1078</v>
      </c>
      <c r="J235" s="254" t="s">
        <v>783</v>
      </c>
      <c r="K235" s="224">
        <v>227.5</v>
      </c>
      <c r="L235" s="255">
        <v>0.25418994413407803</v>
      </c>
      <c r="M235" s="251" t="s">
        <v>614</v>
      </c>
      <c r="N235" s="256">
        <v>43117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8">
        <v>105</v>
      </c>
      <c r="B236" s="249">
        <v>43020</v>
      </c>
      <c r="C236" s="249"/>
      <c r="D236" s="250" t="s">
        <v>351</v>
      </c>
      <c r="E236" s="251" t="s">
        <v>646</v>
      </c>
      <c r="F236" s="252">
        <v>525</v>
      </c>
      <c r="G236" s="251"/>
      <c r="H236" s="251">
        <v>629</v>
      </c>
      <c r="I236" s="253">
        <v>629</v>
      </c>
      <c r="J236" s="254" t="s">
        <v>704</v>
      </c>
      <c r="K236" s="224">
        <v>104</v>
      </c>
      <c r="L236" s="255">
        <v>0.19809523809523799</v>
      </c>
      <c r="M236" s="251" t="s">
        <v>614</v>
      </c>
      <c r="N236" s="256">
        <v>43119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8">
        <v>106</v>
      </c>
      <c r="B237" s="249">
        <v>43046</v>
      </c>
      <c r="C237" s="249"/>
      <c r="D237" s="250" t="s">
        <v>397</v>
      </c>
      <c r="E237" s="251" t="s">
        <v>646</v>
      </c>
      <c r="F237" s="252">
        <v>740</v>
      </c>
      <c r="G237" s="251"/>
      <c r="H237" s="251">
        <v>892.5</v>
      </c>
      <c r="I237" s="253">
        <v>900</v>
      </c>
      <c r="J237" s="254" t="s">
        <v>784</v>
      </c>
      <c r="K237" s="224">
        <f t="shared" ref="K237:K239" si="99">H237-F237</f>
        <v>152.5</v>
      </c>
      <c r="L237" s="255">
        <f t="shared" ref="L237:L239" si="100">K237/F237</f>
        <v>0.20608108108108109</v>
      </c>
      <c r="M237" s="251" t="s">
        <v>614</v>
      </c>
      <c r="N237" s="256">
        <v>43052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7">
        <v>107</v>
      </c>
      <c r="B238" s="218">
        <v>43073</v>
      </c>
      <c r="C238" s="218"/>
      <c r="D238" s="219" t="s">
        <v>785</v>
      </c>
      <c r="E238" s="220" t="s">
        <v>646</v>
      </c>
      <c r="F238" s="221">
        <v>118.5</v>
      </c>
      <c r="G238" s="220"/>
      <c r="H238" s="220">
        <v>143.5</v>
      </c>
      <c r="I238" s="222">
        <v>145</v>
      </c>
      <c r="J238" s="223" t="s">
        <v>636</v>
      </c>
      <c r="K238" s="224">
        <f t="shared" si="99"/>
        <v>25</v>
      </c>
      <c r="L238" s="225">
        <f t="shared" si="100"/>
        <v>0.2109704641350211</v>
      </c>
      <c r="M238" s="220" t="s">
        <v>614</v>
      </c>
      <c r="N238" s="226">
        <v>43097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7">
        <v>108</v>
      </c>
      <c r="B239" s="228">
        <v>43090</v>
      </c>
      <c r="C239" s="228"/>
      <c r="D239" s="229" t="s">
        <v>445</v>
      </c>
      <c r="E239" s="230" t="s">
        <v>646</v>
      </c>
      <c r="F239" s="231">
        <v>715</v>
      </c>
      <c r="G239" s="231"/>
      <c r="H239" s="232">
        <v>500</v>
      </c>
      <c r="I239" s="232">
        <v>872</v>
      </c>
      <c r="J239" s="233" t="s">
        <v>786</v>
      </c>
      <c r="K239" s="234">
        <f t="shared" si="99"/>
        <v>-215</v>
      </c>
      <c r="L239" s="235">
        <f t="shared" si="100"/>
        <v>-0.30069930069930068</v>
      </c>
      <c r="M239" s="231" t="s">
        <v>627</v>
      </c>
      <c r="N239" s="228">
        <v>43670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7">
        <v>109</v>
      </c>
      <c r="B240" s="218">
        <v>43098</v>
      </c>
      <c r="C240" s="218"/>
      <c r="D240" s="219" t="s">
        <v>629</v>
      </c>
      <c r="E240" s="220" t="s">
        <v>646</v>
      </c>
      <c r="F240" s="221">
        <v>435</v>
      </c>
      <c r="G240" s="220"/>
      <c r="H240" s="220">
        <v>542.5</v>
      </c>
      <c r="I240" s="222">
        <v>539</v>
      </c>
      <c r="J240" s="223" t="s">
        <v>704</v>
      </c>
      <c r="K240" s="224">
        <v>107.5</v>
      </c>
      <c r="L240" s="225">
        <v>0.247126436781609</v>
      </c>
      <c r="M240" s="220" t="s">
        <v>614</v>
      </c>
      <c r="N240" s="226">
        <v>43206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7">
        <v>110</v>
      </c>
      <c r="B241" s="218">
        <v>43098</v>
      </c>
      <c r="C241" s="218"/>
      <c r="D241" s="219" t="s">
        <v>584</v>
      </c>
      <c r="E241" s="220" t="s">
        <v>646</v>
      </c>
      <c r="F241" s="221">
        <v>885</v>
      </c>
      <c r="G241" s="220"/>
      <c r="H241" s="220">
        <v>1090</v>
      </c>
      <c r="I241" s="222">
        <v>1084</v>
      </c>
      <c r="J241" s="223" t="s">
        <v>704</v>
      </c>
      <c r="K241" s="224">
        <v>205</v>
      </c>
      <c r="L241" s="225">
        <v>0.23163841807909599</v>
      </c>
      <c r="M241" s="220" t="s">
        <v>614</v>
      </c>
      <c r="N241" s="226">
        <v>43213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57">
        <v>111</v>
      </c>
      <c r="B242" s="258">
        <v>43192</v>
      </c>
      <c r="C242" s="258"/>
      <c r="D242" s="236" t="s">
        <v>787</v>
      </c>
      <c r="E242" s="231" t="s">
        <v>646</v>
      </c>
      <c r="F242" s="259">
        <v>478.5</v>
      </c>
      <c r="G242" s="231"/>
      <c r="H242" s="231">
        <v>442</v>
      </c>
      <c r="I242" s="232">
        <v>613</v>
      </c>
      <c r="J242" s="233" t="s">
        <v>788</v>
      </c>
      <c r="K242" s="234">
        <f t="shared" ref="K242:K245" si="101">H242-F242</f>
        <v>-36.5</v>
      </c>
      <c r="L242" s="235">
        <f t="shared" ref="L242:L245" si="102">K242/F242</f>
        <v>-7.6280041797283177E-2</v>
      </c>
      <c r="M242" s="231" t="s">
        <v>627</v>
      </c>
      <c r="N242" s="228">
        <v>43762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7">
        <v>112</v>
      </c>
      <c r="B243" s="228">
        <v>43194</v>
      </c>
      <c r="C243" s="228"/>
      <c r="D243" s="229" t="s">
        <v>789</v>
      </c>
      <c r="E243" s="230" t="s">
        <v>646</v>
      </c>
      <c r="F243" s="231">
        <f>141.5-7.3</f>
        <v>134.19999999999999</v>
      </c>
      <c r="G243" s="231"/>
      <c r="H243" s="232">
        <v>77</v>
      </c>
      <c r="I243" s="232">
        <v>180</v>
      </c>
      <c r="J243" s="233" t="s">
        <v>790</v>
      </c>
      <c r="K243" s="234">
        <f t="shared" si="101"/>
        <v>-57.199999999999989</v>
      </c>
      <c r="L243" s="235">
        <f t="shared" si="102"/>
        <v>-0.42622950819672129</v>
      </c>
      <c r="M243" s="231" t="s">
        <v>627</v>
      </c>
      <c r="N243" s="228">
        <v>43522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7">
        <v>113</v>
      </c>
      <c r="B244" s="228">
        <v>43209</v>
      </c>
      <c r="C244" s="228"/>
      <c r="D244" s="229" t="s">
        <v>791</v>
      </c>
      <c r="E244" s="230" t="s">
        <v>646</v>
      </c>
      <c r="F244" s="231">
        <v>430</v>
      </c>
      <c r="G244" s="231"/>
      <c r="H244" s="232">
        <v>220</v>
      </c>
      <c r="I244" s="232">
        <v>537</v>
      </c>
      <c r="J244" s="233" t="s">
        <v>792</v>
      </c>
      <c r="K244" s="234">
        <f t="shared" si="101"/>
        <v>-210</v>
      </c>
      <c r="L244" s="235">
        <f t="shared" si="102"/>
        <v>-0.48837209302325579</v>
      </c>
      <c r="M244" s="231" t="s">
        <v>627</v>
      </c>
      <c r="N244" s="228">
        <v>43252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8">
        <v>114</v>
      </c>
      <c r="B245" s="249">
        <v>43220</v>
      </c>
      <c r="C245" s="249"/>
      <c r="D245" s="250" t="s">
        <v>398</v>
      </c>
      <c r="E245" s="251" t="s">
        <v>646</v>
      </c>
      <c r="F245" s="251">
        <v>153.5</v>
      </c>
      <c r="G245" s="251"/>
      <c r="H245" s="251">
        <v>196</v>
      </c>
      <c r="I245" s="253">
        <v>196</v>
      </c>
      <c r="J245" s="223" t="s">
        <v>793</v>
      </c>
      <c r="K245" s="224">
        <f t="shared" si="101"/>
        <v>42.5</v>
      </c>
      <c r="L245" s="225">
        <f t="shared" si="102"/>
        <v>0.27687296416938112</v>
      </c>
      <c r="M245" s="220" t="s">
        <v>614</v>
      </c>
      <c r="N245" s="226">
        <v>43605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7">
        <v>115</v>
      </c>
      <c r="B246" s="228">
        <v>43306</v>
      </c>
      <c r="C246" s="228"/>
      <c r="D246" s="229" t="s">
        <v>763</v>
      </c>
      <c r="E246" s="230" t="s">
        <v>646</v>
      </c>
      <c r="F246" s="231">
        <v>27.5</v>
      </c>
      <c r="G246" s="231"/>
      <c r="H246" s="232">
        <v>13.1</v>
      </c>
      <c r="I246" s="232">
        <v>60</v>
      </c>
      <c r="J246" s="233" t="s">
        <v>794</v>
      </c>
      <c r="K246" s="234">
        <v>-14.4</v>
      </c>
      <c r="L246" s="235">
        <v>-0.52363636363636401</v>
      </c>
      <c r="M246" s="231" t="s">
        <v>627</v>
      </c>
      <c r="N246" s="228">
        <v>43138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57">
        <v>116</v>
      </c>
      <c r="B247" s="258">
        <v>43318</v>
      </c>
      <c r="C247" s="258"/>
      <c r="D247" s="236" t="s">
        <v>795</v>
      </c>
      <c r="E247" s="231" t="s">
        <v>646</v>
      </c>
      <c r="F247" s="231">
        <v>148.5</v>
      </c>
      <c r="G247" s="231"/>
      <c r="H247" s="231">
        <v>102</v>
      </c>
      <c r="I247" s="232">
        <v>182</v>
      </c>
      <c r="J247" s="233" t="s">
        <v>796</v>
      </c>
      <c r="K247" s="234">
        <f>H247-F247</f>
        <v>-46.5</v>
      </c>
      <c r="L247" s="235">
        <f>K247/F247</f>
        <v>-0.31313131313131315</v>
      </c>
      <c r="M247" s="231" t="s">
        <v>627</v>
      </c>
      <c r="N247" s="228">
        <v>43661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7">
        <v>117</v>
      </c>
      <c r="B248" s="218">
        <v>43335</v>
      </c>
      <c r="C248" s="218"/>
      <c r="D248" s="219" t="s">
        <v>797</v>
      </c>
      <c r="E248" s="220" t="s">
        <v>646</v>
      </c>
      <c r="F248" s="251">
        <v>285</v>
      </c>
      <c r="G248" s="220"/>
      <c r="H248" s="220">
        <v>355</v>
      </c>
      <c r="I248" s="222">
        <v>364</v>
      </c>
      <c r="J248" s="223" t="s">
        <v>798</v>
      </c>
      <c r="K248" s="224">
        <v>70</v>
      </c>
      <c r="L248" s="225">
        <v>0.24561403508771901</v>
      </c>
      <c r="M248" s="220" t="s">
        <v>614</v>
      </c>
      <c r="N248" s="226">
        <v>43455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7">
        <v>118</v>
      </c>
      <c r="B249" s="218">
        <v>43341</v>
      </c>
      <c r="C249" s="218"/>
      <c r="D249" s="219" t="s">
        <v>386</v>
      </c>
      <c r="E249" s="220" t="s">
        <v>646</v>
      </c>
      <c r="F249" s="251">
        <v>525</v>
      </c>
      <c r="G249" s="220"/>
      <c r="H249" s="220">
        <v>585</v>
      </c>
      <c r="I249" s="222">
        <v>635</v>
      </c>
      <c r="J249" s="223" t="s">
        <v>799</v>
      </c>
      <c r="K249" s="224">
        <f t="shared" ref="K249:K266" si="103">H249-F249</f>
        <v>60</v>
      </c>
      <c r="L249" s="225">
        <f t="shared" ref="L249:L266" si="104">K249/F249</f>
        <v>0.11428571428571428</v>
      </c>
      <c r="M249" s="220" t="s">
        <v>614</v>
      </c>
      <c r="N249" s="226">
        <v>43662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7">
        <v>119</v>
      </c>
      <c r="B250" s="218">
        <v>43395</v>
      </c>
      <c r="C250" s="218"/>
      <c r="D250" s="219" t="s">
        <v>370</v>
      </c>
      <c r="E250" s="220" t="s">
        <v>646</v>
      </c>
      <c r="F250" s="251">
        <v>475</v>
      </c>
      <c r="G250" s="220"/>
      <c r="H250" s="220">
        <v>574</v>
      </c>
      <c r="I250" s="222">
        <v>570</v>
      </c>
      <c r="J250" s="223" t="s">
        <v>704</v>
      </c>
      <c r="K250" s="224">
        <f t="shared" si="103"/>
        <v>99</v>
      </c>
      <c r="L250" s="225">
        <f t="shared" si="104"/>
        <v>0.20842105263157895</v>
      </c>
      <c r="M250" s="220" t="s">
        <v>614</v>
      </c>
      <c r="N250" s="226">
        <v>43403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8">
        <v>120</v>
      </c>
      <c r="B251" s="249">
        <v>43397</v>
      </c>
      <c r="C251" s="249"/>
      <c r="D251" s="250" t="s">
        <v>393</v>
      </c>
      <c r="E251" s="251" t="s">
        <v>646</v>
      </c>
      <c r="F251" s="251">
        <v>707.5</v>
      </c>
      <c r="G251" s="251"/>
      <c r="H251" s="251">
        <v>872</v>
      </c>
      <c r="I251" s="253">
        <v>872</v>
      </c>
      <c r="J251" s="254" t="s">
        <v>704</v>
      </c>
      <c r="K251" s="224">
        <f t="shared" si="103"/>
        <v>164.5</v>
      </c>
      <c r="L251" s="255">
        <f t="shared" si="104"/>
        <v>0.23250883392226149</v>
      </c>
      <c r="M251" s="251" t="s">
        <v>614</v>
      </c>
      <c r="N251" s="256">
        <v>43482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8">
        <v>121</v>
      </c>
      <c r="B252" s="249">
        <v>43398</v>
      </c>
      <c r="C252" s="249"/>
      <c r="D252" s="250" t="s">
        <v>800</v>
      </c>
      <c r="E252" s="251" t="s">
        <v>646</v>
      </c>
      <c r="F252" s="251">
        <v>162</v>
      </c>
      <c r="G252" s="251"/>
      <c r="H252" s="251">
        <v>204</v>
      </c>
      <c r="I252" s="253">
        <v>209</v>
      </c>
      <c r="J252" s="254" t="s">
        <v>801</v>
      </c>
      <c r="K252" s="224">
        <f t="shared" si="103"/>
        <v>42</v>
      </c>
      <c r="L252" s="255">
        <f t="shared" si="104"/>
        <v>0.25925925925925924</v>
      </c>
      <c r="M252" s="251" t="s">
        <v>614</v>
      </c>
      <c r="N252" s="256">
        <v>43539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8">
        <v>122</v>
      </c>
      <c r="B253" s="249">
        <v>43399</v>
      </c>
      <c r="C253" s="249"/>
      <c r="D253" s="250" t="s">
        <v>496</v>
      </c>
      <c r="E253" s="251" t="s">
        <v>646</v>
      </c>
      <c r="F253" s="251">
        <v>240</v>
      </c>
      <c r="G253" s="251"/>
      <c r="H253" s="251">
        <v>297</v>
      </c>
      <c r="I253" s="253">
        <v>297</v>
      </c>
      <c r="J253" s="254" t="s">
        <v>704</v>
      </c>
      <c r="K253" s="260">
        <f t="shared" si="103"/>
        <v>57</v>
      </c>
      <c r="L253" s="255">
        <f t="shared" si="104"/>
        <v>0.23749999999999999</v>
      </c>
      <c r="M253" s="251" t="s">
        <v>614</v>
      </c>
      <c r="N253" s="256">
        <v>43417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7">
        <v>123</v>
      </c>
      <c r="B254" s="218">
        <v>43439</v>
      </c>
      <c r="C254" s="218"/>
      <c r="D254" s="219" t="s">
        <v>802</v>
      </c>
      <c r="E254" s="220" t="s">
        <v>646</v>
      </c>
      <c r="F254" s="220">
        <v>202.5</v>
      </c>
      <c r="G254" s="220"/>
      <c r="H254" s="220">
        <v>255</v>
      </c>
      <c r="I254" s="222">
        <v>252</v>
      </c>
      <c r="J254" s="223" t="s">
        <v>704</v>
      </c>
      <c r="K254" s="224">
        <f t="shared" si="103"/>
        <v>52.5</v>
      </c>
      <c r="L254" s="225">
        <f t="shared" si="104"/>
        <v>0.25925925925925924</v>
      </c>
      <c r="M254" s="220" t="s">
        <v>614</v>
      </c>
      <c r="N254" s="226">
        <v>43542</v>
      </c>
      <c r="O254" s="1"/>
      <c r="P254" s="1"/>
      <c r="Q254" s="1"/>
      <c r="R254" s="6" t="s">
        <v>803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8">
        <v>124</v>
      </c>
      <c r="B255" s="249">
        <v>43465</v>
      </c>
      <c r="C255" s="218"/>
      <c r="D255" s="250" t="s">
        <v>426</v>
      </c>
      <c r="E255" s="251" t="s">
        <v>646</v>
      </c>
      <c r="F255" s="251">
        <v>710</v>
      </c>
      <c r="G255" s="251"/>
      <c r="H255" s="251">
        <v>866</v>
      </c>
      <c r="I255" s="253">
        <v>866</v>
      </c>
      <c r="J255" s="254" t="s">
        <v>704</v>
      </c>
      <c r="K255" s="224">
        <f t="shared" si="103"/>
        <v>156</v>
      </c>
      <c r="L255" s="225">
        <f t="shared" si="104"/>
        <v>0.21971830985915494</v>
      </c>
      <c r="M255" s="220" t="s">
        <v>614</v>
      </c>
      <c r="N255" s="226">
        <v>43553</v>
      </c>
      <c r="O255" s="1"/>
      <c r="P255" s="1"/>
      <c r="Q255" s="1"/>
      <c r="R255" s="6" t="s">
        <v>803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8">
        <v>125</v>
      </c>
      <c r="B256" s="249">
        <v>43522</v>
      </c>
      <c r="C256" s="249"/>
      <c r="D256" s="250" t="s">
        <v>154</v>
      </c>
      <c r="E256" s="251" t="s">
        <v>646</v>
      </c>
      <c r="F256" s="251">
        <v>337.25</v>
      </c>
      <c r="G256" s="251"/>
      <c r="H256" s="251">
        <v>398.5</v>
      </c>
      <c r="I256" s="253">
        <v>411</v>
      </c>
      <c r="J256" s="223" t="s">
        <v>804</v>
      </c>
      <c r="K256" s="224">
        <f t="shared" si="103"/>
        <v>61.25</v>
      </c>
      <c r="L256" s="225">
        <f t="shared" si="104"/>
        <v>0.1816160118606375</v>
      </c>
      <c r="M256" s="220" t="s">
        <v>614</v>
      </c>
      <c r="N256" s="226">
        <v>43760</v>
      </c>
      <c r="O256" s="1"/>
      <c r="P256" s="1"/>
      <c r="Q256" s="1"/>
      <c r="R256" s="6" t="s">
        <v>803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61">
        <v>126</v>
      </c>
      <c r="B257" s="262">
        <v>43559</v>
      </c>
      <c r="C257" s="262"/>
      <c r="D257" s="263" t="s">
        <v>805</v>
      </c>
      <c r="E257" s="264" t="s">
        <v>646</v>
      </c>
      <c r="F257" s="264">
        <v>130</v>
      </c>
      <c r="G257" s="264"/>
      <c r="H257" s="264">
        <v>65</v>
      </c>
      <c r="I257" s="265">
        <v>158</v>
      </c>
      <c r="J257" s="233" t="s">
        <v>806</v>
      </c>
      <c r="K257" s="234">
        <f t="shared" si="103"/>
        <v>-65</v>
      </c>
      <c r="L257" s="235">
        <f t="shared" si="104"/>
        <v>-0.5</v>
      </c>
      <c r="M257" s="231" t="s">
        <v>627</v>
      </c>
      <c r="N257" s="228">
        <v>43726</v>
      </c>
      <c r="O257" s="1"/>
      <c r="P257" s="1"/>
      <c r="Q257" s="1"/>
      <c r="R257" s="6" t="s">
        <v>807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8">
        <v>127</v>
      </c>
      <c r="B258" s="249">
        <v>43017</v>
      </c>
      <c r="C258" s="249"/>
      <c r="D258" s="250" t="s">
        <v>187</v>
      </c>
      <c r="E258" s="251" t="s">
        <v>646</v>
      </c>
      <c r="F258" s="251">
        <v>141.5</v>
      </c>
      <c r="G258" s="251"/>
      <c r="H258" s="251">
        <v>183.5</v>
      </c>
      <c r="I258" s="253">
        <v>210</v>
      </c>
      <c r="J258" s="223" t="s">
        <v>801</v>
      </c>
      <c r="K258" s="224">
        <f t="shared" si="103"/>
        <v>42</v>
      </c>
      <c r="L258" s="225">
        <f t="shared" si="104"/>
        <v>0.29681978798586572</v>
      </c>
      <c r="M258" s="220" t="s">
        <v>614</v>
      </c>
      <c r="N258" s="226">
        <v>43042</v>
      </c>
      <c r="O258" s="1"/>
      <c r="P258" s="1"/>
      <c r="Q258" s="1"/>
      <c r="R258" s="6" t="s">
        <v>807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61">
        <v>128</v>
      </c>
      <c r="B259" s="262">
        <v>43074</v>
      </c>
      <c r="C259" s="262"/>
      <c r="D259" s="263" t="s">
        <v>808</v>
      </c>
      <c r="E259" s="264" t="s">
        <v>646</v>
      </c>
      <c r="F259" s="259">
        <v>172</v>
      </c>
      <c r="G259" s="264"/>
      <c r="H259" s="264">
        <v>155.25</v>
      </c>
      <c r="I259" s="265">
        <v>230</v>
      </c>
      <c r="J259" s="233" t="s">
        <v>809</v>
      </c>
      <c r="K259" s="234">
        <f t="shared" si="103"/>
        <v>-16.75</v>
      </c>
      <c r="L259" s="235">
        <f t="shared" si="104"/>
        <v>-9.7383720930232565E-2</v>
      </c>
      <c r="M259" s="231" t="s">
        <v>627</v>
      </c>
      <c r="N259" s="228">
        <v>43787</v>
      </c>
      <c r="O259" s="1"/>
      <c r="P259" s="1"/>
      <c r="Q259" s="1"/>
      <c r="R259" s="6" t="s">
        <v>807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8">
        <v>129</v>
      </c>
      <c r="B260" s="249">
        <v>43398</v>
      </c>
      <c r="C260" s="249"/>
      <c r="D260" s="250" t="s">
        <v>109</v>
      </c>
      <c r="E260" s="251" t="s">
        <v>646</v>
      </c>
      <c r="F260" s="251">
        <v>698.5</v>
      </c>
      <c r="G260" s="251"/>
      <c r="H260" s="251">
        <v>890</v>
      </c>
      <c r="I260" s="253">
        <v>890</v>
      </c>
      <c r="J260" s="223" t="s">
        <v>810</v>
      </c>
      <c r="K260" s="224">
        <f t="shared" si="103"/>
        <v>191.5</v>
      </c>
      <c r="L260" s="225">
        <f t="shared" si="104"/>
        <v>0.27415891195418757</v>
      </c>
      <c r="M260" s="220" t="s">
        <v>614</v>
      </c>
      <c r="N260" s="226">
        <v>44328</v>
      </c>
      <c r="O260" s="1"/>
      <c r="P260" s="1"/>
      <c r="Q260" s="1"/>
      <c r="R260" s="6" t="s">
        <v>803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8">
        <v>130</v>
      </c>
      <c r="B261" s="249">
        <v>42877</v>
      </c>
      <c r="C261" s="249"/>
      <c r="D261" s="250" t="s">
        <v>385</v>
      </c>
      <c r="E261" s="251" t="s">
        <v>646</v>
      </c>
      <c r="F261" s="251">
        <v>127.6</v>
      </c>
      <c r="G261" s="251"/>
      <c r="H261" s="251">
        <v>138</v>
      </c>
      <c r="I261" s="253">
        <v>190</v>
      </c>
      <c r="J261" s="223" t="s">
        <v>811</v>
      </c>
      <c r="K261" s="224">
        <f t="shared" si="103"/>
        <v>10.400000000000006</v>
      </c>
      <c r="L261" s="225">
        <f t="shared" si="104"/>
        <v>8.1504702194357417E-2</v>
      </c>
      <c r="M261" s="220" t="s">
        <v>614</v>
      </c>
      <c r="N261" s="226">
        <v>43774</v>
      </c>
      <c r="O261" s="1"/>
      <c r="P261" s="1"/>
      <c r="Q261" s="1"/>
      <c r="R261" s="6" t="s">
        <v>807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8">
        <v>131</v>
      </c>
      <c r="B262" s="249">
        <v>43158</v>
      </c>
      <c r="C262" s="249"/>
      <c r="D262" s="250" t="s">
        <v>812</v>
      </c>
      <c r="E262" s="251" t="s">
        <v>646</v>
      </c>
      <c r="F262" s="251">
        <v>317</v>
      </c>
      <c r="G262" s="251"/>
      <c r="H262" s="251">
        <v>382.5</v>
      </c>
      <c r="I262" s="253">
        <v>398</v>
      </c>
      <c r="J262" s="223" t="s">
        <v>813</v>
      </c>
      <c r="K262" s="224">
        <f t="shared" si="103"/>
        <v>65.5</v>
      </c>
      <c r="L262" s="225">
        <f t="shared" si="104"/>
        <v>0.20662460567823343</v>
      </c>
      <c r="M262" s="220" t="s">
        <v>614</v>
      </c>
      <c r="N262" s="226">
        <v>44238</v>
      </c>
      <c r="O262" s="1"/>
      <c r="P262" s="1"/>
      <c r="Q262" s="1"/>
      <c r="R262" s="6" t="s">
        <v>807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61">
        <v>132</v>
      </c>
      <c r="B263" s="262">
        <v>43164</v>
      </c>
      <c r="C263" s="262"/>
      <c r="D263" s="263" t="s">
        <v>146</v>
      </c>
      <c r="E263" s="264" t="s">
        <v>646</v>
      </c>
      <c r="F263" s="259">
        <f>510-14.4</f>
        <v>495.6</v>
      </c>
      <c r="G263" s="264"/>
      <c r="H263" s="264">
        <v>350</v>
      </c>
      <c r="I263" s="265">
        <v>672</v>
      </c>
      <c r="J263" s="233" t="s">
        <v>814</v>
      </c>
      <c r="K263" s="234">
        <f t="shared" si="103"/>
        <v>-145.60000000000002</v>
      </c>
      <c r="L263" s="235">
        <f t="shared" si="104"/>
        <v>-0.29378531073446329</v>
      </c>
      <c r="M263" s="231" t="s">
        <v>627</v>
      </c>
      <c r="N263" s="228">
        <v>43887</v>
      </c>
      <c r="O263" s="1"/>
      <c r="P263" s="1"/>
      <c r="Q263" s="1"/>
      <c r="R263" s="6" t="s">
        <v>803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61">
        <v>133</v>
      </c>
      <c r="B264" s="262">
        <v>43237</v>
      </c>
      <c r="C264" s="262"/>
      <c r="D264" s="263" t="s">
        <v>488</v>
      </c>
      <c r="E264" s="264" t="s">
        <v>646</v>
      </c>
      <c r="F264" s="259">
        <v>230.3</v>
      </c>
      <c r="G264" s="264"/>
      <c r="H264" s="264">
        <v>102.5</v>
      </c>
      <c r="I264" s="265">
        <v>348</v>
      </c>
      <c r="J264" s="233" t="s">
        <v>815</v>
      </c>
      <c r="K264" s="234">
        <f t="shared" si="103"/>
        <v>-127.80000000000001</v>
      </c>
      <c r="L264" s="235">
        <f t="shared" si="104"/>
        <v>-0.55492835432045162</v>
      </c>
      <c r="M264" s="231" t="s">
        <v>627</v>
      </c>
      <c r="N264" s="228">
        <v>43896</v>
      </c>
      <c r="O264" s="1"/>
      <c r="P264" s="1"/>
      <c r="Q264" s="1"/>
      <c r="R264" s="6" t="s">
        <v>803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8">
        <v>134</v>
      </c>
      <c r="B265" s="249">
        <v>43258</v>
      </c>
      <c r="C265" s="249"/>
      <c r="D265" s="250" t="s">
        <v>450</v>
      </c>
      <c r="E265" s="251" t="s">
        <v>646</v>
      </c>
      <c r="F265" s="251">
        <f>342.5-5.1</f>
        <v>337.4</v>
      </c>
      <c r="G265" s="251"/>
      <c r="H265" s="251">
        <v>412.5</v>
      </c>
      <c r="I265" s="253">
        <v>439</v>
      </c>
      <c r="J265" s="223" t="s">
        <v>816</v>
      </c>
      <c r="K265" s="224">
        <f t="shared" si="103"/>
        <v>75.100000000000023</v>
      </c>
      <c r="L265" s="225">
        <f t="shared" si="104"/>
        <v>0.22258446947243635</v>
      </c>
      <c r="M265" s="220" t="s">
        <v>614</v>
      </c>
      <c r="N265" s="226">
        <v>44230</v>
      </c>
      <c r="O265" s="1"/>
      <c r="P265" s="1"/>
      <c r="Q265" s="1"/>
      <c r="R265" s="6" t="s">
        <v>807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2">
        <v>135</v>
      </c>
      <c r="B266" s="241">
        <v>43285</v>
      </c>
      <c r="C266" s="241"/>
      <c r="D266" s="242" t="s">
        <v>56</v>
      </c>
      <c r="E266" s="243" t="s">
        <v>646</v>
      </c>
      <c r="F266" s="243">
        <f>127.5-5.53</f>
        <v>121.97</v>
      </c>
      <c r="G266" s="244"/>
      <c r="H266" s="244">
        <v>122.5</v>
      </c>
      <c r="I266" s="244">
        <v>170</v>
      </c>
      <c r="J266" s="245" t="s">
        <v>933</v>
      </c>
      <c r="K266" s="246">
        <f t="shared" si="103"/>
        <v>0.53000000000000114</v>
      </c>
      <c r="L266" s="247">
        <f t="shared" si="104"/>
        <v>4.3453308190538747E-3</v>
      </c>
      <c r="M266" s="243" t="s">
        <v>737</v>
      </c>
      <c r="N266" s="241">
        <v>44431</v>
      </c>
      <c r="O266" s="1"/>
      <c r="P266" s="1"/>
      <c r="Q266" s="1"/>
      <c r="R266" s="6" t="s">
        <v>803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61">
        <v>136</v>
      </c>
      <c r="B267" s="262">
        <v>43294</v>
      </c>
      <c r="C267" s="262"/>
      <c r="D267" s="263" t="s">
        <v>372</v>
      </c>
      <c r="E267" s="264" t="s">
        <v>646</v>
      </c>
      <c r="F267" s="259">
        <v>46.5</v>
      </c>
      <c r="G267" s="264"/>
      <c r="H267" s="264">
        <v>17</v>
      </c>
      <c r="I267" s="265">
        <v>59</v>
      </c>
      <c r="J267" s="233" t="s">
        <v>817</v>
      </c>
      <c r="K267" s="234">
        <f t="shared" ref="K267:K275" si="105">H267-F267</f>
        <v>-29.5</v>
      </c>
      <c r="L267" s="235">
        <f t="shared" ref="L267:L275" si="106">K267/F267</f>
        <v>-0.63440860215053763</v>
      </c>
      <c r="M267" s="231" t="s">
        <v>627</v>
      </c>
      <c r="N267" s="228">
        <v>43887</v>
      </c>
      <c r="O267" s="1"/>
      <c r="P267" s="1"/>
      <c r="Q267" s="1"/>
      <c r="R267" s="6" t="s">
        <v>803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8">
        <v>137</v>
      </c>
      <c r="B268" s="249">
        <v>43396</v>
      </c>
      <c r="C268" s="249"/>
      <c r="D268" s="250" t="s">
        <v>428</v>
      </c>
      <c r="E268" s="251" t="s">
        <v>646</v>
      </c>
      <c r="F268" s="251">
        <v>156.5</v>
      </c>
      <c r="G268" s="251"/>
      <c r="H268" s="251">
        <v>207.5</v>
      </c>
      <c r="I268" s="253">
        <v>191</v>
      </c>
      <c r="J268" s="223" t="s">
        <v>704</v>
      </c>
      <c r="K268" s="224">
        <f t="shared" si="105"/>
        <v>51</v>
      </c>
      <c r="L268" s="225">
        <f t="shared" si="106"/>
        <v>0.32587859424920129</v>
      </c>
      <c r="M268" s="220" t="s">
        <v>614</v>
      </c>
      <c r="N268" s="226">
        <v>44369</v>
      </c>
      <c r="O268" s="1"/>
      <c r="P268" s="1"/>
      <c r="Q268" s="1"/>
      <c r="R268" s="6" t="s">
        <v>803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8">
        <v>138</v>
      </c>
      <c r="B269" s="249">
        <v>43439</v>
      </c>
      <c r="C269" s="249"/>
      <c r="D269" s="250" t="s">
        <v>332</v>
      </c>
      <c r="E269" s="251" t="s">
        <v>646</v>
      </c>
      <c r="F269" s="251">
        <v>259.5</v>
      </c>
      <c r="G269" s="251"/>
      <c r="H269" s="251">
        <v>320</v>
      </c>
      <c r="I269" s="253">
        <v>320</v>
      </c>
      <c r="J269" s="223" t="s">
        <v>704</v>
      </c>
      <c r="K269" s="224">
        <f t="shared" si="105"/>
        <v>60.5</v>
      </c>
      <c r="L269" s="225">
        <f t="shared" si="106"/>
        <v>0.23314065510597304</v>
      </c>
      <c r="M269" s="220" t="s">
        <v>614</v>
      </c>
      <c r="N269" s="226">
        <v>44323</v>
      </c>
      <c r="O269" s="1"/>
      <c r="P269" s="1"/>
      <c r="Q269" s="1"/>
      <c r="R269" s="6" t="s">
        <v>803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61">
        <v>139</v>
      </c>
      <c r="B270" s="262">
        <v>43439</v>
      </c>
      <c r="C270" s="262"/>
      <c r="D270" s="263" t="s">
        <v>818</v>
      </c>
      <c r="E270" s="264" t="s">
        <v>646</v>
      </c>
      <c r="F270" s="264">
        <v>715</v>
      </c>
      <c r="G270" s="264"/>
      <c r="H270" s="264">
        <v>445</v>
      </c>
      <c r="I270" s="265">
        <v>840</v>
      </c>
      <c r="J270" s="233" t="s">
        <v>819</v>
      </c>
      <c r="K270" s="234">
        <f t="shared" si="105"/>
        <v>-270</v>
      </c>
      <c r="L270" s="235">
        <f t="shared" si="106"/>
        <v>-0.3776223776223776</v>
      </c>
      <c r="M270" s="231" t="s">
        <v>627</v>
      </c>
      <c r="N270" s="228">
        <v>43800</v>
      </c>
      <c r="O270" s="1"/>
      <c r="P270" s="1"/>
      <c r="Q270" s="1"/>
      <c r="R270" s="6" t="s">
        <v>803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8">
        <v>140</v>
      </c>
      <c r="B271" s="249">
        <v>43469</v>
      </c>
      <c r="C271" s="249"/>
      <c r="D271" s="250" t="s">
        <v>159</v>
      </c>
      <c r="E271" s="251" t="s">
        <v>646</v>
      </c>
      <c r="F271" s="251">
        <v>875</v>
      </c>
      <c r="G271" s="251"/>
      <c r="H271" s="251">
        <v>1165</v>
      </c>
      <c r="I271" s="253">
        <v>1185</v>
      </c>
      <c r="J271" s="223" t="s">
        <v>820</v>
      </c>
      <c r="K271" s="224">
        <f t="shared" si="105"/>
        <v>290</v>
      </c>
      <c r="L271" s="225">
        <f t="shared" si="106"/>
        <v>0.33142857142857141</v>
      </c>
      <c r="M271" s="220" t="s">
        <v>614</v>
      </c>
      <c r="N271" s="226">
        <v>43847</v>
      </c>
      <c r="O271" s="1"/>
      <c r="P271" s="1"/>
      <c r="Q271" s="1"/>
      <c r="R271" s="6" t="s">
        <v>803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48">
        <v>141</v>
      </c>
      <c r="B272" s="249">
        <v>43559</v>
      </c>
      <c r="C272" s="249"/>
      <c r="D272" s="250" t="s">
        <v>348</v>
      </c>
      <c r="E272" s="251" t="s">
        <v>646</v>
      </c>
      <c r="F272" s="251">
        <f>387-14.63</f>
        <v>372.37</v>
      </c>
      <c r="G272" s="251"/>
      <c r="H272" s="251">
        <v>490</v>
      </c>
      <c r="I272" s="253">
        <v>490</v>
      </c>
      <c r="J272" s="223" t="s">
        <v>704</v>
      </c>
      <c r="K272" s="224">
        <f t="shared" si="105"/>
        <v>117.63</v>
      </c>
      <c r="L272" s="225">
        <f t="shared" si="106"/>
        <v>0.31589548030185027</v>
      </c>
      <c r="M272" s="220" t="s">
        <v>614</v>
      </c>
      <c r="N272" s="226">
        <v>43850</v>
      </c>
      <c r="O272" s="1"/>
      <c r="P272" s="1"/>
      <c r="Q272" s="1"/>
      <c r="R272" s="6" t="s">
        <v>803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61">
        <v>142</v>
      </c>
      <c r="B273" s="262">
        <v>43578</v>
      </c>
      <c r="C273" s="262"/>
      <c r="D273" s="263" t="s">
        <v>821</v>
      </c>
      <c r="E273" s="264" t="s">
        <v>616</v>
      </c>
      <c r="F273" s="264">
        <v>220</v>
      </c>
      <c r="G273" s="264"/>
      <c r="H273" s="264">
        <v>127.5</v>
      </c>
      <c r="I273" s="265">
        <v>284</v>
      </c>
      <c r="J273" s="233" t="s">
        <v>822</v>
      </c>
      <c r="K273" s="234">
        <f t="shared" si="105"/>
        <v>-92.5</v>
      </c>
      <c r="L273" s="235">
        <f t="shared" si="106"/>
        <v>-0.42045454545454547</v>
      </c>
      <c r="M273" s="231" t="s">
        <v>627</v>
      </c>
      <c r="N273" s="228">
        <v>43896</v>
      </c>
      <c r="O273" s="1"/>
      <c r="P273" s="1"/>
      <c r="Q273" s="1"/>
      <c r="R273" s="6" t="s">
        <v>803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8">
        <v>143</v>
      </c>
      <c r="B274" s="249">
        <v>43622</v>
      </c>
      <c r="C274" s="249"/>
      <c r="D274" s="250" t="s">
        <v>497</v>
      </c>
      <c r="E274" s="251" t="s">
        <v>616</v>
      </c>
      <c r="F274" s="251">
        <v>332.8</v>
      </c>
      <c r="G274" s="251"/>
      <c r="H274" s="251">
        <v>405</v>
      </c>
      <c r="I274" s="253">
        <v>419</v>
      </c>
      <c r="J274" s="223" t="s">
        <v>823</v>
      </c>
      <c r="K274" s="224">
        <f t="shared" si="105"/>
        <v>72.199999999999989</v>
      </c>
      <c r="L274" s="225">
        <f t="shared" si="106"/>
        <v>0.21694711538461534</v>
      </c>
      <c r="M274" s="220" t="s">
        <v>614</v>
      </c>
      <c r="N274" s="226">
        <v>43860</v>
      </c>
      <c r="O274" s="1"/>
      <c r="P274" s="1"/>
      <c r="Q274" s="1"/>
      <c r="R274" s="6" t="s">
        <v>807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2">
        <v>144</v>
      </c>
      <c r="B275" s="241">
        <v>43641</v>
      </c>
      <c r="C275" s="241"/>
      <c r="D275" s="242" t="s">
        <v>152</v>
      </c>
      <c r="E275" s="243" t="s">
        <v>646</v>
      </c>
      <c r="F275" s="243">
        <v>386</v>
      </c>
      <c r="G275" s="244"/>
      <c r="H275" s="244">
        <v>395</v>
      </c>
      <c r="I275" s="244">
        <v>452</v>
      </c>
      <c r="J275" s="245" t="s">
        <v>824</v>
      </c>
      <c r="K275" s="246">
        <f t="shared" si="105"/>
        <v>9</v>
      </c>
      <c r="L275" s="247">
        <f t="shared" si="106"/>
        <v>2.3316062176165803E-2</v>
      </c>
      <c r="M275" s="243" t="s">
        <v>737</v>
      </c>
      <c r="N275" s="241">
        <v>43868</v>
      </c>
      <c r="O275" s="1"/>
      <c r="P275" s="1"/>
      <c r="Q275" s="1"/>
      <c r="R275" s="6" t="s">
        <v>807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2">
        <v>145</v>
      </c>
      <c r="B276" s="241">
        <v>43707</v>
      </c>
      <c r="C276" s="241"/>
      <c r="D276" s="242" t="s">
        <v>132</v>
      </c>
      <c r="E276" s="243" t="s">
        <v>646</v>
      </c>
      <c r="F276" s="243">
        <v>137.5</v>
      </c>
      <c r="G276" s="244"/>
      <c r="H276" s="244">
        <v>138.5</v>
      </c>
      <c r="I276" s="244">
        <v>190</v>
      </c>
      <c r="J276" s="245" t="s">
        <v>860</v>
      </c>
      <c r="K276" s="246">
        <f t="shared" ref="K276" si="107">H276-F276</f>
        <v>1</v>
      </c>
      <c r="L276" s="247">
        <f t="shared" ref="L276" si="108">K276/F276</f>
        <v>7.2727272727272727E-3</v>
      </c>
      <c r="M276" s="243" t="s">
        <v>737</v>
      </c>
      <c r="N276" s="241">
        <v>44432</v>
      </c>
      <c r="O276" s="1"/>
      <c r="P276" s="1"/>
      <c r="Q276" s="1"/>
      <c r="R276" s="6" t="s">
        <v>803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48">
        <v>146</v>
      </c>
      <c r="B277" s="249">
        <v>43731</v>
      </c>
      <c r="C277" s="249"/>
      <c r="D277" s="250" t="s">
        <v>441</v>
      </c>
      <c r="E277" s="251" t="s">
        <v>646</v>
      </c>
      <c r="F277" s="251">
        <v>235</v>
      </c>
      <c r="G277" s="251"/>
      <c r="H277" s="251">
        <v>295</v>
      </c>
      <c r="I277" s="253">
        <v>296</v>
      </c>
      <c r="J277" s="223" t="s">
        <v>825</v>
      </c>
      <c r="K277" s="224">
        <f t="shared" ref="K277:K282" si="109">H277-F277</f>
        <v>60</v>
      </c>
      <c r="L277" s="225">
        <f t="shared" ref="L277:L282" si="110">K277/F277</f>
        <v>0.25531914893617019</v>
      </c>
      <c r="M277" s="220" t="s">
        <v>614</v>
      </c>
      <c r="N277" s="226">
        <v>43844</v>
      </c>
      <c r="O277" s="1"/>
      <c r="P277" s="1"/>
      <c r="Q277" s="1"/>
      <c r="R277" s="6" t="s">
        <v>807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48">
        <v>147</v>
      </c>
      <c r="B278" s="249">
        <v>43752</v>
      </c>
      <c r="C278" s="249"/>
      <c r="D278" s="250" t="s">
        <v>826</v>
      </c>
      <c r="E278" s="251" t="s">
        <v>646</v>
      </c>
      <c r="F278" s="251">
        <v>277.5</v>
      </c>
      <c r="G278" s="251"/>
      <c r="H278" s="251">
        <v>333</v>
      </c>
      <c r="I278" s="253">
        <v>333</v>
      </c>
      <c r="J278" s="223" t="s">
        <v>827</v>
      </c>
      <c r="K278" s="224">
        <f t="shared" si="109"/>
        <v>55.5</v>
      </c>
      <c r="L278" s="225">
        <f t="shared" si="110"/>
        <v>0.2</v>
      </c>
      <c r="M278" s="220" t="s">
        <v>614</v>
      </c>
      <c r="N278" s="226">
        <v>43846</v>
      </c>
      <c r="O278" s="1"/>
      <c r="P278" s="1"/>
      <c r="Q278" s="1"/>
      <c r="R278" s="6" t="s">
        <v>803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8">
        <v>148</v>
      </c>
      <c r="B279" s="249">
        <v>43752</v>
      </c>
      <c r="C279" s="249"/>
      <c r="D279" s="250" t="s">
        <v>828</v>
      </c>
      <c r="E279" s="251" t="s">
        <v>646</v>
      </c>
      <c r="F279" s="251">
        <v>930</v>
      </c>
      <c r="G279" s="251"/>
      <c r="H279" s="251">
        <v>1165</v>
      </c>
      <c r="I279" s="253">
        <v>1200</v>
      </c>
      <c r="J279" s="223" t="s">
        <v>829</v>
      </c>
      <c r="K279" s="224">
        <f t="shared" si="109"/>
        <v>235</v>
      </c>
      <c r="L279" s="225">
        <f t="shared" si="110"/>
        <v>0.25268817204301075</v>
      </c>
      <c r="M279" s="220" t="s">
        <v>614</v>
      </c>
      <c r="N279" s="226">
        <v>43847</v>
      </c>
      <c r="O279" s="1"/>
      <c r="P279" s="1"/>
      <c r="Q279" s="1"/>
      <c r="R279" s="6" t="s">
        <v>807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8">
        <v>149</v>
      </c>
      <c r="B280" s="249">
        <v>43753</v>
      </c>
      <c r="C280" s="249"/>
      <c r="D280" s="250" t="s">
        <v>830</v>
      </c>
      <c r="E280" s="251" t="s">
        <v>646</v>
      </c>
      <c r="F280" s="221">
        <v>111</v>
      </c>
      <c r="G280" s="251"/>
      <c r="H280" s="251">
        <v>141</v>
      </c>
      <c r="I280" s="253">
        <v>141</v>
      </c>
      <c r="J280" s="223" t="s">
        <v>630</v>
      </c>
      <c r="K280" s="224">
        <f t="shared" si="109"/>
        <v>30</v>
      </c>
      <c r="L280" s="225">
        <f t="shared" si="110"/>
        <v>0.27027027027027029</v>
      </c>
      <c r="M280" s="220" t="s">
        <v>614</v>
      </c>
      <c r="N280" s="226">
        <v>44328</v>
      </c>
      <c r="O280" s="1"/>
      <c r="P280" s="1"/>
      <c r="Q280" s="1"/>
      <c r="R280" s="6" t="s">
        <v>807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8">
        <v>150</v>
      </c>
      <c r="B281" s="249">
        <v>43753</v>
      </c>
      <c r="C281" s="249"/>
      <c r="D281" s="250" t="s">
        <v>831</v>
      </c>
      <c r="E281" s="251" t="s">
        <v>646</v>
      </c>
      <c r="F281" s="221">
        <v>296</v>
      </c>
      <c r="G281" s="251"/>
      <c r="H281" s="251">
        <v>370</v>
      </c>
      <c r="I281" s="253">
        <v>370</v>
      </c>
      <c r="J281" s="223" t="s">
        <v>704</v>
      </c>
      <c r="K281" s="224">
        <f t="shared" si="109"/>
        <v>74</v>
      </c>
      <c r="L281" s="225">
        <f t="shared" si="110"/>
        <v>0.25</v>
      </c>
      <c r="M281" s="220" t="s">
        <v>614</v>
      </c>
      <c r="N281" s="226">
        <v>43853</v>
      </c>
      <c r="O281" s="1"/>
      <c r="P281" s="1"/>
      <c r="Q281" s="1"/>
      <c r="R281" s="6" t="s">
        <v>807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8">
        <v>151</v>
      </c>
      <c r="B282" s="249">
        <v>43754</v>
      </c>
      <c r="C282" s="249"/>
      <c r="D282" s="250" t="s">
        <v>832</v>
      </c>
      <c r="E282" s="251" t="s">
        <v>646</v>
      </c>
      <c r="F282" s="221">
        <v>300</v>
      </c>
      <c r="G282" s="251"/>
      <c r="H282" s="251">
        <v>382.5</v>
      </c>
      <c r="I282" s="253">
        <v>344</v>
      </c>
      <c r="J282" s="223" t="s">
        <v>833</v>
      </c>
      <c r="K282" s="224">
        <f t="shared" si="109"/>
        <v>82.5</v>
      </c>
      <c r="L282" s="225">
        <f t="shared" si="110"/>
        <v>0.27500000000000002</v>
      </c>
      <c r="M282" s="220" t="s">
        <v>614</v>
      </c>
      <c r="N282" s="226">
        <v>44238</v>
      </c>
      <c r="O282" s="1"/>
      <c r="P282" s="1"/>
      <c r="Q282" s="1"/>
      <c r="R282" s="6" t="s">
        <v>807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67">
        <v>152</v>
      </c>
      <c r="B283" s="268">
        <v>43832</v>
      </c>
      <c r="C283" s="268"/>
      <c r="D283" s="269" t="s">
        <v>834</v>
      </c>
      <c r="E283" s="56" t="s">
        <v>646</v>
      </c>
      <c r="F283" s="270" t="s">
        <v>835</v>
      </c>
      <c r="G283" s="56"/>
      <c r="H283" s="56"/>
      <c r="I283" s="271">
        <v>590</v>
      </c>
      <c r="J283" s="266" t="s">
        <v>617</v>
      </c>
      <c r="K283" s="266"/>
      <c r="L283" s="272"/>
      <c r="M283" s="273" t="s">
        <v>617</v>
      </c>
      <c r="N283" s="274"/>
      <c r="O283" s="1"/>
      <c r="P283" s="1"/>
      <c r="Q283" s="1"/>
      <c r="R283" s="6" t="s">
        <v>807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8">
        <v>153</v>
      </c>
      <c r="B284" s="249">
        <v>43966</v>
      </c>
      <c r="C284" s="249"/>
      <c r="D284" s="250" t="s">
        <v>72</v>
      </c>
      <c r="E284" s="251" t="s">
        <v>646</v>
      </c>
      <c r="F284" s="221">
        <v>67.5</v>
      </c>
      <c r="G284" s="251"/>
      <c r="H284" s="251">
        <v>86</v>
      </c>
      <c r="I284" s="253">
        <v>86</v>
      </c>
      <c r="J284" s="223" t="s">
        <v>836</v>
      </c>
      <c r="K284" s="224">
        <f t="shared" ref="K284:K291" si="111">H284-F284</f>
        <v>18.5</v>
      </c>
      <c r="L284" s="225">
        <f t="shared" ref="L284:L291" si="112">K284/F284</f>
        <v>0.27407407407407408</v>
      </c>
      <c r="M284" s="220" t="s">
        <v>614</v>
      </c>
      <c r="N284" s="226">
        <v>44008</v>
      </c>
      <c r="O284" s="1"/>
      <c r="P284" s="1"/>
      <c r="Q284" s="1"/>
      <c r="R284" s="6" t="s">
        <v>807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8">
        <v>154</v>
      </c>
      <c r="B285" s="249">
        <v>44035</v>
      </c>
      <c r="C285" s="249"/>
      <c r="D285" s="250" t="s">
        <v>496</v>
      </c>
      <c r="E285" s="251" t="s">
        <v>646</v>
      </c>
      <c r="F285" s="221">
        <v>231</v>
      </c>
      <c r="G285" s="251"/>
      <c r="H285" s="251">
        <v>281</v>
      </c>
      <c r="I285" s="253">
        <v>281</v>
      </c>
      <c r="J285" s="223" t="s">
        <v>704</v>
      </c>
      <c r="K285" s="224">
        <f t="shared" si="111"/>
        <v>50</v>
      </c>
      <c r="L285" s="225">
        <f t="shared" si="112"/>
        <v>0.21645021645021645</v>
      </c>
      <c r="M285" s="220" t="s">
        <v>614</v>
      </c>
      <c r="N285" s="226">
        <v>44358</v>
      </c>
      <c r="O285" s="1"/>
      <c r="P285" s="1"/>
      <c r="Q285" s="1"/>
      <c r="R285" s="6" t="s">
        <v>807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48">
        <v>155</v>
      </c>
      <c r="B286" s="249">
        <v>44092</v>
      </c>
      <c r="C286" s="249"/>
      <c r="D286" s="250" t="s">
        <v>417</v>
      </c>
      <c r="E286" s="251" t="s">
        <v>646</v>
      </c>
      <c r="F286" s="251">
        <v>206</v>
      </c>
      <c r="G286" s="251"/>
      <c r="H286" s="251">
        <v>248</v>
      </c>
      <c r="I286" s="253">
        <v>248</v>
      </c>
      <c r="J286" s="223" t="s">
        <v>704</v>
      </c>
      <c r="K286" s="224">
        <f t="shared" si="111"/>
        <v>42</v>
      </c>
      <c r="L286" s="225">
        <f t="shared" si="112"/>
        <v>0.20388349514563106</v>
      </c>
      <c r="M286" s="220" t="s">
        <v>614</v>
      </c>
      <c r="N286" s="226">
        <v>44214</v>
      </c>
      <c r="O286" s="1"/>
      <c r="P286" s="1"/>
      <c r="Q286" s="1"/>
      <c r="R286" s="6" t="s">
        <v>807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8">
        <v>156</v>
      </c>
      <c r="B287" s="249">
        <v>44140</v>
      </c>
      <c r="C287" s="249"/>
      <c r="D287" s="250" t="s">
        <v>417</v>
      </c>
      <c r="E287" s="251" t="s">
        <v>646</v>
      </c>
      <c r="F287" s="251">
        <v>182.5</v>
      </c>
      <c r="G287" s="251"/>
      <c r="H287" s="251">
        <v>248</v>
      </c>
      <c r="I287" s="253">
        <v>248</v>
      </c>
      <c r="J287" s="223" t="s">
        <v>704</v>
      </c>
      <c r="K287" s="224">
        <f t="shared" si="111"/>
        <v>65.5</v>
      </c>
      <c r="L287" s="225">
        <f t="shared" si="112"/>
        <v>0.35890410958904112</v>
      </c>
      <c r="M287" s="220" t="s">
        <v>614</v>
      </c>
      <c r="N287" s="226">
        <v>44214</v>
      </c>
      <c r="O287" s="1"/>
      <c r="P287" s="1"/>
      <c r="Q287" s="1"/>
      <c r="R287" s="6" t="s">
        <v>807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48">
        <v>157</v>
      </c>
      <c r="B288" s="249">
        <v>44140</v>
      </c>
      <c r="C288" s="249"/>
      <c r="D288" s="250" t="s">
        <v>332</v>
      </c>
      <c r="E288" s="251" t="s">
        <v>646</v>
      </c>
      <c r="F288" s="251">
        <v>247.5</v>
      </c>
      <c r="G288" s="251"/>
      <c r="H288" s="251">
        <v>320</v>
      </c>
      <c r="I288" s="253">
        <v>320</v>
      </c>
      <c r="J288" s="223" t="s">
        <v>704</v>
      </c>
      <c r="K288" s="224">
        <f t="shared" si="111"/>
        <v>72.5</v>
      </c>
      <c r="L288" s="225">
        <f t="shared" si="112"/>
        <v>0.29292929292929293</v>
      </c>
      <c r="M288" s="220" t="s">
        <v>614</v>
      </c>
      <c r="N288" s="226">
        <v>44323</v>
      </c>
      <c r="O288" s="1"/>
      <c r="P288" s="1"/>
      <c r="Q288" s="1"/>
      <c r="R288" s="6" t="s">
        <v>807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8">
        <v>158</v>
      </c>
      <c r="B289" s="249">
        <v>44140</v>
      </c>
      <c r="C289" s="249"/>
      <c r="D289" s="250" t="s">
        <v>273</v>
      </c>
      <c r="E289" s="251" t="s">
        <v>646</v>
      </c>
      <c r="F289" s="221">
        <v>925</v>
      </c>
      <c r="G289" s="251"/>
      <c r="H289" s="251">
        <v>1095</v>
      </c>
      <c r="I289" s="253">
        <v>1093</v>
      </c>
      <c r="J289" s="223" t="s">
        <v>837</v>
      </c>
      <c r="K289" s="224">
        <f t="shared" si="111"/>
        <v>170</v>
      </c>
      <c r="L289" s="225">
        <f t="shared" si="112"/>
        <v>0.18378378378378379</v>
      </c>
      <c r="M289" s="220" t="s">
        <v>614</v>
      </c>
      <c r="N289" s="226">
        <v>44201</v>
      </c>
      <c r="O289" s="1"/>
      <c r="P289" s="1"/>
      <c r="Q289" s="1"/>
      <c r="R289" s="6" t="s">
        <v>807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8">
        <v>159</v>
      </c>
      <c r="B290" s="249">
        <v>44140</v>
      </c>
      <c r="C290" s="249"/>
      <c r="D290" s="250" t="s">
        <v>348</v>
      </c>
      <c r="E290" s="251" t="s">
        <v>646</v>
      </c>
      <c r="F290" s="221">
        <v>332.5</v>
      </c>
      <c r="G290" s="251"/>
      <c r="H290" s="251">
        <v>393</v>
      </c>
      <c r="I290" s="253">
        <v>406</v>
      </c>
      <c r="J290" s="223" t="s">
        <v>838</v>
      </c>
      <c r="K290" s="224">
        <f t="shared" si="111"/>
        <v>60.5</v>
      </c>
      <c r="L290" s="225">
        <f t="shared" si="112"/>
        <v>0.18195488721804512</v>
      </c>
      <c r="M290" s="220" t="s">
        <v>614</v>
      </c>
      <c r="N290" s="226">
        <v>44256</v>
      </c>
      <c r="O290" s="1"/>
      <c r="P290" s="1"/>
      <c r="Q290" s="1"/>
      <c r="R290" s="6" t="s">
        <v>807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48">
        <v>160</v>
      </c>
      <c r="B291" s="249">
        <v>44141</v>
      </c>
      <c r="C291" s="249"/>
      <c r="D291" s="250" t="s">
        <v>496</v>
      </c>
      <c r="E291" s="251" t="s">
        <v>646</v>
      </c>
      <c r="F291" s="221">
        <v>231</v>
      </c>
      <c r="G291" s="251"/>
      <c r="H291" s="251">
        <v>281</v>
      </c>
      <c r="I291" s="253">
        <v>281</v>
      </c>
      <c r="J291" s="223" t="s">
        <v>704</v>
      </c>
      <c r="K291" s="224">
        <f t="shared" si="111"/>
        <v>50</v>
      </c>
      <c r="L291" s="225">
        <f t="shared" si="112"/>
        <v>0.21645021645021645</v>
      </c>
      <c r="M291" s="220" t="s">
        <v>614</v>
      </c>
      <c r="N291" s="226">
        <v>44358</v>
      </c>
      <c r="O291" s="1"/>
      <c r="P291" s="1"/>
      <c r="Q291" s="1"/>
      <c r="R291" s="6" t="s">
        <v>807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75">
        <v>161</v>
      </c>
      <c r="B292" s="268">
        <v>44187</v>
      </c>
      <c r="C292" s="268"/>
      <c r="D292" s="269" t="s">
        <v>469</v>
      </c>
      <c r="E292" s="56" t="s">
        <v>646</v>
      </c>
      <c r="F292" s="270" t="s">
        <v>839</v>
      </c>
      <c r="G292" s="56"/>
      <c r="H292" s="56"/>
      <c r="I292" s="271">
        <v>239</v>
      </c>
      <c r="J292" s="266" t="s">
        <v>617</v>
      </c>
      <c r="K292" s="266"/>
      <c r="L292" s="272"/>
      <c r="M292" s="273"/>
      <c r="N292" s="274"/>
      <c r="O292" s="1"/>
      <c r="P292" s="1"/>
      <c r="Q292" s="1"/>
      <c r="R292" s="6" t="s">
        <v>807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75">
        <v>162</v>
      </c>
      <c r="B293" s="268">
        <v>44258</v>
      </c>
      <c r="C293" s="268"/>
      <c r="D293" s="269" t="s">
        <v>834</v>
      </c>
      <c r="E293" s="56" t="s">
        <v>646</v>
      </c>
      <c r="F293" s="270" t="s">
        <v>835</v>
      </c>
      <c r="G293" s="56"/>
      <c r="H293" s="56"/>
      <c r="I293" s="271">
        <v>590</v>
      </c>
      <c r="J293" s="266" t="s">
        <v>617</v>
      </c>
      <c r="K293" s="266"/>
      <c r="L293" s="272"/>
      <c r="M293" s="273"/>
      <c r="N293" s="274"/>
      <c r="O293" s="1"/>
      <c r="P293" s="1"/>
      <c r="R293" s="6" t="s">
        <v>807</v>
      </c>
    </row>
    <row r="294" spans="1:26" ht="12.75" customHeight="1">
      <c r="A294" s="248">
        <v>163</v>
      </c>
      <c r="B294" s="249">
        <v>44274</v>
      </c>
      <c r="C294" s="249"/>
      <c r="D294" s="250" t="s">
        <v>348</v>
      </c>
      <c r="E294" s="251" t="s">
        <v>646</v>
      </c>
      <c r="F294" s="221">
        <v>355</v>
      </c>
      <c r="G294" s="251"/>
      <c r="H294" s="251">
        <v>422.5</v>
      </c>
      <c r="I294" s="253">
        <v>420</v>
      </c>
      <c r="J294" s="223" t="s">
        <v>840</v>
      </c>
      <c r="K294" s="224">
        <f t="shared" ref="K294:K296" si="113">H294-F294</f>
        <v>67.5</v>
      </c>
      <c r="L294" s="225">
        <f t="shared" ref="L294:L296" si="114">K294/F294</f>
        <v>0.19014084507042253</v>
      </c>
      <c r="M294" s="220" t="s">
        <v>614</v>
      </c>
      <c r="N294" s="226">
        <v>44361</v>
      </c>
      <c r="O294" s="1"/>
      <c r="R294" s="276" t="s">
        <v>807</v>
      </c>
    </row>
    <row r="295" spans="1:26" ht="12.75" customHeight="1">
      <c r="A295" s="248">
        <v>164</v>
      </c>
      <c r="B295" s="249">
        <v>44295</v>
      </c>
      <c r="C295" s="249"/>
      <c r="D295" s="250" t="s">
        <v>841</v>
      </c>
      <c r="E295" s="251" t="s">
        <v>646</v>
      </c>
      <c r="F295" s="221">
        <v>555</v>
      </c>
      <c r="G295" s="251"/>
      <c r="H295" s="251">
        <v>663</v>
      </c>
      <c r="I295" s="253">
        <v>663</v>
      </c>
      <c r="J295" s="223" t="s">
        <v>842</v>
      </c>
      <c r="K295" s="224">
        <f t="shared" si="113"/>
        <v>108</v>
      </c>
      <c r="L295" s="225">
        <f t="shared" si="114"/>
        <v>0.19459459459459461</v>
      </c>
      <c r="M295" s="220" t="s">
        <v>614</v>
      </c>
      <c r="N295" s="226">
        <v>44321</v>
      </c>
      <c r="O295" s="1"/>
      <c r="P295" s="1"/>
      <c r="Q295" s="1"/>
      <c r="R295" s="276" t="s">
        <v>807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48">
        <v>165</v>
      </c>
      <c r="B296" s="249">
        <v>44308</v>
      </c>
      <c r="C296" s="249"/>
      <c r="D296" s="250" t="s">
        <v>385</v>
      </c>
      <c r="E296" s="251" t="s">
        <v>646</v>
      </c>
      <c r="F296" s="221">
        <v>126.5</v>
      </c>
      <c r="G296" s="251"/>
      <c r="H296" s="251">
        <v>155</v>
      </c>
      <c r="I296" s="253">
        <v>155</v>
      </c>
      <c r="J296" s="223" t="s">
        <v>704</v>
      </c>
      <c r="K296" s="224">
        <f t="shared" si="113"/>
        <v>28.5</v>
      </c>
      <c r="L296" s="225">
        <f t="shared" si="114"/>
        <v>0.22529644268774704</v>
      </c>
      <c r="M296" s="220" t="s">
        <v>614</v>
      </c>
      <c r="N296" s="226">
        <v>44362</v>
      </c>
      <c r="O296" s="1"/>
      <c r="R296" s="276" t="s">
        <v>807</v>
      </c>
    </row>
    <row r="297" spans="1:26" ht="12.75" customHeight="1">
      <c r="A297" s="275">
        <v>166</v>
      </c>
      <c r="B297" s="268">
        <v>44368</v>
      </c>
      <c r="C297" s="268"/>
      <c r="D297" s="269" t="s">
        <v>404</v>
      </c>
      <c r="E297" s="56" t="s">
        <v>646</v>
      </c>
      <c r="F297" s="270" t="s">
        <v>843</v>
      </c>
      <c r="G297" s="56"/>
      <c r="H297" s="56"/>
      <c r="I297" s="271">
        <v>344</v>
      </c>
      <c r="J297" s="266" t="s">
        <v>617</v>
      </c>
      <c r="K297" s="275"/>
      <c r="L297" s="268"/>
      <c r="M297" s="268"/>
      <c r="N297" s="269"/>
      <c r="O297" s="1"/>
      <c r="R297" s="276" t="s">
        <v>807</v>
      </c>
    </row>
    <row r="298" spans="1:26" ht="12.75" customHeight="1">
      <c r="A298" s="275">
        <v>167</v>
      </c>
      <c r="B298" s="268">
        <v>44368</v>
      </c>
      <c r="C298" s="268"/>
      <c r="D298" s="269" t="s">
        <v>496</v>
      </c>
      <c r="E298" s="56" t="s">
        <v>646</v>
      </c>
      <c r="F298" s="270" t="s">
        <v>844</v>
      </c>
      <c r="G298" s="56"/>
      <c r="H298" s="56"/>
      <c r="I298" s="271">
        <v>320</v>
      </c>
      <c r="J298" s="266" t="s">
        <v>617</v>
      </c>
      <c r="K298" s="275"/>
      <c r="L298" s="268"/>
      <c r="M298" s="268"/>
      <c r="N298" s="269"/>
      <c r="O298" s="44"/>
      <c r="R298" s="276" t="s">
        <v>807</v>
      </c>
    </row>
    <row r="299" spans="1:26" ht="12.75" customHeight="1">
      <c r="A299" s="275">
        <v>168</v>
      </c>
      <c r="B299" s="268">
        <v>44406</v>
      </c>
      <c r="C299" s="268"/>
      <c r="D299" s="269" t="s">
        <v>385</v>
      </c>
      <c r="E299" s="56" t="s">
        <v>646</v>
      </c>
      <c r="F299" s="270" t="s">
        <v>849</v>
      </c>
      <c r="G299" s="56"/>
      <c r="H299" s="56"/>
      <c r="I299" s="56">
        <v>200</v>
      </c>
      <c r="J299" s="266" t="s">
        <v>617</v>
      </c>
      <c r="K299" s="275"/>
      <c r="L299" s="268"/>
      <c r="M299" s="268"/>
      <c r="N299" s="269"/>
      <c r="O299" s="44"/>
      <c r="R299" s="276" t="s">
        <v>807</v>
      </c>
    </row>
    <row r="300" spans="1:26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276"/>
    </row>
    <row r="301" spans="1:26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276"/>
    </row>
    <row r="302" spans="1:26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276"/>
    </row>
    <row r="303" spans="1:26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276"/>
    </row>
    <row r="304" spans="1:26" ht="12.75" customHeight="1">
      <c r="A304" s="275"/>
      <c r="B304" s="277" t="s">
        <v>845</v>
      </c>
      <c r="F304" s="59"/>
      <c r="G304" s="59"/>
      <c r="H304" s="59"/>
      <c r="I304" s="59"/>
      <c r="J304" s="44"/>
      <c r="K304" s="59"/>
      <c r="L304" s="59"/>
      <c r="M304" s="59"/>
      <c r="O304" s="44"/>
      <c r="R304" s="276"/>
    </row>
    <row r="305" spans="1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A314" s="278"/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A315" s="278"/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A316" s="56"/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</sheetData>
  <autoFilter ref="R1:R312"/>
  <mergeCells count="7">
    <mergeCell ref="O68:O69"/>
    <mergeCell ref="P68:P69"/>
    <mergeCell ref="A68:A69"/>
    <mergeCell ref="B68:B69"/>
    <mergeCell ref="J68:J69"/>
    <mergeCell ref="M68:M69"/>
    <mergeCell ref="N68:N69"/>
  </mergeCells>
  <pageMargins left="0.7" right="0.7" top="0.75" bottom="0.75" header="0.3" footer="0.3"/>
  <pageSetup orientation="portrait" r:id="rId1"/>
  <ignoredErrors>
    <ignoredError sqref="L11:L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2021-09-14T02:26:47Z</dcterms:modified>
</cp:coreProperties>
</file>