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6"/>
  <c r="K10"/>
  <c r="M10" s="1"/>
  <c r="K116"/>
  <c r="M116" s="1"/>
  <c r="L88"/>
  <c r="M88" s="1"/>
  <c r="K88"/>
  <c r="L89"/>
  <c r="K89"/>
  <c r="M89" s="1"/>
  <c r="M53"/>
  <c r="L53"/>
  <c r="K53"/>
  <c r="K52"/>
  <c r="L52"/>
  <c r="P17"/>
  <c r="P22"/>
  <c r="P20"/>
  <c r="L91"/>
  <c r="K91"/>
  <c r="L22"/>
  <c r="K22"/>
  <c r="M22" s="1"/>
  <c r="L21"/>
  <c r="K21"/>
  <c r="L20"/>
  <c r="K20"/>
  <c r="M20" s="1"/>
  <c r="L45"/>
  <c r="K45"/>
  <c r="M45" s="1"/>
  <c r="L44"/>
  <c r="K44"/>
  <c r="M44" s="1"/>
  <c r="L43"/>
  <c r="K43"/>
  <c r="K115"/>
  <c r="M115" s="1"/>
  <c r="K114"/>
  <c r="M114" s="1"/>
  <c r="K113"/>
  <c r="M113" s="1"/>
  <c r="L87"/>
  <c r="K87"/>
  <c r="L86"/>
  <c r="K86"/>
  <c r="L17"/>
  <c r="K17"/>
  <c r="L19"/>
  <c r="K19"/>
  <c r="L49"/>
  <c r="M49" s="1"/>
  <c r="K49"/>
  <c r="L48"/>
  <c r="K48"/>
  <c r="L47"/>
  <c r="K47"/>
  <c r="L46"/>
  <c r="K46"/>
  <c r="L85"/>
  <c r="K85"/>
  <c r="L84"/>
  <c r="K84"/>
  <c r="L83"/>
  <c r="K83"/>
  <c r="L79"/>
  <c r="K79"/>
  <c r="L81"/>
  <c r="K81"/>
  <c r="L82"/>
  <c r="K82"/>
  <c r="M82" s="1"/>
  <c r="L78"/>
  <c r="K78"/>
  <c r="K80"/>
  <c r="L80"/>
  <c r="K112"/>
  <c r="M112" s="1"/>
  <c r="L77"/>
  <c r="K77"/>
  <c r="L33"/>
  <c r="K33"/>
  <c r="L15"/>
  <c r="H15"/>
  <c r="M52" l="1"/>
  <c r="M79"/>
  <c r="M21"/>
  <c r="M17"/>
  <c r="M87"/>
  <c r="M33"/>
  <c r="M46"/>
  <c r="M48"/>
  <c r="M43"/>
  <c r="M91"/>
  <c r="M47"/>
  <c r="M81"/>
  <c r="M19"/>
  <c r="M84"/>
  <c r="M86"/>
  <c r="M85"/>
  <c r="M83"/>
  <c r="M80"/>
  <c r="M78"/>
  <c r="M77"/>
  <c r="L41"/>
  <c r="K41"/>
  <c r="L40"/>
  <c r="K40"/>
  <c r="L36"/>
  <c r="K36"/>
  <c r="L42"/>
  <c r="K42"/>
  <c r="K111"/>
  <c r="M111" s="1"/>
  <c r="K109"/>
  <c r="M109" s="1"/>
  <c r="L75"/>
  <c r="K75"/>
  <c r="L76"/>
  <c r="K76"/>
  <c r="M42" l="1"/>
  <c r="M36"/>
  <c r="M41"/>
  <c r="M40"/>
  <c r="M75"/>
  <c r="M76"/>
  <c r="K108"/>
  <c r="M108" s="1"/>
  <c r="L74"/>
  <c r="K74"/>
  <c r="L73"/>
  <c r="K73"/>
  <c r="L72"/>
  <c r="K72"/>
  <c r="L69"/>
  <c r="K69"/>
  <c r="L70"/>
  <c r="K70"/>
  <c r="L37"/>
  <c r="K37"/>
  <c r="L35"/>
  <c r="K35"/>
  <c r="L38"/>
  <c r="K38"/>
  <c r="L39"/>
  <c r="K39"/>
  <c r="L16"/>
  <c r="K16"/>
  <c r="L14"/>
  <c r="K14"/>
  <c r="L71"/>
  <c r="K71"/>
  <c r="M16" l="1"/>
  <c r="M37"/>
  <c r="M38"/>
  <c r="M39"/>
  <c r="M74"/>
  <c r="M35"/>
  <c r="M14"/>
  <c r="M73"/>
  <c r="M69"/>
  <c r="M70"/>
  <c r="M72"/>
  <c r="M71"/>
  <c r="K107" l="1"/>
  <c r="M107" s="1"/>
  <c r="P18" l="1"/>
  <c r="L34"/>
  <c r="L12"/>
  <c r="K12"/>
  <c r="L13"/>
  <c r="K34"/>
  <c r="L65"/>
  <c r="K65"/>
  <c r="L68"/>
  <c r="K68"/>
  <c r="L67"/>
  <c r="K67"/>
  <c r="L66"/>
  <c r="K66"/>
  <c r="K106"/>
  <c r="M106" s="1"/>
  <c r="K110"/>
  <c r="M110" s="1"/>
  <c r="L124"/>
  <c r="L64"/>
  <c r="K64"/>
  <c r="L63"/>
  <c r="K63"/>
  <c r="K124"/>
  <c r="L11"/>
  <c r="K11"/>
  <c r="K15"/>
  <c r="K13"/>
  <c r="K105"/>
  <c r="M105" s="1"/>
  <c r="M12" l="1"/>
  <c r="M34"/>
  <c r="M64"/>
  <c r="M65"/>
  <c r="M63"/>
  <c r="M66"/>
  <c r="M67"/>
  <c r="M68"/>
  <c r="M124"/>
  <c r="M11"/>
  <c r="M15"/>
  <c r="M13"/>
  <c r="K317" l="1"/>
  <c r="L317" s="1"/>
  <c r="K306"/>
  <c r="L306" s="1"/>
  <c r="K296"/>
  <c r="L296" s="1"/>
  <c r="K312" l="1"/>
  <c r="L312" s="1"/>
  <c r="K313" l="1"/>
  <c r="L313" s="1"/>
  <c r="K310" l="1"/>
  <c r="L310" s="1"/>
  <c r="K289"/>
  <c r="L289" s="1"/>
  <c r="K309"/>
  <c r="L309" s="1"/>
  <c r="K308"/>
  <c r="L308" s="1"/>
  <c r="K307"/>
  <c r="L307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F285"/>
  <c r="K285" s="1"/>
  <c r="L285" s="1"/>
  <c r="K284"/>
  <c r="L284" s="1"/>
  <c r="K283"/>
  <c r="L283" s="1"/>
  <c r="K282"/>
  <c r="L282" s="1"/>
  <c r="K281"/>
  <c r="L281" s="1"/>
  <c r="K280"/>
  <c r="L280" s="1"/>
  <c r="F279"/>
  <c r="K279" s="1"/>
  <c r="L279" s="1"/>
  <c r="F278"/>
  <c r="K278" s="1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8"/>
  <c r="L258" s="1"/>
  <c r="K257"/>
  <c r="L257" s="1"/>
  <c r="F256"/>
  <c r="K256" s="1"/>
  <c r="L256" s="1"/>
  <c r="K255"/>
  <c r="L255" s="1"/>
  <c r="K252"/>
  <c r="L252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6"/>
  <c r="L226" s="1"/>
  <c r="K224"/>
  <c r="L224" s="1"/>
  <c r="K223"/>
  <c r="L223" s="1"/>
  <c r="K222"/>
  <c r="L222" s="1"/>
  <c r="K220"/>
  <c r="L220" s="1"/>
  <c r="K219"/>
  <c r="L219" s="1"/>
  <c r="K218"/>
  <c r="L218" s="1"/>
  <c r="K217"/>
  <c r="K216"/>
  <c r="L216" s="1"/>
  <c r="K215"/>
  <c r="L215" s="1"/>
  <c r="K213"/>
  <c r="L213" s="1"/>
  <c r="K212"/>
  <c r="L212" s="1"/>
  <c r="K211"/>
  <c r="L211" s="1"/>
  <c r="K210"/>
  <c r="L210" s="1"/>
  <c r="K209"/>
  <c r="L209" s="1"/>
  <c r="F208"/>
  <c r="K208" s="1"/>
  <c r="L208" s="1"/>
  <c r="H207"/>
  <c r="K207" s="1"/>
  <c r="L207" s="1"/>
  <c r="K204"/>
  <c r="L204" s="1"/>
  <c r="K203"/>
  <c r="L203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H173"/>
  <c r="K173" s="1"/>
  <c r="L173" s="1"/>
  <c r="F172"/>
  <c r="K172" s="1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M7"/>
  <c r="D7" i="5"/>
  <c r="K6" i="4"/>
  <c r="K6" i="3"/>
  <c r="L6" i="2"/>
</calcChain>
</file>

<file path=xl/sharedStrings.xml><?xml version="1.0" encoding="utf-8"?>
<sst xmlns="http://schemas.openxmlformats.org/spreadsheetml/2006/main" count="3073" uniqueCount="1168">
  <si>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</si>
  <si>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</si>
  <si>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</si>
  <si>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</si>
  <si>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</si>
  <si>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</si>
  <si>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</si>
  <si>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</si>
  <si>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</si>
  <si>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</si>
  <si>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</si>
  <si>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</si>
  <si>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</si>
  <si>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</si>
  <si>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</si>
  <si>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</si>
  <si>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</si>
  <si>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</si>
  <si>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</si>
  <si>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</si>
  <si>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</si>
  <si>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</si>
  <si>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</si>
  <si>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</si>
  <si>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</si>
  <si>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</si>
  <si>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</si>
  <si>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</si>
  <si>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</si>
  <si>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</si>
  <si>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</si>
  <si>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</si>
  <si>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</si>
  <si>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</si>
  <si>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</si>
  <si>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</si>
  <si>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</si>
  <si>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</si>
  <si>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</si>
  <si>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</si>
  <si>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</si>
  <si>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</si>
  <si>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</si>
  <si>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</si>
  <si>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</si>
  <si>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</si>
  <si>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</si>
  <si>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</si>
  <si>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</si>
  <si>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</si>
  <si>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</si>
  <si>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</si>
  <si>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</si>
  <si>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</si>
  <si>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</si>
  <si>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</si>
  <si>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</si>
  <si>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</si>
  <si>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</si>
  <si>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</si>
  <si>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</si>
  <si>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</si>
  <si>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</si>
  <si>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</si>
  <si>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</si>
  <si>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</si>
  <si>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</si>
  <si>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</si>
  <si>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</si>
  <si>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</si>
  <si>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</si>
  <si>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</si>
  <si>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</si>
  <si>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</si>
  <si>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</si>
  <si>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</si>
  <si>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</si>
  <si>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</si>
  <si>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</si>
  <si>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</si>
  <si>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</si>
  <si>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</si>
  <si>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</si>
  <si>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</si>
  <si>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</si>
  <si>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</si>
  <si>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</si>
  <si>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</si>
  <si>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</si>
  <si>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</si>
  <si>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</si>
  <si>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</si>
  <si>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</si>
  <si>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</si>
  <si>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</si>
  <si>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</si>
  <si>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</si>
  <si>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</si>
  <si>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</si>
  <si>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</si>
  <si>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</si>
  <si>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</si>
  <si>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</si>
  <si>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</si>
  <si>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</si>
  <si>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</si>
  <si>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</si>
  <si>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</si>
  <si>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</si>
  <si>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</si>
  <si>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</si>
  <si>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</si>
  <si>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</si>
  <si>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</si>
  <si>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</si>
  <si>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</si>
  <si>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</si>
  <si>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</si>
  <si>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</si>
  <si>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</si>
  <si>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</si>
  <si>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</si>
  <si>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</si>
  <si>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</si>
  <si>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</si>
  <si>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</si>
  <si>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</si>
  <si>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</si>
  <si>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</si>
  <si>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</si>
  <si>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</si>
  <si>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</si>
  <si>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</si>
  <si>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</si>
  <si>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</si>
  <si>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</si>
  <si>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</si>
  <si>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</si>
  <si>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</si>
  <si>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</si>
  <si>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</si>
  <si>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</si>
  <si>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</si>
  <si>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</si>
  <si>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</si>
  <si>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</si>
  <si>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</si>
  <si>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</si>
  <si>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</si>
  <si>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</si>
  <si>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</si>
  <si>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</si>
  <si>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</si>
  <si>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</si>
  <si>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</si>
  <si>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</si>
  <si>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</si>
  <si>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</si>
  <si>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</si>
  <si>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</si>
  <si>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</si>
  <si>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</si>
  <si>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</si>
  <si>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</si>
  <si>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</si>
  <si>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</si>
  <si>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</si>
  <si>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</si>
  <si>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</si>
  <si>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</si>
  <si>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</si>
  <si>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</si>
  <si>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</si>
  <si>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</si>
  <si>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</si>
  <si>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</si>
  <si>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</si>
  <si>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</si>
  <si>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</si>
  <si>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</si>
  <si>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</si>
  <si>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</si>
  <si>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</si>
  <si>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</si>
  <si>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</si>
  <si>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</si>
  <si>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</si>
  <si>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</si>
  <si>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</si>
  <si>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</si>
  <si>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</si>
  <si>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</si>
  <si>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</si>
  <si>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</si>
  <si>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</si>
  <si>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</si>
  <si>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</si>
  <si>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</si>
  <si>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</si>
  <si>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</si>
  <si>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</si>
  <si>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</si>
  <si>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</si>
  <si>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</si>
  <si>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</si>
  <si>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</si>
  <si>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</si>
  <si>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</si>
  <si>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</si>
  <si>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</si>
  <si>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</si>
  <si>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</si>
  <si>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</si>
  <si>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</si>
  <si>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</si>
  <si>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</si>
  <si>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</si>
  <si>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</si>
  <si>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</si>
  <si>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</si>
  <si>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</si>
  <si>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</si>
  <si>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</si>
  <si>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</si>
  <si>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</si>
  <si>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</si>
  <si>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</si>
  <si>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</si>
  <si>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</si>
  <si>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</si>
  <si>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</si>
  <si>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</si>
  <si>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</si>
  <si>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</si>
  <si>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</si>
  <si>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</si>
  <si>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</si>
  <si>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</si>
  <si>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</si>
  <si>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</si>
  <si>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</si>
  <si>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</si>
  <si>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</si>
  <si>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</si>
  <si>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</si>
  <si>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</si>
  <si>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</si>
  <si>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</si>
  <si>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</si>
  <si>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</si>
  <si>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</si>
  <si>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</si>
  <si>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</si>
  <si>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</si>
  <si>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</si>
  <si>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</si>
  <si>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</si>
  <si>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</si>
  <si>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</si>
  <si>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</si>
  <si>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</si>
  <si>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</si>
  <si>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</si>
  <si>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</si>
  <si>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</si>
  <si>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</si>
  <si>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</si>
  <si>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</si>
  <si>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</si>
  <si>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</si>
  <si>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</si>
  <si>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</si>
  <si>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</si>
  <si>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</si>
  <si>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</si>
  <si>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</si>
  <si>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</si>
  <si>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</si>
  <si>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</si>
  <si>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</si>
  <si>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</si>
  <si>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</si>
  <si>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</si>
  <si>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</si>
  <si>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</si>
  <si>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</si>
  <si>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</si>
  <si>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</si>
  <si>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</si>
  <si>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</si>
  <si>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</si>
  <si>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</si>
  <si>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</si>
  <si>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</si>
  <si>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</si>
  <si>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</si>
  <si>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</si>
  <si>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</si>
  <si>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</si>
  <si>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</si>
  <si>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</si>
  <si>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</si>
  <si>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</si>
  <si>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</si>
  <si>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</si>
  <si>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</si>
  <si>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</si>
  <si>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</si>
  <si>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</si>
  <si>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</si>
  <si>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</si>
  <si>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</si>
  <si>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</si>
  <si>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</si>
  <si>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</si>
  <si>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</si>
  <si>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</si>
  <si>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</si>
  <si>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</si>
  <si>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</si>
  <si>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</si>
  <si>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</si>
  <si>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</si>
  <si>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</si>
  <si>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</si>
  <si>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</si>
  <si>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</si>
  <si>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</si>
  <si>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</si>
  <si>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</si>
  <si>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</si>
  <si>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</si>
  <si>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</si>
  <si>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</si>
  <si>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</si>
  <si>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</si>
  <si>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</si>
  <si>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</si>
  <si>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</si>
  <si>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</si>
  <si>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</si>
  <si>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</si>
  <si>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</si>
  <si>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</si>
  <si>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</si>
  <si>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</si>
  <si>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</si>
  <si>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</si>
  <si>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</si>
  <si>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</si>
  <si>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</si>
  <si>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</si>
  <si>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</si>
  <si>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</si>
  <si>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</si>
  <si>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</si>
  <si>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</si>
  <si>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</si>
  <si>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</si>
  <si>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</si>
  <si>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</si>
  <si>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</si>
  <si>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</si>
  <si>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</si>
  <si>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</si>
  <si>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</si>
  <si>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</si>
  <si>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</si>
  <si>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</si>
  <si>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</si>
  <si>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</si>
  <si>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</si>
  <si>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</si>
  <si>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</si>
  <si>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</si>
  <si>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</si>
  <si>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</si>
  <si>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</si>
  <si>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</si>
  <si>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</si>
  <si>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</si>
  <si>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</si>
  <si>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</si>
  <si>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</si>
  <si>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</si>
  <si>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</si>
  <si>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</si>
  <si>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</si>
  <si>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</si>
  <si>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</si>
  <si>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</si>
  <si>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</si>
  <si>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</si>
  <si>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</si>
  <si>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</si>
  <si>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</si>
  <si>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</si>
  <si>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</si>
  <si>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</si>
  <si>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</si>
  <si>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</si>
  <si>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</si>
  <si>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</si>
  <si>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</si>
  <si>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</si>
  <si>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</si>
  <si>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</si>
  <si>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</si>
  <si>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</si>
  <si>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</si>
  <si>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</si>
  <si>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</si>
  <si>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</si>
  <si>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</si>
  <si>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</si>
  <si>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</si>
  <si>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</si>
  <si>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</si>
  <si>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</si>
  <si>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</si>
  <si>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</si>
  <si>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</si>
  <si>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</si>
  <si>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</si>
  <si>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</si>
  <si>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</si>
  <si>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</si>
  <si>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</si>
  <si>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</si>
  <si>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</si>
  <si>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</si>
  <si>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</si>
  <si>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</si>
  <si>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</si>
  <si>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</si>
  <si>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</si>
  <si>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</si>
  <si>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</si>
  <si>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</si>
  <si>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</si>
  <si>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</si>
  <si>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</si>
  <si>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</si>
  <si>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</si>
  <si>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</si>
  <si>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</si>
  <si>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</si>
  <si>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</si>
  <si>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</si>
  <si>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</si>
  <si>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</si>
  <si>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</si>
  <si>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</si>
  <si>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</si>
  <si>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</si>
  <si>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</si>
  <si>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</si>
  <si>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</si>
  <si>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</si>
  <si>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</si>
  <si>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</si>
  <si>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</si>
  <si>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</si>
  <si>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</si>
  <si>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</si>
  <si>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</si>
  <si>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</si>
  <si>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</si>
  <si>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</si>
  <si>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</si>
  <si>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</si>
  <si>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</si>
  <si>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</si>
  <si>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</si>
  <si>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</si>
  <si>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</si>
  <si>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</si>
  <si>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</si>
  <si>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</si>
  <si>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</si>
  <si>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</si>
  <si>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</si>
  <si>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</si>
  <si>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</si>
  <si>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</si>
  <si>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</si>
  <si>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</si>
  <si>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</si>
  <si>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</si>
  <si>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</si>
  <si>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</si>
  <si>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</si>
  <si>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</si>
  <si>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</si>
  <si>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</si>
  <si>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</si>
  <si>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</si>
  <si>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</si>
  <si>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</si>
  <si>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</si>
  <si>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</si>
  <si>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</si>
  <si>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</si>
  <si>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</si>
  <si>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</si>
  <si>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</si>
  <si>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</si>
  <si>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</si>
  <si>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</si>
  <si>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</si>
  <si>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</si>
  <si>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</si>
  <si>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</si>
  <si>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</si>
  <si>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</si>
  <si>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</si>
  <si>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</si>
  <si>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</si>
  <si>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</si>
  <si>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</si>
  <si>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</si>
  <si>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</si>
  <si>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</si>
  <si>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</si>
  <si>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</si>
  <si>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</si>
  <si>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</si>
  <si>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</si>
  <si>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</si>
  <si>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</si>
  <si>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</si>
  <si>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</si>
  <si>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</si>
  <si>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</si>
  <si>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</si>
  <si>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</si>
  <si>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</si>
  <si>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</si>
  <si>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</si>
  <si>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</si>
  <si>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</si>
  <si>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</si>
  <si>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</si>
  <si>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</si>
  <si>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</si>
  <si>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</si>
  <si>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</si>
  <si>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</si>
  <si>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</si>
  <si>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</si>
  <si>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</si>
  <si>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</si>
  <si>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</si>
  <si>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</si>
  <si>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</si>
  <si>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</si>
  <si>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</si>
  <si>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</si>
  <si>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</si>
  <si>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</si>
  <si>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</si>
  <si>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</si>
  <si>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</si>
  <si>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</si>
  <si>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</si>
  <si>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</si>
  <si>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</si>
  <si>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</si>
  <si>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</si>
  <si>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</si>
  <si>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</si>
  <si>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</si>
  <si>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</si>
  <si>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</si>
  <si>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</si>
  <si>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</si>
  <si>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</si>
  <si>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</si>
  <si>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</si>
  <si>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</si>
  <si>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</si>
  <si>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</si>
  <si>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</si>
  <si>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</si>
  <si>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</si>
  <si>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</si>
  <si>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</si>
  <si>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</si>
  <si>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</si>
  <si>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</si>
  <si>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</si>
  <si>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</si>
  <si>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</si>
  <si>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</si>
  <si>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</si>
  <si>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</si>
  <si>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</si>
  <si>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</si>
  <si>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</si>
  <si>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</si>
  <si>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</si>
  <si>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</si>
  <si>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</si>
  <si>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</si>
  <si>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</si>
  <si>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</si>
  <si>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</si>
  <si>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</si>
  <si>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</si>
  <si>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</si>
  <si>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</si>
  <si>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</si>
  <si>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</si>
  <si>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</si>
  <si>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</si>
  <si>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</si>
  <si>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</si>
  <si>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</si>
  <si>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</si>
  <si>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</si>
  <si>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</si>
  <si>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</si>
  <si>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</si>
  <si>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</si>
  <si>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</si>
  <si>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</si>
  <si>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</si>
  <si>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</si>
  <si>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</si>
  <si>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</si>
  <si>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</si>
  <si>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</si>
  <si>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</si>
  <si>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</si>
  <si>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</si>
  <si>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</si>
  <si>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</si>
  <si>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</si>
  <si>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</si>
  <si>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</si>
  <si>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</si>
  <si>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</si>
  <si>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</si>
  <si>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</si>
  <si>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</si>
  <si>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</si>
  <si>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</si>
  <si>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</si>
  <si>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</si>
  <si>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</si>
  <si>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</si>
  <si>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</si>
  <si>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</si>
  <si>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</si>
  <si>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</si>
  <si>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</si>
  <si>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</si>
  <si>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</si>
  <si>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</si>
  <si>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</si>
  <si>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</si>
  <si>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</si>
  <si>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</si>
  <si>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</si>
  <si>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</si>
  <si>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</si>
  <si>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</si>
  <si>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</si>
  <si>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</si>
  <si>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</si>
  <si>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</si>
  <si>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</si>
  <si>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</si>
  <si>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</si>
  <si>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</si>
  <si>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</si>
  <si>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</si>
  <si>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</si>
  <si>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</si>
  <si>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</si>
  <si>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</si>
  <si>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</si>
  <si>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</si>
  <si>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</si>
  <si>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</si>
  <si>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</si>
  <si>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</si>
  <si>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</si>
  <si>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</si>
  <si>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</si>
  <si>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</si>
  <si>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</si>
  <si>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</si>
  <si>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</si>
  <si>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</si>
  <si>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</si>
  <si>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</si>
  <si>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</si>
  <si>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</si>
  <si>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</si>
  <si>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</si>
  <si>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</si>
  <si>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</si>
  <si>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</si>
  <si>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</si>
  <si>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</si>
  <si>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</si>
  <si>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</si>
  <si>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</si>
  <si>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</si>
  <si>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</si>
  <si>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</si>
  <si>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</si>
  <si>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</si>
  <si>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</si>
  <si>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</si>
  <si>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</si>
  <si>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</si>
  <si>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</si>
  <si>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</si>
  <si>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</si>
  <si>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</si>
  <si>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</si>
  <si>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</si>
  <si>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</si>
  <si>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</si>
  <si>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</si>
  <si>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</si>
  <si>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</si>
  <si>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</si>
  <si>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</si>
  <si>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</si>
  <si>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</si>
  <si>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</si>
  <si>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</si>
  <si>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</si>
  <si>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</si>
  <si>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</si>
  <si>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</si>
  <si>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</si>
  <si>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</si>
  <si>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</si>
  <si>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</si>
  <si>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</si>
  <si>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</si>
  <si>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</si>
  <si>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</si>
  <si>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</si>
  <si>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</si>
  <si>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</si>
  <si>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</si>
  <si>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</si>
  <si>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</si>
  <si>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</si>
  <si>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</si>
  <si>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</si>
  <si>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</si>
  <si>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</si>
  <si>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</si>
  <si>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</si>
  <si>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</si>
  <si>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</si>
  <si>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</si>
  <si>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</si>
  <si>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</si>
  <si>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</si>
  <si>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</si>
  <si>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</si>
  <si>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</si>
  <si>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</si>
  <si>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</si>
  <si>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</si>
  <si>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</si>
  <si>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</si>
  <si>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</si>
  <si>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</si>
  <si>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</si>
  <si>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</si>
  <si>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</si>
  <si>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</si>
  <si>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</si>
  <si>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</si>
  <si>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</si>
  <si>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</si>
  <si>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</si>
  <si>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</si>
  <si>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</si>
  <si>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</si>
  <si>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</si>
  <si>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</si>
  <si>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</si>
  <si>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</si>
  <si>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</si>
  <si>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</si>
  <si>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</si>
  <si>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</si>
  <si>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</si>
  <si>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</si>
  <si>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</si>
  <si>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</si>
  <si>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</si>
  <si>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</si>
  <si>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</si>
  <si>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</si>
  <si>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</si>
  <si>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</si>
  <si>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</si>
  <si>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</si>
  <si>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</si>
  <si>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</si>
  <si>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</si>
  <si>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</si>
  <si>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</si>
  <si>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</si>
  <si>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</si>
  <si>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</si>
  <si>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</si>
  <si>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</si>
  <si>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</si>
  <si>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</si>
  <si>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</si>
  <si>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</si>
  <si>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</si>
  <si>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</si>
  <si>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</si>
  <si>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</si>
  <si>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</si>
  <si>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</si>
  <si>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</si>
  <si>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</si>
  <si>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</si>
  <si>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</si>
  <si>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</si>
  <si>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</si>
  <si>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</si>
  <si>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</si>
  <si>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</si>
  <si>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</si>
  <si>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</si>
  <si>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</si>
  <si>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</si>
  <si>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</si>
  <si>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</si>
  <si>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</si>
  <si>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</si>
  <si>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</si>
  <si>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</si>
  <si>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</si>
  <si>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</si>
  <si>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</si>
  <si>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</si>
  <si>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</si>
  <si>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</si>
  <si>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</si>
  <si>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</si>
  <si>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</si>
  <si>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</si>
  <si>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</si>
  <si>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</si>
  <si>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</si>
  <si>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</si>
  <si>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</si>
  <si>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</si>
  <si>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</si>
  <si>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</si>
  <si>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</si>
  <si>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</si>
  <si>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</si>
  <si>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</si>
  <si>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</si>
  <si>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</si>
  <si>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</si>
  <si>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</si>
  <si>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</si>
  <si>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</si>
  <si>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</si>
  <si>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</si>
  <si>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</si>
  <si>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</si>
  <si>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</si>
  <si>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</si>
  <si>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</si>
  <si>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</si>
  <si>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</si>
  <si>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</si>
  <si>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</si>
  <si>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</si>
  <si>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</si>
  <si>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</si>
  <si>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</si>
  <si>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</si>
  <si>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</si>
  <si>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</si>
  <si>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</si>
  <si>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</si>
  <si>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</si>
  <si>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</si>
  <si>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</si>
  <si>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</si>
  <si>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1990-2005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</si>
  <si>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</si>
  <si>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</si>
  <si>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</si>
  <si>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</si>
  <si>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</si>
  <si>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</si>
  <si>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</si>
  <si>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</si>
  <si>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</si>
  <si>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</si>
  <si>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</si>
  <si>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</si>
  <si>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</si>
  <si>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</si>
  <si>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</si>
  <si>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</si>
  <si>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</si>
  <si>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</si>
  <si>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</si>
  <si>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</si>
  <si>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</si>
  <si>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</si>
  <si>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</si>
  <si>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</si>
  <si>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</si>
  <si>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</si>
  <si>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</si>
  <si>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</si>
  <si>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</si>
  <si>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</si>
  <si>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</si>
  <si>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</si>
  <si>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</si>
  <si>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</si>
  <si>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</si>
  <si>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</si>
  <si>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</si>
  <si>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</si>
  <si>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</si>
  <si>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</si>
  <si>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</si>
  <si>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</si>
  <si>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</si>
  <si>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</si>
  <si>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</si>
  <si>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</si>
  <si>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</si>
  <si>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</si>
  <si>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</si>
  <si>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</si>
  <si>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</si>
  <si>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</si>
  <si>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</si>
  <si>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</si>
  <si>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</si>
  <si>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</si>
  <si>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</si>
  <si>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</si>
  <si>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</si>
  <si>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GGENG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</si>
  <si>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</si>
  <si>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</si>
  <si>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</si>
  <si>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</si>
  <si>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</si>
  <si>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</si>
  <si>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</si>
  <si>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</si>
  <si>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</si>
  <si>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</si>
  <si>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</si>
  <si>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</si>
  <si>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</si>
  <si>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</si>
  <si>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</si>
  <si>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</si>
  <si>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</si>
  <si>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</si>
  <si>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</si>
  <si>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</si>
  <si>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</si>
  <si>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</si>
  <si>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</si>
  <si>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</si>
  <si>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IFL</t>
  </si>
  <si>
    <t>TOPGAIN FINANCE PRIVATE LIMITED</t>
  </si>
  <si>
    <t>ALPHA LEON ENTERPRISES LLP</t>
  </si>
  <si>
    <t>QE SECURITIES</t>
  </si>
  <si>
    <t>GRAVITON RESEARCH CAPITAL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</si>
  <si>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</si>
  <si>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</si>
  <si>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</si>
  <si>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</si>
  <si>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</si>
  <si>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</si>
  <si>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</si>
  <si>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</si>
  <si>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</si>
  <si>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</si>
  <si>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</si>
  <si>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</si>
  <si>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AGOL</t>
  </si>
  <si>
    <t>CHOTHANI</t>
  </si>
  <si>
    <t>GGL</t>
  </si>
  <si>
    <t>YACOOBALI AIYUB MOHAMMED</t>
  </si>
  <si>
    <t>KUNALBHAI RAMESHBHAI DANTANI</t>
  </si>
  <si>
    <t>VISESHINFO</t>
  </si>
  <si>
    <t>Visesh Infotecnics Limite</t>
  </si>
  <si>
    <t>Loss of Rs.85/-</t>
  </si>
  <si>
    <t>HCLTECH MAR FUT</t>
  </si>
  <si>
    <t>NIFTY 16700 PE 10-MAR</t>
  </si>
  <si>
    <t>90-110</t>
  </si>
  <si>
    <t>1990-2000</t>
  </si>
  <si>
    <t>2080-2120</t>
  </si>
  <si>
    <t>152.5-153.5</t>
  </si>
  <si>
    <t>158-160</t>
  </si>
  <si>
    <t xml:space="preserve">HINDCOPPER MAR FUT </t>
  </si>
  <si>
    <t>130-132</t>
  </si>
  <si>
    <t>287-288</t>
  </si>
  <si>
    <t>VEDL MAR FUT</t>
  </si>
  <si>
    <t>382-387</t>
  </si>
  <si>
    <t>PIDILITIND MAR FUT</t>
  </si>
  <si>
    <t>2350-2360</t>
  </si>
  <si>
    <t>NIFTY 16500 CE 10 MAR</t>
  </si>
  <si>
    <t>Profit of Rs.20/-</t>
  </si>
  <si>
    <t>Profit of Rs.23/-</t>
  </si>
  <si>
    <t>Part profit of Rs.27/-</t>
  </si>
  <si>
    <t>Part profit of Rs.7/-</t>
  </si>
  <si>
    <t>Part profit of Rs.30/-</t>
  </si>
  <si>
    <t>Profit of Rs.4/-</t>
  </si>
  <si>
    <t>N</t>
  </si>
  <si>
    <t>AGRIMONY</t>
  </si>
  <si>
    <t>DECIPHER</t>
  </si>
  <si>
    <t>JANAKIRAM AJJARAPU</t>
  </si>
  <si>
    <t>DISHTV</t>
  </si>
  <si>
    <t>UNO METALS LIMITED</t>
  </si>
  <si>
    <t>DITCO</t>
  </si>
  <si>
    <t>KAUSHIK KANTILAL CHOTALIA</t>
  </si>
  <si>
    <t>ANSHUL JAIN</t>
  </si>
  <si>
    <t>EARUM</t>
  </si>
  <si>
    <t>KALPESH JAVERILAL OSWAL</t>
  </si>
  <si>
    <t>PAYAL BHUMISHTH PATEL</t>
  </si>
  <si>
    <t>BHUMISHTH NARENDRABHAI PATEL</t>
  </si>
  <si>
    <t>GANHOLD</t>
  </si>
  <si>
    <t>ANUSTUP TRADING PRIVATE LIMITED</t>
  </si>
  <si>
    <t>TARUNABEN LALJIBHAI TRIVEDI</t>
  </si>
  <si>
    <t>KIRTAN GOPALBHAI DHOLA</t>
  </si>
  <si>
    <t>ORACLECR</t>
  </si>
  <si>
    <t>NAYNA DILIP CHHEDA</t>
  </si>
  <si>
    <t>NK SECURITIES RESEARCH PRIVATE LIMITED</t>
  </si>
  <si>
    <t>BSE Limited</t>
  </si>
  <si>
    <t>HINDNATGLS</t>
  </si>
  <si>
    <t>Hind Natl Glass &amp; Ind Ltd</t>
  </si>
  <si>
    <t>EARC TRUST SC 404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</si>
  <si>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</si>
  <si>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</si>
  <si>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</si>
  <si>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</si>
  <si>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</si>
  <si>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</si>
  <si>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</si>
  <si>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</si>
  <si>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</si>
  <si>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</si>
  <si>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2260-2265</t>
  </si>
  <si>
    <t>2300-2340</t>
  </si>
  <si>
    <t>349-351</t>
  </si>
  <si>
    <t>Part profit of Rs.45/-</t>
  </si>
  <si>
    <t>266-267</t>
  </si>
  <si>
    <t>COROMANDEL MAR FUT</t>
  </si>
  <si>
    <t>784-786</t>
  </si>
  <si>
    <t>810-820</t>
  </si>
  <si>
    <t>AFFLUENCE GEMS PRIVATELIMITED</t>
  </si>
  <si>
    <t>SHRI RUSHABH ASHWIN CHOKSI</t>
  </si>
  <si>
    <t>BIOGEN</t>
  </si>
  <si>
    <t>BNL</t>
  </si>
  <si>
    <t>PUJA BAJORIA</t>
  </si>
  <si>
    <t>SUNITA AGARWAL</t>
  </si>
  <si>
    <t>GITA DEVI SODHANI</t>
  </si>
  <si>
    <t>BRIGHTBR</t>
  </si>
  <si>
    <t>ARCH FINANCE LIMITED</t>
  </si>
  <si>
    <t>NISHU FINLEASE PVT. LTD.</t>
  </si>
  <si>
    <t>SUJIT RAMDEV DAS</t>
  </si>
  <si>
    <t>CORPOCO</t>
  </si>
  <si>
    <t>B.W.TRADERS</t>
  </si>
  <si>
    <t>CRESSAN</t>
  </si>
  <si>
    <t>ORANGE MIST PRODUCTIONS PRIVATE LIMITED</t>
  </si>
  <si>
    <t>AMITA DAGA</t>
  </si>
  <si>
    <t>ESSEL INDUSTRIES PVT LTD</t>
  </si>
  <si>
    <t>INFINITY JEANS PRIVATE LIMITED</t>
  </si>
  <si>
    <t>GODAVARI</t>
  </si>
  <si>
    <t>MOHIT JAJU</t>
  </si>
  <si>
    <t>IFINSER</t>
  </si>
  <si>
    <t>UDAYAN KANUBHAI MANDAVIA</t>
  </si>
  <si>
    <t>NNM SECURITIES PVT LTD</t>
  </si>
  <si>
    <t>SUNCARE TRADERS LIMITED</t>
  </si>
  <si>
    <t>SHARMA DIPAK SURESHBHAI</t>
  </si>
  <si>
    <t>VISHAL K SHETH</t>
  </si>
  <si>
    <t>LALJIBHAI TRIVEDI</t>
  </si>
  <si>
    <t>PRIYANSHU JAIN</t>
  </si>
  <si>
    <t>IISL</t>
  </si>
  <si>
    <t>SUREKHA CHAUDHARY</t>
  </si>
  <si>
    <t>INNOVATIVE</t>
  </si>
  <si>
    <t>SUNILMARKFERNANDES</t>
  </si>
  <si>
    <t>AJAY MEENA</t>
  </si>
  <si>
    <t>KAJARIR</t>
  </si>
  <si>
    <t>MARYADA BARTER PRIVATE LIMITED</t>
  </si>
  <si>
    <t>MNIL</t>
  </si>
  <si>
    <t>NIKHIL SIPANI</t>
  </si>
  <si>
    <t>KABIR SHRAN DAGAR HUF</t>
  </si>
  <si>
    <t>MRP</t>
  </si>
  <si>
    <t>ABHIAMANYU JAIN</t>
  </si>
  <si>
    <t>MANDEEP SINGH</t>
  </si>
  <si>
    <t>PURSHOTTAM</t>
  </si>
  <si>
    <t>CLARITY ROADLINK PVT LTD</t>
  </si>
  <si>
    <t>JITENDERA BANTHIA</t>
  </si>
  <si>
    <t>RCL</t>
  </si>
  <si>
    <t>TANTRADI SUBRAHMANYA SHANBHOGUE</t>
  </si>
  <si>
    <t>SAMUELKALLOORMATHEW</t>
  </si>
  <si>
    <t>RCRL</t>
  </si>
  <si>
    <t>RATANCHAND LODHA *</t>
  </si>
  <si>
    <t>SCANDENT</t>
  </si>
  <si>
    <t>SHREE BALAJI ENTERPRISES</t>
  </si>
  <si>
    <t>SEACOAST</t>
  </si>
  <si>
    <t>SHAH NISHITH</t>
  </si>
  <si>
    <t>SIELFNS</t>
  </si>
  <si>
    <t>THINKINK</t>
  </si>
  <si>
    <t>VISHNU SHANTIBHAI PARMAR</t>
  </si>
  <si>
    <t>TUNITEX</t>
  </si>
  <si>
    <t>VERITAS</t>
  </si>
  <si>
    <t>SURYAKANCHAN VINIMAY PRIVATE LTD</t>
  </si>
  <si>
    <t>NITI NITINKUMAR DIDWANIA</t>
  </si>
  <si>
    <t>ASTRAMICRO</t>
  </si>
  <si>
    <t>Astra Microwave Products</t>
  </si>
  <si>
    <t>TIKRI INVESTMENTS</t>
  </si>
  <si>
    <t>Balrampur Chini Mills</t>
  </si>
  <si>
    <t>BANARBEADS</t>
  </si>
  <si>
    <t>Banaras Beads Ltd</t>
  </si>
  <si>
    <t>MI LIFESTYLE MARKETING GLOBAL PRIVATE LIMITED</t>
  </si>
  <si>
    <t>Gujarat Narm Fert Co.</t>
  </si>
  <si>
    <t>HINDCON</t>
  </si>
  <si>
    <t>Hindcon Chemicals Limited</t>
  </si>
  <si>
    <t>AMRITA JAIN</t>
  </si>
  <si>
    <t>ICEMAKE</t>
  </si>
  <si>
    <t>Ice Make Refrigerat Ltd</t>
  </si>
  <si>
    <t>JK Paper Limited</t>
  </si>
  <si>
    <t>REPL</t>
  </si>
  <si>
    <t>Rudrabhishek Enterp Ltd</t>
  </si>
  <si>
    <t>NEW MODERN BUILDWELL PRIVATE LIMITED</t>
  </si>
  <si>
    <t>SHIGAN</t>
  </si>
  <si>
    <t>Shigan Quantum Tech Ltd</t>
  </si>
  <si>
    <t>CNETLINGO MARKETING PRIVATE LIMITED</t>
  </si>
  <si>
    <t>VAISHALI</t>
  </si>
  <si>
    <t>Vaishali Pharma Limited</t>
  </si>
  <si>
    <t>PAYAL YAYESH JHAVERI</t>
  </si>
  <si>
    <t>ASHISH SHARADKUMAR NEMANI</t>
  </si>
  <si>
    <t>GEETABEN VINOD JHAVERI</t>
  </si>
  <si>
    <t>NEHA PARAG JHAVERI</t>
  </si>
  <si>
    <t>DEVDIP BUILDERS PRIVATE LIMITED</t>
  </si>
  <si>
    <t>VEENA RAJESH SHAH</t>
  </si>
  <si>
    <t>VIVO</t>
  </si>
  <si>
    <t>Vivo Collab Solutions Ltd</t>
  </si>
  <si>
    <t>O J FINANCIAL SERVICES LTD</t>
  </si>
  <si>
    <t>ADHUNIK RESIDENCY PRIVATE LIMITED</t>
  </si>
  <si>
    <t>SILLYMONKS</t>
  </si>
  <si>
    <t>Silly Monks Entertain Ltd</t>
  </si>
  <si>
    <t>EKTHA COM PRIVATE LIMITED</t>
  </si>
  <si>
    <t>VASANI ATUL ARVINDBHAI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</si>
</sst>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" xfId="0" applyFont="1" applyFill="1" applyBorder="1" applyAlignment="1">
      <alignment horizontal="center" vertical="center"/>
    </xf>
    <xf numFmtId="2" fontId="32" fillId="28" borderId="2" xfId="0" applyNumberFormat="1" applyFont="1" applyFill="1" applyBorder="1" applyAlignment="1">
      <alignment horizontal="center" vertical="center"/>
    </xf>
    <xf numFmtId="10" fontId="32" fillId="28" borderId="2" xfId="0" applyNumberFormat="1" applyFont="1" applyFill="1" applyBorder="1" applyAlignment="1">
      <alignment horizontal="center" vertical="center" wrapText="1"/>
    </xf>
    <xf numFmtId="16" fontId="32" fillId="28" borderId="2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44634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0" t="s">
        <v>16</v>
      </c>
      <c r="B9" s="482" t="s">
        <v>17</v>
      </c>
      <c r="C9" s="482" t="s">
        <v>18</v>
      </c>
      <c r="D9" s="482" t="s">
        <v>19</v>
      </c>
      <c r="E9" s="23" t="s">
        <v>20</v>
      </c>
      <c r="F9" s="23" t="s">
        <v>21</v>
      </c>
      <c r="G9" s="477" t="s">
        <v>22</v>
      </c>
      <c r="H9" s="478"/>
      <c r="I9" s="479"/>
      <c r="J9" s="477" t="s">
        <v>23</v>
      </c>
      <c r="K9" s="478"/>
      <c r="L9" s="479"/>
      <c r="M9" s="23"/>
      <c r="N9" s="24"/>
      <c r="O9" s="24"/>
      <c r="P9" s="24"/>
    </row>
    <row r="10" spans="1:16" ht="59.25" customHeight="1">
      <c r="A10" s="481"/>
      <c r="B10" s="483"/>
      <c r="C10" s="483"/>
      <c r="D10" s="4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16647.75</v>
      </c>
      <c r="F11" s="32">
        <v>16610.2</v>
      </c>
      <c r="G11" s="33">
        <v>16512.600000000002</v>
      </c>
      <c r="H11" s="33">
        <v>16377.45</v>
      </c>
      <c r="I11" s="33">
        <v>16279.850000000002</v>
      </c>
      <c r="J11" s="33">
        <v>16745.350000000002</v>
      </c>
      <c r="K11" s="33">
        <v>16842.95</v>
      </c>
      <c r="L11" s="33">
        <v>16978.100000000002</v>
      </c>
      <c r="M11" s="34">
        <v>16707.8</v>
      </c>
      <c r="N11" s="34">
        <v>16475.05</v>
      </c>
      <c r="O11" s="35">
        <v>17252600</v>
      </c>
      <c r="P11" s="36">
        <v>3.9206828216387477E-2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34595.75</v>
      </c>
      <c r="F12" s="37">
        <v>34561.666666666664</v>
      </c>
      <c r="G12" s="38">
        <v>34187.333333333328</v>
      </c>
      <c r="H12" s="38">
        <v>33778.916666666664</v>
      </c>
      <c r="I12" s="38">
        <v>33404.583333333328</v>
      </c>
      <c r="J12" s="38">
        <v>34970.083333333328</v>
      </c>
      <c r="K12" s="38">
        <v>35344.416666666657</v>
      </c>
      <c r="L12" s="38">
        <v>35752.833333333328</v>
      </c>
      <c r="M12" s="28">
        <v>34936</v>
      </c>
      <c r="N12" s="28">
        <v>34153.25</v>
      </c>
      <c r="O12" s="39">
        <v>6256675</v>
      </c>
      <c r="P12" s="40">
        <v>8.0604838535572265E-2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16177.8</v>
      </c>
      <c r="F13" s="37">
        <v>16182.050000000001</v>
      </c>
      <c r="G13" s="38">
        <v>16023.600000000002</v>
      </c>
      <c r="H13" s="38">
        <v>15869.400000000001</v>
      </c>
      <c r="I13" s="38">
        <v>15710.950000000003</v>
      </c>
      <c r="J13" s="38">
        <v>16336.250000000002</v>
      </c>
      <c r="K13" s="38">
        <v>16494.700000000004</v>
      </c>
      <c r="L13" s="38">
        <v>16648.900000000001</v>
      </c>
      <c r="M13" s="28">
        <v>16340.5</v>
      </c>
      <c r="N13" s="28">
        <v>16027.85</v>
      </c>
      <c r="O13" s="39">
        <v>4840</v>
      </c>
      <c r="P13" s="40">
        <v>0.34444444444444444</v>
      </c>
    </row>
    <row r="14" spans="1:16" ht="12.75" customHeight="1">
      <c r="A14" s="28">
        <v>4</v>
      </c>
      <c r="B14" s="29" t="s">
        <v>35</v>
      </c>
      <c r="C14" s="30" t="s">
        <v>859</v>
      </c>
      <c r="D14" s="31">
        <v>44649</v>
      </c>
      <c r="E14" s="37">
        <v>6900</v>
      </c>
      <c r="F14" s="37">
        <v>6883.3666666666659</v>
      </c>
      <c r="G14" s="38">
        <v>6866.7333333333318</v>
      </c>
      <c r="H14" s="38">
        <v>6833.4666666666662</v>
      </c>
      <c r="I14" s="38">
        <v>6816.8333333333321</v>
      </c>
      <c r="J14" s="38">
        <v>6916.6333333333314</v>
      </c>
      <c r="K14" s="38">
        <v>6933.2666666666646</v>
      </c>
      <c r="L14" s="38">
        <v>6966.533333333331</v>
      </c>
      <c r="M14" s="28">
        <v>6900</v>
      </c>
      <c r="N14" s="28">
        <v>6850.1</v>
      </c>
      <c r="O14" s="39">
        <v>2325</v>
      </c>
      <c r="P14" s="40">
        <v>0.29166666666666669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849.55</v>
      </c>
      <c r="F15" s="37">
        <v>839.61666666666667</v>
      </c>
      <c r="G15" s="38">
        <v>827.33333333333337</v>
      </c>
      <c r="H15" s="38">
        <v>805.11666666666667</v>
      </c>
      <c r="I15" s="38">
        <v>792.83333333333337</v>
      </c>
      <c r="J15" s="38">
        <v>861.83333333333337</v>
      </c>
      <c r="K15" s="38">
        <v>874.11666666666667</v>
      </c>
      <c r="L15" s="38">
        <v>896.33333333333337</v>
      </c>
      <c r="M15" s="28">
        <v>851.9</v>
      </c>
      <c r="N15" s="28">
        <v>817.4</v>
      </c>
      <c r="O15" s="39">
        <v>2876400</v>
      </c>
      <c r="P15" s="40">
        <v>1.9584212112081952E-2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2129.1</v>
      </c>
      <c r="F16" s="37">
        <v>2136.9666666666667</v>
      </c>
      <c r="G16" s="38">
        <v>2103.6833333333334</v>
      </c>
      <c r="H16" s="38">
        <v>2078.2666666666669</v>
      </c>
      <c r="I16" s="38">
        <v>2044.9833333333336</v>
      </c>
      <c r="J16" s="38">
        <v>2162.3833333333332</v>
      </c>
      <c r="K16" s="38">
        <v>2195.666666666667</v>
      </c>
      <c r="L16" s="38">
        <v>2221.083333333333</v>
      </c>
      <c r="M16" s="28">
        <v>2170.25</v>
      </c>
      <c r="N16" s="28">
        <v>2111.5500000000002</v>
      </c>
      <c r="O16" s="39">
        <v>217000</v>
      </c>
      <c r="P16" s="40">
        <v>-8.8235294117647065E-2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17311.3</v>
      </c>
      <c r="F17" s="37">
        <v>17386.566666666666</v>
      </c>
      <c r="G17" s="38">
        <v>17129.73333333333</v>
      </c>
      <c r="H17" s="38">
        <v>16948.166666666664</v>
      </c>
      <c r="I17" s="38">
        <v>16691.333333333328</v>
      </c>
      <c r="J17" s="38">
        <v>17568.133333333331</v>
      </c>
      <c r="K17" s="38">
        <v>17824.966666666667</v>
      </c>
      <c r="L17" s="38">
        <v>18006.533333333333</v>
      </c>
      <c r="M17" s="28">
        <v>17643.400000000001</v>
      </c>
      <c r="N17" s="28">
        <v>17205</v>
      </c>
      <c r="O17" s="39">
        <v>35275</v>
      </c>
      <c r="P17" s="40">
        <v>6.0105184072126221E-2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103.8</v>
      </c>
      <c r="F18" s="37">
        <v>103.94999999999999</v>
      </c>
      <c r="G18" s="38">
        <v>103.04999999999998</v>
      </c>
      <c r="H18" s="38">
        <v>102.3</v>
      </c>
      <c r="I18" s="38">
        <v>101.39999999999999</v>
      </c>
      <c r="J18" s="38">
        <v>104.69999999999997</v>
      </c>
      <c r="K18" s="38">
        <v>105.59999999999998</v>
      </c>
      <c r="L18" s="38">
        <v>106.34999999999997</v>
      </c>
      <c r="M18" s="28">
        <v>104.85</v>
      </c>
      <c r="N18" s="28">
        <v>103.2</v>
      </c>
      <c r="O18" s="39">
        <v>16429600</v>
      </c>
      <c r="P18" s="40">
        <v>6.7403612833647885E-3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280.25</v>
      </c>
      <c r="F19" s="37">
        <v>279.46666666666664</v>
      </c>
      <c r="G19" s="38">
        <v>275.7833333333333</v>
      </c>
      <c r="H19" s="38">
        <v>271.31666666666666</v>
      </c>
      <c r="I19" s="38">
        <v>267.63333333333333</v>
      </c>
      <c r="J19" s="38">
        <v>283.93333333333328</v>
      </c>
      <c r="K19" s="38">
        <v>287.61666666666656</v>
      </c>
      <c r="L19" s="38">
        <v>292.08333333333326</v>
      </c>
      <c r="M19" s="28">
        <v>283.14999999999998</v>
      </c>
      <c r="N19" s="28">
        <v>275</v>
      </c>
      <c r="O19" s="39">
        <v>12617800</v>
      </c>
      <c r="P19" s="40">
        <v>2.8177966101694915E-2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2051.4499999999998</v>
      </c>
      <c r="F20" s="37">
        <v>2048.1166666666663</v>
      </c>
      <c r="G20" s="38">
        <v>2028.3833333333328</v>
      </c>
      <c r="H20" s="38">
        <v>2005.3166666666664</v>
      </c>
      <c r="I20" s="38">
        <v>1985.5833333333328</v>
      </c>
      <c r="J20" s="38">
        <v>2071.1833333333325</v>
      </c>
      <c r="K20" s="38">
        <v>2090.9166666666661</v>
      </c>
      <c r="L20" s="38">
        <v>2113.9833333333327</v>
      </c>
      <c r="M20" s="28">
        <v>2067.85</v>
      </c>
      <c r="N20" s="28">
        <v>2025.05</v>
      </c>
      <c r="O20" s="39">
        <v>2335250</v>
      </c>
      <c r="P20" s="40">
        <v>6.1395950021542441E-3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1739.35</v>
      </c>
      <c r="F21" s="37">
        <v>1741.5166666666664</v>
      </c>
      <c r="G21" s="38">
        <v>1722.2333333333329</v>
      </c>
      <c r="H21" s="38">
        <v>1705.1166666666666</v>
      </c>
      <c r="I21" s="38">
        <v>1685.833333333333</v>
      </c>
      <c r="J21" s="38">
        <v>1758.6333333333328</v>
      </c>
      <c r="K21" s="38">
        <v>1777.9166666666665</v>
      </c>
      <c r="L21" s="38">
        <v>1795.0333333333326</v>
      </c>
      <c r="M21" s="28">
        <v>1760.8</v>
      </c>
      <c r="N21" s="28">
        <v>1724.4</v>
      </c>
      <c r="O21" s="39">
        <v>20356500</v>
      </c>
      <c r="P21" s="40">
        <v>-9.319641814288496E-3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731.5</v>
      </c>
      <c r="F22" s="37">
        <v>729.41666666666663</v>
      </c>
      <c r="G22" s="38">
        <v>725.33333333333326</v>
      </c>
      <c r="H22" s="38">
        <v>719.16666666666663</v>
      </c>
      <c r="I22" s="38">
        <v>715.08333333333326</v>
      </c>
      <c r="J22" s="38">
        <v>735.58333333333326</v>
      </c>
      <c r="K22" s="38">
        <v>739.66666666666652</v>
      </c>
      <c r="L22" s="38">
        <v>745.83333333333326</v>
      </c>
      <c r="M22" s="28">
        <v>733.5</v>
      </c>
      <c r="N22" s="28">
        <v>723.25</v>
      </c>
      <c r="O22" s="39">
        <v>82706250</v>
      </c>
      <c r="P22" s="40">
        <v>-4.6184859790588517E-3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3394.3</v>
      </c>
      <c r="F23" s="37">
        <v>3361.9666666666667</v>
      </c>
      <c r="G23" s="38">
        <v>3324.1833333333334</v>
      </c>
      <c r="H23" s="38">
        <v>3254.0666666666666</v>
      </c>
      <c r="I23" s="38">
        <v>3216.2833333333333</v>
      </c>
      <c r="J23" s="38">
        <v>3432.0833333333335</v>
      </c>
      <c r="K23" s="38">
        <v>3469.8666666666672</v>
      </c>
      <c r="L23" s="38">
        <v>3539.9833333333336</v>
      </c>
      <c r="M23" s="28">
        <v>3399.75</v>
      </c>
      <c r="N23" s="28">
        <v>3291.85</v>
      </c>
      <c r="O23" s="39">
        <v>188000</v>
      </c>
      <c r="P23" s="40">
        <v>2.1321961620469083E-3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578.1</v>
      </c>
      <c r="F24" s="37">
        <v>578.05000000000007</v>
      </c>
      <c r="G24" s="38">
        <v>574.00000000000011</v>
      </c>
      <c r="H24" s="38">
        <v>569.90000000000009</v>
      </c>
      <c r="I24" s="38">
        <v>565.85000000000014</v>
      </c>
      <c r="J24" s="38">
        <v>582.15000000000009</v>
      </c>
      <c r="K24" s="38">
        <v>586.20000000000005</v>
      </c>
      <c r="L24" s="38">
        <v>590.30000000000007</v>
      </c>
      <c r="M24" s="28">
        <v>582.1</v>
      </c>
      <c r="N24" s="28">
        <v>573.95000000000005</v>
      </c>
      <c r="O24" s="39">
        <v>6809000</v>
      </c>
      <c r="P24" s="40">
        <v>-3.9496781743709776E-3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288.60000000000002</v>
      </c>
      <c r="F25" s="37">
        <v>288.21666666666664</v>
      </c>
      <c r="G25" s="38">
        <v>285.48333333333329</v>
      </c>
      <c r="H25" s="38">
        <v>282.36666666666667</v>
      </c>
      <c r="I25" s="38">
        <v>279.63333333333333</v>
      </c>
      <c r="J25" s="38">
        <v>291.33333333333326</v>
      </c>
      <c r="K25" s="38">
        <v>294.06666666666661</v>
      </c>
      <c r="L25" s="38">
        <v>297.18333333333322</v>
      </c>
      <c r="M25" s="28">
        <v>290.95</v>
      </c>
      <c r="N25" s="28">
        <v>285.10000000000002</v>
      </c>
      <c r="O25" s="39">
        <v>28132500</v>
      </c>
      <c r="P25" s="40">
        <v>1.1743981209630064E-3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736.4</v>
      </c>
      <c r="F26" s="37">
        <v>730.65</v>
      </c>
      <c r="G26" s="38">
        <v>723.5</v>
      </c>
      <c r="H26" s="38">
        <v>710.6</v>
      </c>
      <c r="I26" s="38">
        <v>703.45</v>
      </c>
      <c r="J26" s="38">
        <v>743.55</v>
      </c>
      <c r="K26" s="38">
        <v>750.69999999999982</v>
      </c>
      <c r="L26" s="38">
        <v>763.59999999999991</v>
      </c>
      <c r="M26" s="28">
        <v>737.8</v>
      </c>
      <c r="N26" s="28">
        <v>717.75</v>
      </c>
      <c r="O26" s="39">
        <v>1765400</v>
      </c>
      <c r="P26" s="40">
        <v>-4.5058689890193106E-2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4873.3</v>
      </c>
      <c r="F27" s="37">
        <v>4835.1500000000005</v>
      </c>
      <c r="G27" s="38">
        <v>4788.2000000000007</v>
      </c>
      <c r="H27" s="38">
        <v>4703.1000000000004</v>
      </c>
      <c r="I27" s="38">
        <v>4656.1500000000005</v>
      </c>
      <c r="J27" s="38">
        <v>4920.2500000000009</v>
      </c>
      <c r="K27" s="38">
        <v>4967.2</v>
      </c>
      <c r="L27" s="38">
        <v>5052.3000000000011</v>
      </c>
      <c r="M27" s="28">
        <v>4882.1000000000004</v>
      </c>
      <c r="N27" s="28">
        <v>4750.05</v>
      </c>
      <c r="O27" s="39">
        <v>2140250</v>
      </c>
      <c r="P27" s="40">
        <v>9.4923648369789511E-3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185.15</v>
      </c>
      <c r="F28" s="37">
        <v>184.35</v>
      </c>
      <c r="G28" s="38">
        <v>182.5</v>
      </c>
      <c r="H28" s="38">
        <v>179.85</v>
      </c>
      <c r="I28" s="38">
        <v>178</v>
      </c>
      <c r="J28" s="38">
        <v>187</v>
      </c>
      <c r="K28" s="38">
        <v>188.84999999999997</v>
      </c>
      <c r="L28" s="38">
        <v>191.5</v>
      </c>
      <c r="M28" s="28">
        <v>186.2</v>
      </c>
      <c r="N28" s="28">
        <v>181.7</v>
      </c>
      <c r="O28" s="39">
        <v>14307500</v>
      </c>
      <c r="P28" s="40">
        <v>-4.8687184837419581E-3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106.1</v>
      </c>
      <c r="F29" s="37">
        <v>105.83333333333333</v>
      </c>
      <c r="G29" s="38">
        <v>104.26666666666665</v>
      </c>
      <c r="H29" s="38">
        <v>102.43333333333332</v>
      </c>
      <c r="I29" s="38">
        <v>100.86666666666665</v>
      </c>
      <c r="J29" s="38">
        <v>107.66666666666666</v>
      </c>
      <c r="K29" s="38">
        <v>109.23333333333335</v>
      </c>
      <c r="L29" s="38">
        <v>111.06666666666666</v>
      </c>
      <c r="M29" s="28">
        <v>107.4</v>
      </c>
      <c r="N29" s="28">
        <v>104</v>
      </c>
      <c r="O29" s="39">
        <v>46944000</v>
      </c>
      <c r="P29" s="40">
        <v>-2.2953328232593728E-3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2936.05</v>
      </c>
      <c r="F30" s="37">
        <v>2924.3166666666671</v>
      </c>
      <c r="G30" s="38">
        <v>2902.733333333334</v>
      </c>
      <c r="H30" s="38">
        <v>2869.416666666667</v>
      </c>
      <c r="I30" s="38">
        <v>2847.8333333333339</v>
      </c>
      <c r="J30" s="38">
        <v>2957.6333333333341</v>
      </c>
      <c r="K30" s="38">
        <v>2979.2166666666672</v>
      </c>
      <c r="L30" s="38">
        <v>3012.5333333333342</v>
      </c>
      <c r="M30" s="28">
        <v>2945.9</v>
      </c>
      <c r="N30" s="28">
        <v>2891</v>
      </c>
      <c r="O30" s="39">
        <v>5627700</v>
      </c>
      <c r="P30" s="40">
        <v>-1.597293256747187E-2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1961.95</v>
      </c>
      <c r="F31" s="37">
        <v>1945.3333333333333</v>
      </c>
      <c r="G31" s="38">
        <v>1915.6666666666665</v>
      </c>
      <c r="H31" s="38">
        <v>1869.3833333333332</v>
      </c>
      <c r="I31" s="38">
        <v>1839.7166666666665</v>
      </c>
      <c r="J31" s="38">
        <v>1991.6166666666666</v>
      </c>
      <c r="K31" s="38">
        <v>2021.2833333333331</v>
      </c>
      <c r="L31" s="38">
        <v>2067.5666666666666</v>
      </c>
      <c r="M31" s="28">
        <v>1975</v>
      </c>
      <c r="N31" s="28">
        <v>1899.05</v>
      </c>
      <c r="O31" s="39">
        <v>1055725</v>
      </c>
      <c r="P31" s="40">
        <v>-2.5634517766497462E-2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9555.15</v>
      </c>
      <c r="F32" s="37">
        <v>9358.1166666666668</v>
      </c>
      <c r="G32" s="38">
        <v>9086.2833333333328</v>
      </c>
      <c r="H32" s="38">
        <v>8617.4166666666661</v>
      </c>
      <c r="I32" s="38">
        <v>8345.5833333333321</v>
      </c>
      <c r="J32" s="38">
        <v>9826.9833333333336</v>
      </c>
      <c r="K32" s="38">
        <v>10098.816666666666</v>
      </c>
      <c r="L32" s="38">
        <v>10567.683333333334</v>
      </c>
      <c r="M32" s="28">
        <v>9629.9500000000007</v>
      </c>
      <c r="N32" s="28">
        <v>8889.25</v>
      </c>
      <c r="O32" s="39">
        <v>116550</v>
      </c>
      <c r="P32" s="40">
        <v>-2.4482109227871938E-2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1197.75</v>
      </c>
      <c r="F33" s="37">
        <v>1182.4000000000001</v>
      </c>
      <c r="G33" s="38">
        <v>1164.0000000000002</v>
      </c>
      <c r="H33" s="38">
        <v>1130.2500000000002</v>
      </c>
      <c r="I33" s="38">
        <v>1111.8500000000004</v>
      </c>
      <c r="J33" s="38">
        <v>1216.1500000000001</v>
      </c>
      <c r="K33" s="38">
        <v>1234.5499999999997</v>
      </c>
      <c r="L33" s="38">
        <v>1268.3</v>
      </c>
      <c r="M33" s="28">
        <v>1200.8</v>
      </c>
      <c r="N33" s="28">
        <v>1148.6500000000001</v>
      </c>
      <c r="O33" s="39">
        <v>2336500</v>
      </c>
      <c r="P33" s="40">
        <v>-8.4802193497845665E-2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645.45000000000005</v>
      </c>
      <c r="F34" s="37">
        <v>639.55000000000007</v>
      </c>
      <c r="G34" s="38">
        <v>630.90000000000009</v>
      </c>
      <c r="H34" s="38">
        <v>616.35</v>
      </c>
      <c r="I34" s="38">
        <v>607.70000000000005</v>
      </c>
      <c r="J34" s="38">
        <v>654.10000000000014</v>
      </c>
      <c r="K34" s="38">
        <v>662.75</v>
      </c>
      <c r="L34" s="38">
        <v>677.30000000000018</v>
      </c>
      <c r="M34" s="28">
        <v>648.20000000000005</v>
      </c>
      <c r="N34" s="28">
        <v>625</v>
      </c>
      <c r="O34" s="39">
        <v>15375750</v>
      </c>
      <c r="P34" s="40">
        <v>3.3629121710194616E-2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693.9</v>
      </c>
      <c r="F35" s="37">
        <v>696.7166666666667</v>
      </c>
      <c r="G35" s="38">
        <v>686.08333333333337</v>
      </c>
      <c r="H35" s="38">
        <v>678.26666666666665</v>
      </c>
      <c r="I35" s="38">
        <v>667.63333333333333</v>
      </c>
      <c r="J35" s="38">
        <v>704.53333333333342</v>
      </c>
      <c r="K35" s="38">
        <v>715.16666666666663</v>
      </c>
      <c r="L35" s="38">
        <v>722.98333333333346</v>
      </c>
      <c r="M35" s="28">
        <v>707.35</v>
      </c>
      <c r="N35" s="28">
        <v>688.9</v>
      </c>
      <c r="O35" s="39">
        <v>51622800</v>
      </c>
      <c r="P35" s="40">
        <v>4.9055105234880516E-3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3381.9</v>
      </c>
      <c r="F36" s="37">
        <v>3373.1166666666663</v>
      </c>
      <c r="G36" s="38">
        <v>3347.2333333333327</v>
      </c>
      <c r="H36" s="38">
        <v>3312.5666666666662</v>
      </c>
      <c r="I36" s="38">
        <v>3286.6833333333325</v>
      </c>
      <c r="J36" s="38">
        <v>3407.7833333333328</v>
      </c>
      <c r="K36" s="38">
        <v>3433.666666666667</v>
      </c>
      <c r="L36" s="38">
        <v>3468.333333333333</v>
      </c>
      <c r="M36" s="28">
        <v>3399</v>
      </c>
      <c r="N36" s="28">
        <v>3338.45</v>
      </c>
      <c r="O36" s="39">
        <v>2201250</v>
      </c>
      <c r="P36" s="40">
        <v>-3.1699309407902184E-3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15616.45</v>
      </c>
      <c r="F37" s="37">
        <v>15556.683333333334</v>
      </c>
      <c r="G37" s="38">
        <v>15334.766666666668</v>
      </c>
      <c r="H37" s="38">
        <v>15053.083333333334</v>
      </c>
      <c r="I37" s="38">
        <v>14831.166666666668</v>
      </c>
      <c r="J37" s="38">
        <v>15838.366666666669</v>
      </c>
      <c r="K37" s="38">
        <v>16060.283333333333</v>
      </c>
      <c r="L37" s="38">
        <v>16341.966666666669</v>
      </c>
      <c r="M37" s="28">
        <v>15778.6</v>
      </c>
      <c r="N37" s="28">
        <v>15275</v>
      </c>
      <c r="O37" s="39">
        <v>663850</v>
      </c>
      <c r="P37" s="40">
        <v>-8.8092571855169846E-3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6637.15</v>
      </c>
      <c r="F38" s="37">
        <v>6614.6166666666659</v>
      </c>
      <c r="G38" s="38">
        <v>6534.5333333333319</v>
      </c>
      <c r="H38" s="38">
        <v>6431.9166666666661</v>
      </c>
      <c r="I38" s="38">
        <v>6351.8333333333321</v>
      </c>
      <c r="J38" s="38">
        <v>6717.2333333333318</v>
      </c>
      <c r="K38" s="38">
        <v>6797.3166666666657</v>
      </c>
      <c r="L38" s="38">
        <v>6899.9333333333316</v>
      </c>
      <c r="M38" s="28">
        <v>6694.7</v>
      </c>
      <c r="N38" s="28">
        <v>6512</v>
      </c>
      <c r="O38" s="39">
        <v>4181875</v>
      </c>
      <c r="P38" s="40">
        <v>-5.9131158257562247E-3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1974.25</v>
      </c>
      <c r="F39" s="37">
        <v>1963.5</v>
      </c>
      <c r="G39" s="38">
        <v>1943</v>
      </c>
      <c r="H39" s="38">
        <v>1911.75</v>
      </c>
      <c r="I39" s="38">
        <v>1891.25</v>
      </c>
      <c r="J39" s="38">
        <v>1994.75</v>
      </c>
      <c r="K39" s="38">
        <v>2015.25</v>
      </c>
      <c r="L39" s="38">
        <v>2046.5</v>
      </c>
      <c r="M39" s="28">
        <v>1984</v>
      </c>
      <c r="N39" s="28">
        <v>1932.25</v>
      </c>
      <c r="O39" s="39">
        <v>1340800</v>
      </c>
      <c r="P39" s="40">
        <v>2.8421839940164549E-3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489.7</v>
      </c>
      <c r="F40" s="37">
        <v>477.2</v>
      </c>
      <c r="G40" s="38">
        <v>461.5</v>
      </c>
      <c r="H40" s="38">
        <v>433.3</v>
      </c>
      <c r="I40" s="38">
        <v>417.6</v>
      </c>
      <c r="J40" s="38">
        <v>505.4</v>
      </c>
      <c r="K40" s="38">
        <v>521.09999999999991</v>
      </c>
      <c r="L40" s="38">
        <v>549.29999999999995</v>
      </c>
      <c r="M40" s="28">
        <v>492.9</v>
      </c>
      <c r="N40" s="28">
        <v>449</v>
      </c>
      <c r="O40" s="39">
        <v>9198400</v>
      </c>
      <c r="P40" s="40">
        <v>0.20599958044891967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263.3</v>
      </c>
      <c r="F41" s="37">
        <v>263.73333333333329</v>
      </c>
      <c r="G41" s="38">
        <v>259.21666666666658</v>
      </c>
      <c r="H41" s="38">
        <v>255.13333333333327</v>
      </c>
      <c r="I41" s="38">
        <v>250.61666666666656</v>
      </c>
      <c r="J41" s="38">
        <v>267.81666666666661</v>
      </c>
      <c r="K41" s="38">
        <v>272.33333333333337</v>
      </c>
      <c r="L41" s="38">
        <v>276.41666666666663</v>
      </c>
      <c r="M41" s="28">
        <v>268.25</v>
      </c>
      <c r="N41" s="28">
        <v>259.64999999999998</v>
      </c>
      <c r="O41" s="39">
        <v>29763000</v>
      </c>
      <c r="P41" s="40">
        <v>2.7593064445963583E-2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104.5</v>
      </c>
      <c r="F42" s="37">
        <v>103.63333333333333</v>
      </c>
      <c r="G42" s="38">
        <v>102.26666666666665</v>
      </c>
      <c r="H42" s="38">
        <v>100.03333333333333</v>
      </c>
      <c r="I42" s="38">
        <v>98.666666666666657</v>
      </c>
      <c r="J42" s="38">
        <v>105.86666666666665</v>
      </c>
      <c r="K42" s="38">
        <v>107.23333333333332</v>
      </c>
      <c r="L42" s="38">
        <v>109.46666666666664</v>
      </c>
      <c r="M42" s="28">
        <v>105</v>
      </c>
      <c r="N42" s="28">
        <v>101.4</v>
      </c>
      <c r="O42" s="39">
        <v>116145900</v>
      </c>
      <c r="P42" s="40">
        <v>-5.5099178521338405E-3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1817.4</v>
      </c>
      <c r="F43" s="37">
        <v>1819.1666666666667</v>
      </c>
      <c r="G43" s="38">
        <v>1799.7333333333336</v>
      </c>
      <c r="H43" s="38">
        <v>1782.0666666666668</v>
      </c>
      <c r="I43" s="38">
        <v>1762.6333333333337</v>
      </c>
      <c r="J43" s="38">
        <v>1836.8333333333335</v>
      </c>
      <c r="K43" s="38">
        <v>1856.2666666666664</v>
      </c>
      <c r="L43" s="38">
        <v>1873.9333333333334</v>
      </c>
      <c r="M43" s="28">
        <v>1838.6</v>
      </c>
      <c r="N43" s="28">
        <v>1801.5</v>
      </c>
      <c r="O43" s="39">
        <v>1430000</v>
      </c>
      <c r="P43" s="40">
        <v>3.0519223147047168E-2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214.2</v>
      </c>
      <c r="F44" s="37">
        <v>215.43333333333331</v>
      </c>
      <c r="G44" s="38">
        <v>212.16666666666663</v>
      </c>
      <c r="H44" s="38">
        <v>210.13333333333333</v>
      </c>
      <c r="I44" s="38">
        <v>206.86666666666665</v>
      </c>
      <c r="J44" s="38">
        <v>217.46666666666661</v>
      </c>
      <c r="K44" s="38">
        <v>220.73333333333332</v>
      </c>
      <c r="L44" s="38">
        <v>222.76666666666659</v>
      </c>
      <c r="M44" s="28">
        <v>218.7</v>
      </c>
      <c r="N44" s="28">
        <v>213.4</v>
      </c>
      <c r="O44" s="39">
        <v>26231400</v>
      </c>
      <c r="P44" s="40">
        <v>4.7814207650273222E-2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681.1</v>
      </c>
      <c r="F45" s="37">
        <v>679.6</v>
      </c>
      <c r="G45" s="38">
        <v>673.30000000000007</v>
      </c>
      <c r="H45" s="38">
        <v>665.5</v>
      </c>
      <c r="I45" s="38">
        <v>659.2</v>
      </c>
      <c r="J45" s="38">
        <v>687.40000000000009</v>
      </c>
      <c r="K45" s="38">
        <v>693.7</v>
      </c>
      <c r="L45" s="38">
        <v>701.50000000000011</v>
      </c>
      <c r="M45" s="28">
        <v>685.9</v>
      </c>
      <c r="N45" s="28">
        <v>671.8</v>
      </c>
      <c r="O45" s="39">
        <v>4666200</v>
      </c>
      <c r="P45" s="40">
        <v>-3.9915473115754874E-3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635.29999999999995</v>
      </c>
      <c r="F46" s="37">
        <v>636.4666666666667</v>
      </c>
      <c r="G46" s="38">
        <v>629.93333333333339</v>
      </c>
      <c r="H46" s="38">
        <v>624.56666666666672</v>
      </c>
      <c r="I46" s="38">
        <v>618.03333333333342</v>
      </c>
      <c r="J46" s="38">
        <v>641.83333333333337</v>
      </c>
      <c r="K46" s="38">
        <v>648.36666666666667</v>
      </c>
      <c r="L46" s="38">
        <v>653.73333333333335</v>
      </c>
      <c r="M46" s="28">
        <v>643</v>
      </c>
      <c r="N46" s="28">
        <v>631.1</v>
      </c>
      <c r="O46" s="39">
        <v>6414000</v>
      </c>
      <c r="P46" s="40">
        <v>2.382377588890219E-2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697.15</v>
      </c>
      <c r="F47" s="37">
        <v>697.6</v>
      </c>
      <c r="G47" s="38">
        <v>692.6</v>
      </c>
      <c r="H47" s="38">
        <v>688.05</v>
      </c>
      <c r="I47" s="38">
        <v>683.05</v>
      </c>
      <c r="J47" s="38">
        <v>702.15000000000009</v>
      </c>
      <c r="K47" s="38">
        <v>707.15000000000009</v>
      </c>
      <c r="L47" s="38">
        <v>711.70000000000016</v>
      </c>
      <c r="M47" s="28">
        <v>702.6</v>
      </c>
      <c r="N47" s="28">
        <v>693.05</v>
      </c>
      <c r="O47" s="39">
        <v>53268400</v>
      </c>
      <c r="P47" s="40">
        <v>-2.7744184392117805E-3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52.15</v>
      </c>
      <c r="F48" s="37">
        <v>51.866666666666667</v>
      </c>
      <c r="G48" s="38">
        <v>51.283333333333331</v>
      </c>
      <c r="H48" s="38">
        <v>50.416666666666664</v>
      </c>
      <c r="I48" s="38">
        <v>49.833333333333329</v>
      </c>
      <c r="J48" s="38">
        <v>52.733333333333334</v>
      </c>
      <c r="K48" s="38">
        <v>53.316666666666663</v>
      </c>
      <c r="L48" s="38">
        <v>54.183333333333337</v>
      </c>
      <c r="M48" s="28">
        <v>52.45</v>
      </c>
      <c r="N48" s="28">
        <v>51</v>
      </c>
      <c r="O48" s="39">
        <v>106617000</v>
      </c>
      <c r="P48" s="40">
        <v>-1.3768686073957514E-3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333.6</v>
      </c>
      <c r="F49" s="37">
        <v>333.38333333333333</v>
      </c>
      <c r="G49" s="38">
        <v>330.36666666666667</v>
      </c>
      <c r="H49" s="38">
        <v>327.13333333333333</v>
      </c>
      <c r="I49" s="38">
        <v>324.11666666666667</v>
      </c>
      <c r="J49" s="38">
        <v>336.61666666666667</v>
      </c>
      <c r="K49" s="38">
        <v>339.63333333333333</v>
      </c>
      <c r="L49" s="38">
        <v>342.86666666666667</v>
      </c>
      <c r="M49" s="28">
        <v>336.4</v>
      </c>
      <c r="N49" s="28">
        <v>330.15</v>
      </c>
      <c r="O49" s="39">
        <v>20166400</v>
      </c>
      <c r="P49" s="40">
        <v>4.8176927674835626E-2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14274.85</v>
      </c>
      <c r="F50" s="37">
        <v>14242.716666666665</v>
      </c>
      <c r="G50" s="38">
        <v>14155.433333333331</v>
      </c>
      <c r="H50" s="38">
        <v>14036.016666666665</v>
      </c>
      <c r="I50" s="38">
        <v>13948.73333333333</v>
      </c>
      <c r="J50" s="38">
        <v>14362.133333333331</v>
      </c>
      <c r="K50" s="38">
        <v>14449.416666666668</v>
      </c>
      <c r="L50" s="38">
        <v>14568.833333333332</v>
      </c>
      <c r="M50" s="28">
        <v>14330</v>
      </c>
      <c r="N50" s="28">
        <v>14123.3</v>
      </c>
      <c r="O50" s="39">
        <v>160750</v>
      </c>
      <c r="P50" s="40">
        <v>3.8772213247172858E-2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361.8</v>
      </c>
      <c r="F51" s="37">
        <v>358.2</v>
      </c>
      <c r="G51" s="38">
        <v>353.4</v>
      </c>
      <c r="H51" s="38">
        <v>345</v>
      </c>
      <c r="I51" s="38">
        <v>340.2</v>
      </c>
      <c r="J51" s="38">
        <v>366.59999999999997</v>
      </c>
      <c r="K51" s="38">
        <v>371.40000000000003</v>
      </c>
      <c r="L51" s="38">
        <v>379.79999999999995</v>
      </c>
      <c r="M51" s="28">
        <v>363</v>
      </c>
      <c r="N51" s="28">
        <v>349.8</v>
      </c>
      <c r="O51" s="39">
        <v>26069400</v>
      </c>
      <c r="P51" s="40">
        <v>1.7984367434460814E-3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3213.55</v>
      </c>
      <c r="F52" s="37">
        <v>3225.6333333333332</v>
      </c>
      <c r="G52" s="38">
        <v>3191.3166666666666</v>
      </c>
      <c r="H52" s="38">
        <v>3169.0833333333335</v>
      </c>
      <c r="I52" s="38">
        <v>3134.7666666666669</v>
      </c>
      <c r="J52" s="38">
        <v>3247.8666666666663</v>
      </c>
      <c r="K52" s="38">
        <v>3282.1833333333329</v>
      </c>
      <c r="L52" s="38">
        <v>3304.4166666666661</v>
      </c>
      <c r="M52" s="28">
        <v>3259.95</v>
      </c>
      <c r="N52" s="28">
        <v>3203.4</v>
      </c>
      <c r="O52" s="39">
        <v>1854800</v>
      </c>
      <c r="P52" s="40">
        <v>9.0305733870090308E-3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455.4</v>
      </c>
      <c r="F53" s="37">
        <v>452.83333333333331</v>
      </c>
      <c r="G53" s="38">
        <v>446.66666666666663</v>
      </c>
      <c r="H53" s="38">
        <v>437.93333333333334</v>
      </c>
      <c r="I53" s="38">
        <v>431.76666666666665</v>
      </c>
      <c r="J53" s="38">
        <v>461.56666666666661</v>
      </c>
      <c r="K53" s="38">
        <v>467.73333333333323</v>
      </c>
      <c r="L53" s="38">
        <v>476.46666666666658</v>
      </c>
      <c r="M53" s="28">
        <v>459</v>
      </c>
      <c r="N53" s="28">
        <v>444.1</v>
      </c>
      <c r="O53" s="39">
        <v>3313700</v>
      </c>
      <c r="P53" s="40">
        <v>4.7247329498767462E-2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218.85</v>
      </c>
      <c r="F54" s="37">
        <v>217.41666666666666</v>
      </c>
      <c r="G54" s="38">
        <v>214.33333333333331</v>
      </c>
      <c r="H54" s="38">
        <v>209.81666666666666</v>
      </c>
      <c r="I54" s="38">
        <v>206.73333333333332</v>
      </c>
      <c r="J54" s="38">
        <v>221.93333333333331</v>
      </c>
      <c r="K54" s="38">
        <v>225.01666666666662</v>
      </c>
      <c r="L54" s="38">
        <v>229.5333333333333</v>
      </c>
      <c r="M54" s="28">
        <v>220.5</v>
      </c>
      <c r="N54" s="28">
        <v>212.9</v>
      </c>
      <c r="O54" s="39">
        <v>43966800</v>
      </c>
      <c r="P54" s="40">
        <v>1.1066027296200663E-3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588.35</v>
      </c>
      <c r="F55" s="37">
        <v>589.56666666666672</v>
      </c>
      <c r="G55" s="38">
        <v>579.43333333333339</v>
      </c>
      <c r="H55" s="38">
        <v>570.51666666666665</v>
      </c>
      <c r="I55" s="38">
        <v>560.38333333333333</v>
      </c>
      <c r="J55" s="38">
        <v>598.48333333333346</v>
      </c>
      <c r="K55" s="38">
        <v>608.6166666666669</v>
      </c>
      <c r="L55" s="38">
        <v>617.53333333333353</v>
      </c>
      <c r="M55" s="28">
        <v>599.70000000000005</v>
      </c>
      <c r="N55" s="28">
        <v>580.65</v>
      </c>
      <c r="O55" s="39">
        <v>3150225</v>
      </c>
      <c r="P55" s="40">
        <v>-9.1996320147194107E-3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425</v>
      </c>
      <c r="F56" s="37">
        <v>423.7833333333333</v>
      </c>
      <c r="G56" s="38">
        <v>415.21666666666658</v>
      </c>
      <c r="H56" s="38">
        <v>405.43333333333328</v>
      </c>
      <c r="I56" s="38">
        <v>396.86666666666656</v>
      </c>
      <c r="J56" s="38">
        <v>433.56666666666661</v>
      </c>
      <c r="K56" s="38">
        <v>442.13333333333333</v>
      </c>
      <c r="L56" s="38">
        <v>451.91666666666663</v>
      </c>
      <c r="M56" s="28">
        <v>432.35</v>
      </c>
      <c r="N56" s="28">
        <v>414</v>
      </c>
      <c r="O56" s="39">
        <v>2472000</v>
      </c>
      <c r="P56" s="40">
        <v>0.41580756013745707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674.4</v>
      </c>
      <c r="F57" s="37">
        <v>671.88333333333333</v>
      </c>
      <c r="G57" s="38">
        <v>666.26666666666665</v>
      </c>
      <c r="H57" s="38">
        <v>658.13333333333333</v>
      </c>
      <c r="I57" s="38">
        <v>652.51666666666665</v>
      </c>
      <c r="J57" s="38">
        <v>680.01666666666665</v>
      </c>
      <c r="K57" s="38">
        <v>685.63333333333321</v>
      </c>
      <c r="L57" s="38">
        <v>693.76666666666665</v>
      </c>
      <c r="M57" s="28">
        <v>677.5</v>
      </c>
      <c r="N57" s="28">
        <v>663.75</v>
      </c>
      <c r="O57" s="39">
        <v>9016250</v>
      </c>
      <c r="P57" s="40">
        <v>-7.5674188222344526E-3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1046.8</v>
      </c>
      <c r="F58" s="37">
        <v>1028.1333333333332</v>
      </c>
      <c r="G58" s="38">
        <v>1001.8666666666663</v>
      </c>
      <c r="H58" s="38">
        <v>956.93333333333317</v>
      </c>
      <c r="I58" s="38">
        <v>930.66666666666629</v>
      </c>
      <c r="J58" s="38">
        <v>1073.0666666666664</v>
      </c>
      <c r="K58" s="38">
        <v>1099.3333333333333</v>
      </c>
      <c r="L58" s="38">
        <v>1144.2666666666664</v>
      </c>
      <c r="M58" s="28">
        <v>1054.4000000000001</v>
      </c>
      <c r="N58" s="28">
        <v>983.2</v>
      </c>
      <c r="O58" s="39">
        <v>10569000</v>
      </c>
      <c r="P58" s="40">
        <v>0.16953175573617205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181.1</v>
      </c>
      <c r="F59" s="37">
        <v>180.73333333333335</v>
      </c>
      <c r="G59" s="38">
        <v>179.31666666666669</v>
      </c>
      <c r="H59" s="38">
        <v>177.53333333333333</v>
      </c>
      <c r="I59" s="38">
        <v>176.11666666666667</v>
      </c>
      <c r="J59" s="38">
        <v>182.51666666666671</v>
      </c>
      <c r="K59" s="38">
        <v>183.93333333333334</v>
      </c>
      <c r="L59" s="38">
        <v>185.71666666666673</v>
      </c>
      <c r="M59" s="28">
        <v>182.15</v>
      </c>
      <c r="N59" s="28">
        <v>178.95</v>
      </c>
      <c r="O59" s="39">
        <v>36292200</v>
      </c>
      <c r="P59" s="40">
        <v>-2.5395359575204894E-3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4312.8500000000004</v>
      </c>
      <c r="F60" s="37">
        <v>4291.6166666666668</v>
      </c>
      <c r="G60" s="38">
        <v>4241.2333333333336</v>
      </c>
      <c r="H60" s="38">
        <v>4169.6166666666668</v>
      </c>
      <c r="I60" s="38">
        <v>4119.2333333333336</v>
      </c>
      <c r="J60" s="38">
        <v>4363.2333333333336</v>
      </c>
      <c r="K60" s="38">
        <v>4413.6166666666668</v>
      </c>
      <c r="L60" s="38">
        <v>4485.2333333333336</v>
      </c>
      <c r="M60" s="28">
        <v>4342</v>
      </c>
      <c r="N60" s="28">
        <v>4220</v>
      </c>
      <c r="O60" s="39">
        <v>1764800</v>
      </c>
      <c r="P60" s="40">
        <v>8.3419037824248657E-3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1492.3</v>
      </c>
      <c r="F61" s="37">
        <v>1497.6166666666668</v>
      </c>
      <c r="G61" s="38">
        <v>1476.2333333333336</v>
      </c>
      <c r="H61" s="38">
        <v>1460.1666666666667</v>
      </c>
      <c r="I61" s="38">
        <v>1438.7833333333335</v>
      </c>
      <c r="J61" s="38">
        <v>1513.6833333333336</v>
      </c>
      <c r="K61" s="38">
        <v>1535.0666666666668</v>
      </c>
      <c r="L61" s="38">
        <v>1551.1333333333337</v>
      </c>
      <c r="M61" s="28">
        <v>1519</v>
      </c>
      <c r="N61" s="28">
        <v>1481.55</v>
      </c>
      <c r="O61" s="39">
        <v>2411850</v>
      </c>
      <c r="P61" s="40">
        <v>-3.0937983405990719E-2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600.25</v>
      </c>
      <c r="F62" s="37">
        <v>595.91666666666663</v>
      </c>
      <c r="G62" s="38">
        <v>587.83333333333326</v>
      </c>
      <c r="H62" s="38">
        <v>575.41666666666663</v>
      </c>
      <c r="I62" s="38">
        <v>567.33333333333326</v>
      </c>
      <c r="J62" s="38">
        <v>608.33333333333326</v>
      </c>
      <c r="K62" s="38">
        <v>616.41666666666652</v>
      </c>
      <c r="L62" s="38">
        <v>628.83333333333326</v>
      </c>
      <c r="M62" s="28">
        <v>604</v>
      </c>
      <c r="N62" s="28">
        <v>583.5</v>
      </c>
      <c r="O62" s="39">
        <v>6018400</v>
      </c>
      <c r="P62" s="40">
        <v>1.1563802608578729E-2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782.1</v>
      </c>
      <c r="F63" s="37">
        <v>778.63333333333333</v>
      </c>
      <c r="G63" s="38">
        <v>767.31666666666661</v>
      </c>
      <c r="H63" s="38">
        <v>752.5333333333333</v>
      </c>
      <c r="I63" s="38">
        <v>741.21666666666658</v>
      </c>
      <c r="J63" s="38">
        <v>793.41666666666663</v>
      </c>
      <c r="K63" s="38">
        <v>804.73333333333346</v>
      </c>
      <c r="L63" s="38">
        <v>819.51666666666665</v>
      </c>
      <c r="M63" s="28">
        <v>789.95</v>
      </c>
      <c r="N63" s="28">
        <v>763.85</v>
      </c>
      <c r="O63" s="39">
        <v>996250</v>
      </c>
      <c r="P63" s="40">
        <v>0.20757575757575758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404.2</v>
      </c>
      <c r="F64" s="37">
        <v>401.58333333333331</v>
      </c>
      <c r="G64" s="38">
        <v>398.21666666666664</v>
      </c>
      <c r="H64" s="38">
        <v>392.23333333333335</v>
      </c>
      <c r="I64" s="38">
        <v>388.86666666666667</v>
      </c>
      <c r="J64" s="38">
        <v>407.56666666666661</v>
      </c>
      <c r="K64" s="38">
        <v>410.93333333333328</v>
      </c>
      <c r="L64" s="38">
        <v>416.91666666666657</v>
      </c>
      <c r="M64" s="28">
        <v>404.95</v>
      </c>
      <c r="N64" s="28">
        <v>395.6</v>
      </c>
      <c r="O64" s="39">
        <v>4247100</v>
      </c>
      <c r="P64" s="40">
        <v>6.5172054223149112E-3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123.8</v>
      </c>
      <c r="F65" s="37">
        <v>123.45</v>
      </c>
      <c r="G65" s="38">
        <v>121.95</v>
      </c>
      <c r="H65" s="38">
        <v>120.1</v>
      </c>
      <c r="I65" s="38">
        <v>118.6</v>
      </c>
      <c r="J65" s="38">
        <v>125.30000000000001</v>
      </c>
      <c r="K65" s="38">
        <v>126.80000000000001</v>
      </c>
      <c r="L65" s="38">
        <v>128.65000000000003</v>
      </c>
      <c r="M65" s="28">
        <v>124.95</v>
      </c>
      <c r="N65" s="28">
        <v>121.6</v>
      </c>
      <c r="O65" s="39">
        <v>9700200</v>
      </c>
      <c r="P65" s="40">
        <v>-1.2119113573407203E-2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999.1</v>
      </c>
      <c r="F66" s="37">
        <v>997.73333333333323</v>
      </c>
      <c r="G66" s="38">
        <v>986.41666666666652</v>
      </c>
      <c r="H66" s="38">
        <v>973.73333333333323</v>
      </c>
      <c r="I66" s="38">
        <v>962.41666666666652</v>
      </c>
      <c r="J66" s="38">
        <v>1010.4166666666665</v>
      </c>
      <c r="K66" s="38">
        <v>1021.7333333333333</v>
      </c>
      <c r="L66" s="38">
        <v>1034.4166666666665</v>
      </c>
      <c r="M66" s="28">
        <v>1009.05</v>
      </c>
      <c r="N66" s="28">
        <v>985.05</v>
      </c>
      <c r="O66" s="39">
        <v>1563600</v>
      </c>
      <c r="P66" s="40">
        <v>5.4633751517604211E-2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548.75</v>
      </c>
      <c r="F67" s="37">
        <v>546.91666666666663</v>
      </c>
      <c r="G67" s="38">
        <v>543.83333333333326</v>
      </c>
      <c r="H67" s="38">
        <v>538.91666666666663</v>
      </c>
      <c r="I67" s="38">
        <v>535.83333333333326</v>
      </c>
      <c r="J67" s="38">
        <v>551.83333333333326</v>
      </c>
      <c r="K67" s="38">
        <v>554.91666666666652</v>
      </c>
      <c r="L67" s="38">
        <v>559.83333333333326</v>
      </c>
      <c r="M67" s="28">
        <v>550</v>
      </c>
      <c r="N67" s="28">
        <v>542</v>
      </c>
      <c r="O67" s="39">
        <v>12956250</v>
      </c>
      <c r="P67" s="40">
        <v>-1.1916110581506196E-2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1434.75</v>
      </c>
      <c r="F68" s="37">
        <v>1443.0833333333333</v>
      </c>
      <c r="G68" s="38">
        <v>1400.1666666666665</v>
      </c>
      <c r="H68" s="38">
        <v>1365.5833333333333</v>
      </c>
      <c r="I68" s="38">
        <v>1322.6666666666665</v>
      </c>
      <c r="J68" s="38">
        <v>1477.6666666666665</v>
      </c>
      <c r="K68" s="38">
        <v>1520.583333333333</v>
      </c>
      <c r="L68" s="38">
        <v>1555.1666666666665</v>
      </c>
      <c r="M68" s="28">
        <v>1486</v>
      </c>
      <c r="N68" s="28">
        <v>1408.5</v>
      </c>
      <c r="O68" s="39">
        <v>610500</v>
      </c>
      <c r="P68" s="40">
        <v>8.34072759538598E-2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2059.35</v>
      </c>
      <c r="F69" s="37">
        <v>2040.9333333333334</v>
      </c>
      <c r="G69" s="38">
        <v>2012.9666666666667</v>
      </c>
      <c r="H69" s="38">
        <v>1966.5833333333333</v>
      </c>
      <c r="I69" s="38">
        <v>1938.6166666666666</v>
      </c>
      <c r="J69" s="38">
        <v>2087.3166666666666</v>
      </c>
      <c r="K69" s="38">
        <v>2115.2833333333338</v>
      </c>
      <c r="L69" s="38">
        <v>2161.666666666667</v>
      </c>
      <c r="M69" s="28">
        <v>2068.9</v>
      </c>
      <c r="N69" s="28">
        <v>1994.55</v>
      </c>
      <c r="O69" s="39">
        <v>1702000</v>
      </c>
      <c r="P69" s="40">
        <v>-1.490377658804804E-2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282.7</v>
      </c>
      <c r="F70" s="37">
        <v>280.81666666666666</v>
      </c>
      <c r="G70" s="38">
        <v>274.2833333333333</v>
      </c>
      <c r="H70" s="38">
        <v>265.86666666666662</v>
      </c>
      <c r="I70" s="38">
        <v>259.33333333333326</v>
      </c>
      <c r="J70" s="38">
        <v>289.23333333333335</v>
      </c>
      <c r="K70" s="38">
        <v>295.76666666666677</v>
      </c>
      <c r="L70" s="38">
        <v>304.18333333333339</v>
      </c>
      <c r="M70" s="28">
        <v>287.35000000000002</v>
      </c>
      <c r="N70" s="28">
        <v>272.39999999999998</v>
      </c>
      <c r="O70" s="39">
        <v>14897100</v>
      </c>
      <c r="P70" s="40">
        <v>1.2664165103189493E-2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4343.8999999999996</v>
      </c>
      <c r="F71" s="37">
        <v>4319.2833333333328</v>
      </c>
      <c r="G71" s="38">
        <v>4279.6166666666659</v>
      </c>
      <c r="H71" s="38">
        <v>4215.333333333333</v>
      </c>
      <c r="I71" s="38">
        <v>4175.6666666666661</v>
      </c>
      <c r="J71" s="38">
        <v>4383.5666666666657</v>
      </c>
      <c r="K71" s="38">
        <v>4423.2333333333336</v>
      </c>
      <c r="L71" s="38">
        <v>4487.5166666666655</v>
      </c>
      <c r="M71" s="28">
        <v>4358.95</v>
      </c>
      <c r="N71" s="28">
        <v>4255</v>
      </c>
      <c r="O71" s="39">
        <v>2456600</v>
      </c>
      <c r="P71" s="40">
        <v>-9.3955401427476912E-3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4162.1000000000004</v>
      </c>
      <c r="F72" s="37">
        <v>4141.583333333333</v>
      </c>
      <c r="G72" s="38">
        <v>4101.5166666666664</v>
      </c>
      <c r="H72" s="38">
        <v>4040.9333333333334</v>
      </c>
      <c r="I72" s="38">
        <v>4000.8666666666668</v>
      </c>
      <c r="J72" s="38">
        <v>4202.1666666666661</v>
      </c>
      <c r="K72" s="38">
        <v>4242.2333333333336</v>
      </c>
      <c r="L72" s="38">
        <v>4302.8166666666657</v>
      </c>
      <c r="M72" s="28">
        <v>4181.6499999999996</v>
      </c>
      <c r="N72" s="28">
        <v>4081</v>
      </c>
      <c r="O72" s="39">
        <v>548500</v>
      </c>
      <c r="P72" s="40">
        <v>-4.296619411123228E-2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355.1</v>
      </c>
      <c r="F73" s="37">
        <v>354.39999999999992</v>
      </c>
      <c r="G73" s="38">
        <v>350.84999999999985</v>
      </c>
      <c r="H73" s="38">
        <v>346.59999999999991</v>
      </c>
      <c r="I73" s="38">
        <v>343.04999999999984</v>
      </c>
      <c r="J73" s="38">
        <v>358.64999999999986</v>
      </c>
      <c r="K73" s="38">
        <v>362.19999999999993</v>
      </c>
      <c r="L73" s="38">
        <v>366.44999999999987</v>
      </c>
      <c r="M73" s="28">
        <v>357.95</v>
      </c>
      <c r="N73" s="28">
        <v>350.15</v>
      </c>
      <c r="O73" s="39">
        <v>37356000</v>
      </c>
      <c r="P73" s="40">
        <v>-6.9304324940784277E-3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3981.8</v>
      </c>
      <c r="F74" s="37">
        <v>3957.1833333333329</v>
      </c>
      <c r="G74" s="38">
        <v>3903.3666666666659</v>
      </c>
      <c r="H74" s="38">
        <v>3824.9333333333329</v>
      </c>
      <c r="I74" s="38">
        <v>3771.1166666666659</v>
      </c>
      <c r="J74" s="38">
        <v>4035.6166666666659</v>
      </c>
      <c r="K74" s="38">
        <v>4089.4333333333325</v>
      </c>
      <c r="L74" s="38">
        <v>4167.8666666666659</v>
      </c>
      <c r="M74" s="28">
        <v>4011</v>
      </c>
      <c r="N74" s="28">
        <v>3878.75</v>
      </c>
      <c r="O74" s="39">
        <v>3148125</v>
      </c>
      <c r="P74" s="40">
        <v>-8.3864871249704695E-3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2301.1</v>
      </c>
      <c r="F75" s="37">
        <v>2297.9500000000003</v>
      </c>
      <c r="G75" s="38">
        <v>2271.3000000000006</v>
      </c>
      <c r="H75" s="38">
        <v>2241.5000000000005</v>
      </c>
      <c r="I75" s="38">
        <v>2214.8500000000008</v>
      </c>
      <c r="J75" s="38">
        <v>2327.7500000000005</v>
      </c>
      <c r="K75" s="38">
        <v>2354.4</v>
      </c>
      <c r="L75" s="38">
        <v>2384.2000000000003</v>
      </c>
      <c r="M75" s="28">
        <v>2324.6</v>
      </c>
      <c r="N75" s="28">
        <v>2268.15</v>
      </c>
      <c r="O75" s="39">
        <v>3512950</v>
      </c>
      <c r="P75" s="40">
        <v>3.3676622039134914E-2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1686.85</v>
      </c>
      <c r="F76" s="37">
        <v>1677.1499999999999</v>
      </c>
      <c r="G76" s="38">
        <v>1664.6999999999998</v>
      </c>
      <c r="H76" s="38">
        <v>1642.55</v>
      </c>
      <c r="I76" s="38">
        <v>1630.1</v>
      </c>
      <c r="J76" s="38">
        <v>1699.2999999999997</v>
      </c>
      <c r="K76" s="38">
        <v>1711.75</v>
      </c>
      <c r="L76" s="38">
        <v>1733.8999999999996</v>
      </c>
      <c r="M76" s="28">
        <v>1689.6</v>
      </c>
      <c r="N76" s="28">
        <v>1655</v>
      </c>
      <c r="O76" s="39">
        <v>6266150</v>
      </c>
      <c r="P76" s="40">
        <v>-3.9342542402517923E-3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154.25</v>
      </c>
      <c r="F77" s="37">
        <v>154.35</v>
      </c>
      <c r="G77" s="38">
        <v>152.35</v>
      </c>
      <c r="H77" s="38">
        <v>150.44999999999999</v>
      </c>
      <c r="I77" s="38">
        <v>148.44999999999999</v>
      </c>
      <c r="J77" s="38">
        <v>156.25</v>
      </c>
      <c r="K77" s="38">
        <v>158.25</v>
      </c>
      <c r="L77" s="38">
        <v>160.15</v>
      </c>
      <c r="M77" s="28">
        <v>156.35</v>
      </c>
      <c r="N77" s="28">
        <v>152.44999999999999</v>
      </c>
      <c r="O77" s="39">
        <v>22305600</v>
      </c>
      <c r="P77" s="40">
        <v>1.8241577649958915E-2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95.65</v>
      </c>
      <c r="F78" s="37">
        <v>95.3</v>
      </c>
      <c r="G78" s="38">
        <v>94.55</v>
      </c>
      <c r="H78" s="38">
        <v>93.45</v>
      </c>
      <c r="I78" s="38">
        <v>92.7</v>
      </c>
      <c r="J78" s="38">
        <v>96.399999999999991</v>
      </c>
      <c r="K78" s="38">
        <v>97.149999999999991</v>
      </c>
      <c r="L78" s="38">
        <v>98.249999999999986</v>
      </c>
      <c r="M78" s="28">
        <v>96.05</v>
      </c>
      <c r="N78" s="28">
        <v>94.2</v>
      </c>
      <c r="O78" s="39">
        <v>63390000</v>
      </c>
      <c r="P78" s="40">
        <v>-4.3976755143709757E-3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124.8</v>
      </c>
      <c r="F79" s="37">
        <v>126.10000000000001</v>
      </c>
      <c r="G79" s="38">
        <v>122.95000000000002</v>
      </c>
      <c r="H79" s="38">
        <v>121.10000000000001</v>
      </c>
      <c r="I79" s="38">
        <v>117.95000000000002</v>
      </c>
      <c r="J79" s="38">
        <v>127.95000000000002</v>
      </c>
      <c r="K79" s="38">
        <v>131.10000000000002</v>
      </c>
      <c r="L79" s="38">
        <v>132.95000000000002</v>
      </c>
      <c r="M79" s="28">
        <v>129.25</v>
      </c>
      <c r="N79" s="28">
        <v>124.25</v>
      </c>
      <c r="O79" s="39">
        <v>15256800</v>
      </c>
      <c r="P79" s="40">
        <v>3.6016949152542374E-2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149.1</v>
      </c>
      <c r="F80" s="37">
        <v>148.13333333333333</v>
      </c>
      <c r="G80" s="38">
        <v>145.86666666666665</v>
      </c>
      <c r="H80" s="38">
        <v>142.63333333333333</v>
      </c>
      <c r="I80" s="38">
        <v>140.36666666666665</v>
      </c>
      <c r="J80" s="38">
        <v>151.36666666666665</v>
      </c>
      <c r="K80" s="38">
        <v>153.6333333333333</v>
      </c>
      <c r="L80" s="38">
        <v>156.86666666666665</v>
      </c>
      <c r="M80" s="28">
        <v>150.4</v>
      </c>
      <c r="N80" s="28">
        <v>144.9</v>
      </c>
      <c r="O80" s="39">
        <v>30774500</v>
      </c>
      <c r="P80" s="40">
        <v>-5.9119731443491232E-2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455.45</v>
      </c>
      <c r="F81" s="37">
        <v>451.58333333333331</v>
      </c>
      <c r="G81" s="38">
        <v>444.46666666666664</v>
      </c>
      <c r="H81" s="38">
        <v>433.48333333333335</v>
      </c>
      <c r="I81" s="38">
        <v>426.36666666666667</v>
      </c>
      <c r="J81" s="38">
        <v>462.56666666666661</v>
      </c>
      <c r="K81" s="38">
        <v>469.68333333333328</v>
      </c>
      <c r="L81" s="38">
        <v>480.66666666666657</v>
      </c>
      <c r="M81" s="28">
        <v>458.7</v>
      </c>
      <c r="N81" s="28">
        <v>440.6</v>
      </c>
      <c r="O81" s="39">
        <v>7569300</v>
      </c>
      <c r="P81" s="40">
        <v>1.1992619926199263E-2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39.5</v>
      </c>
      <c r="F82" s="37">
        <v>39.366666666666667</v>
      </c>
      <c r="G82" s="38">
        <v>38.983333333333334</v>
      </c>
      <c r="H82" s="38">
        <v>38.466666666666669</v>
      </c>
      <c r="I82" s="38">
        <v>38.083333333333336</v>
      </c>
      <c r="J82" s="38">
        <v>39.883333333333333</v>
      </c>
      <c r="K82" s="38">
        <v>40.266666666666673</v>
      </c>
      <c r="L82" s="38">
        <v>40.783333333333331</v>
      </c>
      <c r="M82" s="28">
        <v>39.75</v>
      </c>
      <c r="N82" s="28">
        <v>38.85</v>
      </c>
      <c r="O82" s="39">
        <v>98842500</v>
      </c>
      <c r="P82" s="40">
        <v>-7.9042457091237587E-3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708.85</v>
      </c>
      <c r="F83" s="37">
        <v>684.38333333333333</v>
      </c>
      <c r="G83" s="38">
        <v>654.4666666666667</v>
      </c>
      <c r="H83" s="38">
        <v>600.08333333333337</v>
      </c>
      <c r="I83" s="38">
        <v>570.16666666666674</v>
      </c>
      <c r="J83" s="38">
        <v>738.76666666666665</v>
      </c>
      <c r="K83" s="38">
        <v>768.68333333333339</v>
      </c>
      <c r="L83" s="38">
        <v>823.06666666666661</v>
      </c>
      <c r="M83" s="28">
        <v>714.3</v>
      </c>
      <c r="N83" s="28">
        <v>630</v>
      </c>
      <c r="O83" s="39">
        <v>3646500</v>
      </c>
      <c r="P83" s="40">
        <v>0.5471594043022614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712.95</v>
      </c>
      <c r="F84" s="37">
        <v>709.81666666666661</v>
      </c>
      <c r="G84" s="38">
        <v>704.23333333333323</v>
      </c>
      <c r="H84" s="38">
        <v>695.51666666666665</v>
      </c>
      <c r="I84" s="38">
        <v>689.93333333333328</v>
      </c>
      <c r="J84" s="38">
        <v>718.53333333333319</v>
      </c>
      <c r="K84" s="38">
        <v>724.11666666666667</v>
      </c>
      <c r="L84" s="38">
        <v>732.83333333333314</v>
      </c>
      <c r="M84" s="28">
        <v>715.4</v>
      </c>
      <c r="N84" s="28">
        <v>701.1</v>
      </c>
      <c r="O84" s="39">
        <v>9420000</v>
      </c>
      <c r="P84" s="40">
        <v>2.6143790849673203E-2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1499.45</v>
      </c>
      <c r="F85" s="37">
        <v>1494.6166666666668</v>
      </c>
      <c r="G85" s="38">
        <v>1480.3833333333337</v>
      </c>
      <c r="H85" s="38">
        <v>1461.3166666666668</v>
      </c>
      <c r="I85" s="38">
        <v>1447.0833333333337</v>
      </c>
      <c r="J85" s="38">
        <v>1513.6833333333336</v>
      </c>
      <c r="K85" s="38">
        <v>1527.9166666666667</v>
      </c>
      <c r="L85" s="38">
        <v>1546.9833333333336</v>
      </c>
      <c r="M85" s="28">
        <v>1508.85</v>
      </c>
      <c r="N85" s="28">
        <v>1475.55</v>
      </c>
      <c r="O85" s="39">
        <v>4917900</v>
      </c>
      <c r="P85" s="40">
        <v>-2.5049439683586024E-3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309</v>
      </c>
      <c r="F86" s="37">
        <v>304.2</v>
      </c>
      <c r="G86" s="38">
        <v>298.59999999999997</v>
      </c>
      <c r="H86" s="38">
        <v>288.2</v>
      </c>
      <c r="I86" s="38">
        <v>282.59999999999997</v>
      </c>
      <c r="J86" s="38">
        <v>314.59999999999997</v>
      </c>
      <c r="K86" s="38">
        <v>320.2</v>
      </c>
      <c r="L86" s="38">
        <v>330.59999999999997</v>
      </c>
      <c r="M86" s="28">
        <v>309.8</v>
      </c>
      <c r="N86" s="28">
        <v>293.8</v>
      </c>
      <c r="O86" s="39">
        <v>11139850</v>
      </c>
      <c r="P86" s="40">
        <v>-6.6344160331720803E-3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1568.25</v>
      </c>
      <c r="F87" s="37">
        <v>1562.4333333333334</v>
      </c>
      <c r="G87" s="38">
        <v>1550.0166666666669</v>
      </c>
      <c r="H87" s="38">
        <v>1531.7833333333335</v>
      </c>
      <c r="I87" s="38">
        <v>1519.366666666667</v>
      </c>
      <c r="J87" s="38">
        <v>1580.6666666666667</v>
      </c>
      <c r="K87" s="38">
        <v>1593.0833333333333</v>
      </c>
      <c r="L87" s="38">
        <v>1611.3166666666666</v>
      </c>
      <c r="M87" s="28">
        <v>1574.85</v>
      </c>
      <c r="N87" s="28">
        <v>1544.2</v>
      </c>
      <c r="O87" s="39">
        <v>10678000</v>
      </c>
      <c r="P87" s="40">
        <v>-3.1484191388408498E-3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268.35000000000002</v>
      </c>
      <c r="F88" s="37">
        <v>268.13333333333338</v>
      </c>
      <c r="G88" s="38">
        <v>266.51666666666677</v>
      </c>
      <c r="H88" s="38">
        <v>264.68333333333339</v>
      </c>
      <c r="I88" s="38">
        <v>263.06666666666678</v>
      </c>
      <c r="J88" s="38">
        <v>269.96666666666675</v>
      </c>
      <c r="K88" s="38">
        <v>271.58333333333343</v>
      </c>
      <c r="L88" s="38">
        <v>273.41666666666674</v>
      </c>
      <c r="M88" s="28">
        <v>269.75</v>
      </c>
      <c r="N88" s="28">
        <v>266.3</v>
      </c>
      <c r="O88" s="39">
        <v>2138600</v>
      </c>
      <c r="P88" s="40">
        <v>9.630818619582664E-3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512.35</v>
      </c>
      <c r="F89" s="37">
        <v>512.43333333333328</v>
      </c>
      <c r="G89" s="38">
        <v>504.46666666666658</v>
      </c>
      <c r="H89" s="38">
        <v>496.58333333333331</v>
      </c>
      <c r="I89" s="38">
        <v>488.61666666666662</v>
      </c>
      <c r="J89" s="38">
        <v>520.31666666666661</v>
      </c>
      <c r="K89" s="38">
        <v>528.2833333333333</v>
      </c>
      <c r="L89" s="38">
        <v>536.16666666666652</v>
      </c>
      <c r="M89" s="28">
        <v>520.4</v>
      </c>
      <c r="N89" s="28">
        <v>504.55</v>
      </c>
      <c r="O89" s="39">
        <v>3098750</v>
      </c>
      <c r="P89" s="40">
        <v>5.5342699020859941E-2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1391.5</v>
      </c>
      <c r="F90" s="37">
        <v>1389.7</v>
      </c>
      <c r="G90" s="38">
        <v>1368.4</v>
      </c>
      <c r="H90" s="38">
        <v>1345.3</v>
      </c>
      <c r="I90" s="38">
        <v>1324</v>
      </c>
      <c r="J90" s="38">
        <v>1412.8000000000002</v>
      </c>
      <c r="K90" s="38">
        <v>1434.1</v>
      </c>
      <c r="L90" s="38">
        <v>1457.2000000000003</v>
      </c>
      <c r="M90" s="28">
        <v>1411</v>
      </c>
      <c r="N90" s="28">
        <v>1366.6</v>
      </c>
      <c r="O90" s="39">
        <v>1861525</v>
      </c>
      <c r="P90" s="40">
        <v>2.2436733629011218E-2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1097.05</v>
      </c>
      <c r="F91" s="37">
        <v>1104.7666666666667</v>
      </c>
      <c r="G91" s="38">
        <v>1085.3833333333332</v>
      </c>
      <c r="H91" s="38">
        <v>1073.7166666666665</v>
      </c>
      <c r="I91" s="38">
        <v>1054.333333333333</v>
      </c>
      <c r="J91" s="38">
        <v>1116.4333333333334</v>
      </c>
      <c r="K91" s="38">
        <v>1135.8166666666671</v>
      </c>
      <c r="L91" s="38">
        <v>1147.4833333333336</v>
      </c>
      <c r="M91" s="28">
        <v>1124.1500000000001</v>
      </c>
      <c r="N91" s="28">
        <v>1093.0999999999999</v>
      </c>
      <c r="O91" s="39">
        <v>5128000</v>
      </c>
      <c r="P91" s="40">
        <v>2.9718875502008031E-2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1195.5</v>
      </c>
      <c r="F92" s="37">
        <v>1194.0666666666666</v>
      </c>
      <c r="G92" s="38">
        <v>1179.4333333333332</v>
      </c>
      <c r="H92" s="38">
        <v>1163.3666666666666</v>
      </c>
      <c r="I92" s="38">
        <v>1148.7333333333331</v>
      </c>
      <c r="J92" s="38">
        <v>1210.1333333333332</v>
      </c>
      <c r="K92" s="38">
        <v>1224.7666666666664</v>
      </c>
      <c r="L92" s="38">
        <v>1240.8333333333333</v>
      </c>
      <c r="M92" s="28">
        <v>1208.7</v>
      </c>
      <c r="N92" s="28">
        <v>1178</v>
      </c>
      <c r="O92" s="39">
        <v>20433000</v>
      </c>
      <c r="P92" s="40">
        <v>-2.8353773101492843E-3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2237.25</v>
      </c>
      <c r="F93" s="37">
        <v>2232.0166666666669</v>
      </c>
      <c r="G93" s="38">
        <v>2201.0333333333338</v>
      </c>
      <c r="H93" s="38">
        <v>2164.8166666666671</v>
      </c>
      <c r="I93" s="38">
        <v>2133.8333333333339</v>
      </c>
      <c r="J93" s="38">
        <v>2268.2333333333336</v>
      </c>
      <c r="K93" s="38">
        <v>2299.2166666666662</v>
      </c>
      <c r="L93" s="38">
        <v>2335.4333333333334</v>
      </c>
      <c r="M93" s="28">
        <v>2263</v>
      </c>
      <c r="N93" s="28">
        <v>2195.8000000000002</v>
      </c>
      <c r="O93" s="39">
        <v>26470500</v>
      </c>
      <c r="P93" s="40">
        <v>1.3391286584881464E-3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2167.15</v>
      </c>
      <c r="F94" s="37">
        <v>2161.7833333333333</v>
      </c>
      <c r="G94" s="38">
        <v>2148.8666666666668</v>
      </c>
      <c r="H94" s="38">
        <v>2130.5833333333335</v>
      </c>
      <c r="I94" s="38">
        <v>2117.666666666667</v>
      </c>
      <c r="J94" s="38">
        <v>2180.0666666666666</v>
      </c>
      <c r="K94" s="38">
        <v>2192.9833333333336</v>
      </c>
      <c r="L94" s="38">
        <v>2211.2666666666664</v>
      </c>
      <c r="M94" s="28">
        <v>2174.6999999999998</v>
      </c>
      <c r="N94" s="28">
        <v>2143.5</v>
      </c>
      <c r="O94" s="39">
        <v>2473000</v>
      </c>
      <c r="P94" s="40">
        <v>-8.8881706528765351E-4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1391.2</v>
      </c>
      <c r="F95" s="37">
        <v>1387.6499999999999</v>
      </c>
      <c r="G95" s="38">
        <v>1371.4999999999998</v>
      </c>
      <c r="H95" s="38">
        <v>1351.8</v>
      </c>
      <c r="I95" s="38">
        <v>1335.6499999999999</v>
      </c>
      <c r="J95" s="38">
        <v>1407.3499999999997</v>
      </c>
      <c r="K95" s="38">
        <v>1423.4999999999998</v>
      </c>
      <c r="L95" s="38">
        <v>1443.1999999999996</v>
      </c>
      <c r="M95" s="28">
        <v>1403.8</v>
      </c>
      <c r="N95" s="28">
        <v>1367.95</v>
      </c>
      <c r="O95" s="39">
        <v>42307100</v>
      </c>
      <c r="P95" s="40">
        <v>3.2094458607272239E-2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520.9</v>
      </c>
      <c r="F96" s="37">
        <v>521.05000000000007</v>
      </c>
      <c r="G96" s="38">
        <v>515.95000000000016</v>
      </c>
      <c r="H96" s="38">
        <v>511.00000000000011</v>
      </c>
      <c r="I96" s="38">
        <v>505.9000000000002</v>
      </c>
      <c r="J96" s="38">
        <v>526.00000000000011</v>
      </c>
      <c r="K96" s="38">
        <v>531.1</v>
      </c>
      <c r="L96" s="38">
        <v>536.05000000000007</v>
      </c>
      <c r="M96" s="28">
        <v>526.15</v>
      </c>
      <c r="N96" s="28">
        <v>516.1</v>
      </c>
      <c r="O96" s="39">
        <v>32268500</v>
      </c>
      <c r="P96" s="40">
        <v>3.5578666484211968E-3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2340</v>
      </c>
      <c r="F97" s="37">
        <v>2329.0666666666666</v>
      </c>
      <c r="G97" s="38">
        <v>2307.4333333333334</v>
      </c>
      <c r="H97" s="38">
        <v>2274.8666666666668</v>
      </c>
      <c r="I97" s="38">
        <v>2253.2333333333336</v>
      </c>
      <c r="J97" s="38">
        <v>2361.6333333333332</v>
      </c>
      <c r="K97" s="38">
        <v>2383.2666666666664</v>
      </c>
      <c r="L97" s="38">
        <v>2415.833333333333</v>
      </c>
      <c r="M97" s="28">
        <v>2350.6999999999998</v>
      </c>
      <c r="N97" s="28">
        <v>2296.5</v>
      </c>
      <c r="O97" s="39">
        <v>3379200</v>
      </c>
      <c r="P97" s="40">
        <v>-1.5642751026828629E-2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590.95000000000005</v>
      </c>
      <c r="F98" s="37">
        <v>593.83333333333337</v>
      </c>
      <c r="G98" s="38">
        <v>583.41666666666674</v>
      </c>
      <c r="H98" s="38">
        <v>575.88333333333333</v>
      </c>
      <c r="I98" s="38">
        <v>565.4666666666667</v>
      </c>
      <c r="J98" s="38">
        <v>601.36666666666679</v>
      </c>
      <c r="K98" s="38">
        <v>611.78333333333353</v>
      </c>
      <c r="L98" s="38">
        <v>619.31666666666683</v>
      </c>
      <c r="M98" s="28">
        <v>604.25</v>
      </c>
      <c r="N98" s="28">
        <v>586.29999999999995</v>
      </c>
      <c r="O98" s="39">
        <v>33910875</v>
      </c>
      <c r="P98" s="40">
        <v>-2.9713020208544799E-2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124.3</v>
      </c>
      <c r="F99" s="37">
        <v>124.61666666666667</v>
      </c>
      <c r="G99" s="38">
        <v>122.73333333333335</v>
      </c>
      <c r="H99" s="38">
        <v>121.16666666666667</v>
      </c>
      <c r="I99" s="38">
        <v>119.28333333333335</v>
      </c>
      <c r="J99" s="38">
        <v>126.18333333333335</v>
      </c>
      <c r="K99" s="38">
        <v>128.06666666666666</v>
      </c>
      <c r="L99" s="38">
        <v>129.63333333333335</v>
      </c>
      <c r="M99" s="28">
        <v>126.5</v>
      </c>
      <c r="N99" s="28">
        <v>123.05</v>
      </c>
      <c r="O99" s="39">
        <v>16370100</v>
      </c>
      <c r="P99" s="40">
        <v>3.3668205267445017E-2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295.45</v>
      </c>
      <c r="F100" s="37">
        <v>290.85000000000002</v>
      </c>
      <c r="G100" s="38">
        <v>284.70000000000005</v>
      </c>
      <c r="H100" s="38">
        <v>273.95000000000005</v>
      </c>
      <c r="I100" s="38">
        <v>267.80000000000007</v>
      </c>
      <c r="J100" s="38">
        <v>301.60000000000002</v>
      </c>
      <c r="K100" s="38">
        <v>307.75</v>
      </c>
      <c r="L100" s="38">
        <v>318.5</v>
      </c>
      <c r="M100" s="28">
        <v>297</v>
      </c>
      <c r="N100" s="28">
        <v>280.10000000000002</v>
      </c>
      <c r="O100" s="39">
        <v>14642100</v>
      </c>
      <c r="P100" s="40">
        <v>9.4936708860759497E-3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2097.3000000000002</v>
      </c>
      <c r="F101" s="37">
        <v>2095.2666666666669</v>
      </c>
      <c r="G101" s="38">
        <v>2075.3833333333337</v>
      </c>
      <c r="H101" s="38">
        <v>2053.4666666666667</v>
      </c>
      <c r="I101" s="38">
        <v>2033.5833333333335</v>
      </c>
      <c r="J101" s="38">
        <v>2117.1833333333338</v>
      </c>
      <c r="K101" s="38">
        <v>2137.0666666666671</v>
      </c>
      <c r="L101" s="38">
        <v>2158.983333333334</v>
      </c>
      <c r="M101" s="28">
        <v>2115.15</v>
      </c>
      <c r="N101" s="28">
        <v>2073.35</v>
      </c>
      <c r="O101" s="39">
        <v>12060000</v>
      </c>
      <c r="P101" s="40">
        <v>-2.0205220697555388E-2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39992.75</v>
      </c>
      <c r="F102" s="37">
        <v>40051.48333333333</v>
      </c>
      <c r="G102" s="38">
        <v>39652.96666666666</v>
      </c>
      <c r="H102" s="38">
        <v>39313.183333333327</v>
      </c>
      <c r="I102" s="38">
        <v>38914.666666666657</v>
      </c>
      <c r="J102" s="38">
        <v>40391.266666666663</v>
      </c>
      <c r="K102" s="38">
        <v>40789.78333333334</v>
      </c>
      <c r="L102" s="38">
        <v>41129.566666666666</v>
      </c>
      <c r="M102" s="28">
        <v>40450</v>
      </c>
      <c r="N102" s="28">
        <v>39711.699999999997</v>
      </c>
      <c r="O102" s="39">
        <v>8460</v>
      </c>
      <c r="P102" s="40">
        <v>1.8050541516245487E-2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151.69999999999999</v>
      </c>
      <c r="F103" s="37">
        <v>151.23333333333332</v>
      </c>
      <c r="G103" s="38">
        <v>148.46666666666664</v>
      </c>
      <c r="H103" s="38">
        <v>145.23333333333332</v>
      </c>
      <c r="I103" s="38">
        <v>142.46666666666664</v>
      </c>
      <c r="J103" s="38">
        <v>154.46666666666664</v>
      </c>
      <c r="K103" s="38">
        <v>157.23333333333335</v>
      </c>
      <c r="L103" s="38">
        <v>160.46666666666664</v>
      </c>
      <c r="M103" s="28">
        <v>154</v>
      </c>
      <c r="N103" s="28">
        <v>148</v>
      </c>
      <c r="O103" s="39">
        <v>38588800</v>
      </c>
      <c r="P103" s="40">
        <v>-1.0099403578528827E-2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679.7</v>
      </c>
      <c r="F104" s="37">
        <v>679.4</v>
      </c>
      <c r="G104" s="38">
        <v>672.3</v>
      </c>
      <c r="H104" s="38">
        <v>664.9</v>
      </c>
      <c r="I104" s="38">
        <v>657.8</v>
      </c>
      <c r="J104" s="38">
        <v>686.8</v>
      </c>
      <c r="K104" s="38">
        <v>693.90000000000009</v>
      </c>
      <c r="L104" s="38">
        <v>701.3</v>
      </c>
      <c r="M104" s="28">
        <v>686.5</v>
      </c>
      <c r="N104" s="28">
        <v>672</v>
      </c>
      <c r="O104" s="39">
        <v>135931125</v>
      </c>
      <c r="P104" s="40">
        <v>9.2802450229709042E-3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1261.8499999999999</v>
      </c>
      <c r="F105" s="37">
        <v>1260.8166666666666</v>
      </c>
      <c r="G105" s="38">
        <v>1252.5333333333333</v>
      </c>
      <c r="H105" s="38">
        <v>1243.2166666666667</v>
      </c>
      <c r="I105" s="38">
        <v>1234.9333333333334</v>
      </c>
      <c r="J105" s="38">
        <v>1270.1333333333332</v>
      </c>
      <c r="K105" s="38">
        <v>1278.4166666666665</v>
      </c>
      <c r="L105" s="38">
        <v>1287.7333333333331</v>
      </c>
      <c r="M105" s="28">
        <v>1269.0999999999999</v>
      </c>
      <c r="N105" s="28">
        <v>1251.5</v>
      </c>
      <c r="O105" s="39">
        <v>3702600</v>
      </c>
      <c r="P105" s="40">
        <v>2.6269289668983391E-2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464.9</v>
      </c>
      <c r="F106" s="37">
        <v>461.98333333333329</v>
      </c>
      <c r="G106" s="38">
        <v>457.26666666666659</v>
      </c>
      <c r="H106" s="38">
        <v>449.63333333333333</v>
      </c>
      <c r="I106" s="38">
        <v>444.91666666666663</v>
      </c>
      <c r="J106" s="38">
        <v>469.61666666666656</v>
      </c>
      <c r="K106" s="38">
        <v>474.33333333333326</v>
      </c>
      <c r="L106" s="38">
        <v>481.96666666666653</v>
      </c>
      <c r="M106" s="28">
        <v>466.7</v>
      </c>
      <c r="N106" s="28">
        <v>454.35</v>
      </c>
      <c r="O106" s="39">
        <v>8821500</v>
      </c>
      <c r="P106" s="40">
        <v>-4.0643522438611347E-3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10.5</v>
      </c>
      <c r="F107" s="37">
        <v>10.466666666666667</v>
      </c>
      <c r="G107" s="38">
        <v>10.283333333333333</v>
      </c>
      <c r="H107" s="38">
        <v>10.066666666666666</v>
      </c>
      <c r="I107" s="38">
        <v>9.8833333333333329</v>
      </c>
      <c r="J107" s="38">
        <v>10.683333333333334</v>
      </c>
      <c r="K107" s="38">
        <v>10.866666666666667</v>
      </c>
      <c r="L107" s="38">
        <v>11.083333333333334</v>
      </c>
      <c r="M107" s="28">
        <v>10.65</v>
      </c>
      <c r="N107" s="28">
        <v>10.25</v>
      </c>
      <c r="O107" s="39">
        <v>812560000</v>
      </c>
      <c r="P107" s="40">
        <v>-3.444712366517396E-4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56.9</v>
      </c>
      <c r="F108" s="37">
        <v>56.833333333333336</v>
      </c>
      <c r="G108" s="38">
        <v>56.266666666666673</v>
      </c>
      <c r="H108" s="38">
        <v>55.63333333333334</v>
      </c>
      <c r="I108" s="38">
        <v>55.066666666666677</v>
      </c>
      <c r="J108" s="38">
        <v>57.466666666666669</v>
      </c>
      <c r="K108" s="38">
        <v>58.033333333333331</v>
      </c>
      <c r="L108" s="38">
        <v>58.666666666666664</v>
      </c>
      <c r="M108" s="28">
        <v>57.4</v>
      </c>
      <c r="N108" s="28">
        <v>56.2</v>
      </c>
      <c r="O108" s="39">
        <v>88990000</v>
      </c>
      <c r="P108" s="40">
        <v>-3.6945812807881772E-3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42.65</v>
      </c>
      <c r="F109" s="37">
        <v>42.416666666666664</v>
      </c>
      <c r="G109" s="38">
        <v>41.93333333333333</v>
      </c>
      <c r="H109" s="38">
        <v>41.216666666666669</v>
      </c>
      <c r="I109" s="38">
        <v>40.733333333333334</v>
      </c>
      <c r="J109" s="38">
        <v>43.133333333333326</v>
      </c>
      <c r="K109" s="38">
        <v>43.61666666666666</v>
      </c>
      <c r="L109" s="38">
        <v>44.333333333333321</v>
      </c>
      <c r="M109" s="28">
        <v>42.9</v>
      </c>
      <c r="N109" s="28">
        <v>41.7</v>
      </c>
      <c r="O109" s="39">
        <v>155011500</v>
      </c>
      <c r="P109" s="40">
        <v>-4.2070735881346265E-3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226.25</v>
      </c>
      <c r="F110" s="37">
        <v>226</v>
      </c>
      <c r="G110" s="38">
        <v>222.5</v>
      </c>
      <c r="H110" s="38">
        <v>218.75</v>
      </c>
      <c r="I110" s="38">
        <v>215.25</v>
      </c>
      <c r="J110" s="38">
        <v>229.75</v>
      </c>
      <c r="K110" s="38">
        <v>233.25</v>
      </c>
      <c r="L110" s="38">
        <v>237</v>
      </c>
      <c r="M110" s="28">
        <v>229.5</v>
      </c>
      <c r="N110" s="28">
        <v>222.25</v>
      </c>
      <c r="O110" s="39">
        <v>39465000</v>
      </c>
      <c r="P110" s="40">
        <v>-1.6356668847555846E-2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379.5</v>
      </c>
      <c r="F111" s="37">
        <v>381.91666666666669</v>
      </c>
      <c r="G111" s="38">
        <v>374.38333333333338</v>
      </c>
      <c r="H111" s="38">
        <v>369.26666666666671</v>
      </c>
      <c r="I111" s="38">
        <v>361.73333333333341</v>
      </c>
      <c r="J111" s="38">
        <v>387.03333333333336</v>
      </c>
      <c r="K111" s="38">
        <v>394.56666666666666</v>
      </c>
      <c r="L111" s="38">
        <v>399.68333333333334</v>
      </c>
      <c r="M111" s="28">
        <v>389.45</v>
      </c>
      <c r="N111" s="28">
        <v>376.8</v>
      </c>
      <c r="O111" s="39">
        <v>15785000</v>
      </c>
      <c r="P111" s="40">
        <v>1.3060360042357924E-2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204.05</v>
      </c>
      <c r="F112" s="37">
        <v>203.03333333333333</v>
      </c>
      <c r="G112" s="38">
        <v>201.01666666666665</v>
      </c>
      <c r="H112" s="38">
        <v>197.98333333333332</v>
      </c>
      <c r="I112" s="38">
        <v>195.96666666666664</v>
      </c>
      <c r="J112" s="38">
        <v>206.06666666666666</v>
      </c>
      <c r="K112" s="38">
        <v>208.08333333333337</v>
      </c>
      <c r="L112" s="38">
        <v>211.11666666666667</v>
      </c>
      <c r="M112" s="28">
        <v>205.05</v>
      </c>
      <c r="N112" s="28">
        <v>200</v>
      </c>
      <c r="O112" s="39">
        <v>18770674</v>
      </c>
      <c r="P112" s="40">
        <v>-2.9908139286477248E-3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205.85</v>
      </c>
      <c r="F113" s="37">
        <v>204.08333333333334</v>
      </c>
      <c r="G113" s="38">
        <v>200.66666666666669</v>
      </c>
      <c r="H113" s="38">
        <v>195.48333333333335</v>
      </c>
      <c r="I113" s="38">
        <v>192.06666666666669</v>
      </c>
      <c r="J113" s="38">
        <v>209.26666666666668</v>
      </c>
      <c r="K113" s="38">
        <v>212.68333333333337</v>
      </c>
      <c r="L113" s="38">
        <v>217.86666666666667</v>
      </c>
      <c r="M113" s="28">
        <v>207.5</v>
      </c>
      <c r="N113" s="28">
        <v>198.9</v>
      </c>
      <c r="O113" s="39">
        <v>13099300</v>
      </c>
      <c r="P113" s="40">
        <v>1.5284333558102945E-2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4468.8999999999996</v>
      </c>
      <c r="F114" s="37">
        <v>4489.0666666666666</v>
      </c>
      <c r="G114" s="38">
        <v>4401.2833333333328</v>
      </c>
      <c r="H114" s="38">
        <v>4333.6666666666661</v>
      </c>
      <c r="I114" s="38">
        <v>4245.8833333333323</v>
      </c>
      <c r="J114" s="38">
        <v>4556.6833333333334</v>
      </c>
      <c r="K114" s="38">
        <v>4644.4666666666681</v>
      </c>
      <c r="L114" s="38">
        <v>4712.0833333333339</v>
      </c>
      <c r="M114" s="28">
        <v>4576.8500000000004</v>
      </c>
      <c r="N114" s="28">
        <v>4421.45</v>
      </c>
      <c r="O114" s="39">
        <v>361650</v>
      </c>
      <c r="P114" s="40">
        <v>-4.9525381758151049E-3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1828.6</v>
      </c>
      <c r="F115" s="37">
        <v>1812.4166666666667</v>
      </c>
      <c r="G115" s="38">
        <v>1779.8833333333334</v>
      </c>
      <c r="H115" s="38">
        <v>1731.1666666666667</v>
      </c>
      <c r="I115" s="38">
        <v>1698.6333333333334</v>
      </c>
      <c r="J115" s="38">
        <v>1861.1333333333334</v>
      </c>
      <c r="K115" s="38">
        <v>1893.6666666666667</v>
      </c>
      <c r="L115" s="38">
        <v>1942.3833333333334</v>
      </c>
      <c r="M115" s="28">
        <v>1844.95</v>
      </c>
      <c r="N115" s="28">
        <v>1763.7</v>
      </c>
      <c r="O115" s="39">
        <v>3310000</v>
      </c>
      <c r="P115" s="40">
        <v>3.4213404155600688E-2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905.45</v>
      </c>
      <c r="F116" s="37">
        <v>907.01666666666677</v>
      </c>
      <c r="G116" s="38">
        <v>895.13333333333355</v>
      </c>
      <c r="H116" s="38">
        <v>884.81666666666683</v>
      </c>
      <c r="I116" s="38">
        <v>872.93333333333362</v>
      </c>
      <c r="J116" s="38">
        <v>917.33333333333348</v>
      </c>
      <c r="K116" s="38">
        <v>929.2166666666667</v>
      </c>
      <c r="L116" s="38">
        <v>939.53333333333342</v>
      </c>
      <c r="M116" s="28">
        <v>918.9</v>
      </c>
      <c r="N116" s="28">
        <v>896.7</v>
      </c>
      <c r="O116" s="39">
        <v>26387100</v>
      </c>
      <c r="P116" s="40">
        <v>8.1925243215565796E-4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215.15</v>
      </c>
      <c r="F117" s="37">
        <v>214.43333333333331</v>
      </c>
      <c r="G117" s="38">
        <v>213.11666666666662</v>
      </c>
      <c r="H117" s="38">
        <v>211.08333333333331</v>
      </c>
      <c r="I117" s="38">
        <v>209.76666666666662</v>
      </c>
      <c r="J117" s="38">
        <v>216.46666666666661</v>
      </c>
      <c r="K117" s="38">
        <v>217.78333333333327</v>
      </c>
      <c r="L117" s="38">
        <v>219.81666666666661</v>
      </c>
      <c r="M117" s="28">
        <v>215.75</v>
      </c>
      <c r="N117" s="28">
        <v>212.4</v>
      </c>
      <c r="O117" s="39">
        <v>21845600</v>
      </c>
      <c r="P117" s="40">
        <v>-6.4943333757799563E-3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1830.4</v>
      </c>
      <c r="F118" s="37">
        <v>1829</v>
      </c>
      <c r="G118" s="38">
        <v>1819.1</v>
      </c>
      <c r="H118" s="38">
        <v>1807.8</v>
      </c>
      <c r="I118" s="38">
        <v>1797.8999999999999</v>
      </c>
      <c r="J118" s="38">
        <v>1840.3</v>
      </c>
      <c r="K118" s="38">
        <v>1850.2</v>
      </c>
      <c r="L118" s="38">
        <v>1861.5</v>
      </c>
      <c r="M118" s="28">
        <v>1838.9</v>
      </c>
      <c r="N118" s="28">
        <v>1817.7</v>
      </c>
      <c r="O118" s="39">
        <v>34112700</v>
      </c>
      <c r="P118" s="40">
        <v>-1.038276096151503E-2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740.65</v>
      </c>
      <c r="F119" s="37">
        <v>733.66666666666663</v>
      </c>
      <c r="G119" s="38">
        <v>719.33333333333326</v>
      </c>
      <c r="H119" s="38">
        <v>698.01666666666665</v>
      </c>
      <c r="I119" s="38">
        <v>683.68333333333328</v>
      </c>
      <c r="J119" s="38">
        <v>754.98333333333323</v>
      </c>
      <c r="K119" s="38">
        <v>769.31666666666649</v>
      </c>
      <c r="L119" s="38">
        <v>790.63333333333321</v>
      </c>
      <c r="M119" s="28">
        <v>748</v>
      </c>
      <c r="N119" s="28">
        <v>712.35</v>
      </c>
      <c r="O119" s="39">
        <v>622500</v>
      </c>
      <c r="P119" s="40">
        <v>0.1081441922563418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123</v>
      </c>
      <c r="F120" s="37">
        <v>122.05</v>
      </c>
      <c r="G120" s="38">
        <v>120</v>
      </c>
      <c r="H120" s="38">
        <v>117</v>
      </c>
      <c r="I120" s="38">
        <v>114.95</v>
      </c>
      <c r="J120" s="38">
        <v>125.05</v>
      </c>
      <c r="K120" s="38">
        <v>127.09999999999998</v>
      </c>
      <c r="L120" s="38">
        <v>130.1</v>
      </c>
      <c r="M120" s="28">
        <v>124.1</v>
      </c>
      <c r="N120" s="28">
        <v>119.05</v>
      </c>
      <c r="O120" s="39">
        <v>37726000</v>
      </c>
      <c r="P120" s="40">
        <v>6.9467477427676436E-2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1021.35</v>
      </c>
      <c r="F121" s="37">
        <v>1013.6</v>
      </c>
      <c r="G121" s="38">
        <v>999.2</v>
      </c>
      <c r="H121" s="38">
        <v>977.05000000000007</v>
      </c>
      <c r="I121" s="38">
        <v>962.65000000000009</v>
      </c>
      <c r="J121" s="38">
        <v>1035.75</v>
      </c>
      <c r="K121" s="38">
        <v>1050.1499999999999</v>
      </c>
      <c r="L121" s="38">
        <v>1072.3</v>
      </c>
      <c r="M121" s="28">
        <v>1028</v>
      </c>
      <c r="N121" s="28">
        <v>991.45</v>
      </c>
      <c r="O121" s="39">
        <v>950850</v>
      </c>
      <c r="P121" s="40">
        <v>5.9147869674185463E-2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755.1</v>
      </c>
      <c r="F122" s="37">
        <v>753.9</v>
      </c>
      <c r="G122" s="38">
        <v>746.3</v>
      </c>
      <c r="H122" s="38">
        <v>737.5</v>
      </c>
      <c r="I122" s="38">
        <v>729.9</v>
      </c>
      <c r="J122" s="38">
        <v>762.69999999999993</v>
      </c>
      <c r="K122" s="38">
        <v>770.30000000000007</v>
      </c>
      <c r="L122" s="38">
        <v>779.09999999999991</v>
      </c>
      <c r="M122" s="28">
        <v>761.5</v>
      </c>
      <c r="N122" s="28">
        <v>745.1</v>
      </c>
      <c r="O122" s="39">
        <v>13181875</v>
      </c>
      <c r="P122" s="40">
        <v>-3.1101111699311807E-3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236.5</v>
      </c>
      <c r="F123" s="37">
        <v>234.81666666666669</v>
      </c>
      <c r="G123" s="38">
        <v>232.38333333333338</v>
      </c>
      <c r="H123" s="38">
        <v>228.26666666666668</v>
      </c>
      <c r="I123" s="38">
        <v>225.83333333333337</v>
      </c>
      <c r="J123" s="38">
        <v>238.93333333333339</v>
      </c>
      <c r="K123" s="38">
        <v>241.36666666666673</v>
      </c>
      <c r="L123" s="38">
        <v>245.48333333333341</v>
      </c>
      <c r="M123" s="28">
        <v>237.25</v>
      </c>
      <c r="N123" s="28">
        <v>230.7</v>
      </c>
      <c r="O123" s="39">
        <v>119452800</v>
      </c>
      <c r="P123" s="40">
        <v>-1.3347782417930961E-2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480.35</v>
      </c>
      <c r="F124" s="37">
        <v>476.0333333333333</v>
      </c>
      <c r="G124" s="38">
        <v>468.96666666666658</v>
      </c>
      <c r="H124" s="38">
        <v>457.58333333333326</v>
      </c>
      <c r="I124" s="38">
        <v>450.51666666666654</v>
      </c>
      <c r="J124" s="38">
        <v>487.41666666666663</v>
      </c>
      <c r="K124" s="38">
        <v>494.48333333333335</v>
      </c>
      <c r="L124" s="38">
        <v>505.86666666666667</v>
      </c>
      <c r="M124" s="28">
        <v>483.1</v>
      </c>
      <c r="N124" s="28">
        <v>464.65</v>
      </c>
      <c r="O124" s="39">
        <v>39387500</v>
      </c>
      <c r="P124" s="40">
        <v>2.7857515657620041E-2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2306.35</v>
      </c>
      <c r="F125" s="37">
        <v>2309.6499999999996</v>
      </c>
      <c r="G125" s="38">
        <v>2272.3499999999995</v>
      </c>
      <c r="H125" s="38">
        <v>2238.35</v>
      </c>
      <c r="I125" s="38">
        <v>2201.0499999999997</v>
      </c>
      <c r="J125" s="38">
        <v>2343.6499999999992</v>
      </c>
      <c r="K125" s="38">
        <v>2380.9499999999994</v>
      </c>
      <c r="L125" s="38">
        <v>2414.9499999999989</v>
      </c>
      <c r="M125" s="28">
        <v>2346.9499999999998</v>
      </c>
      <c r="N125" s="28">
        <v>2275.65</v>
      </c>
      <c r="O125" s="39">
        <v>496825</v>
      </c>
      <c r="P125" s="40">
        <v>1.9023689877961235E-2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670.15</v>
      </c>
      <c r="F126" s="37">
        <v>664.18333333333328</v>
      </c>
      <c r="G126" s="38">
        <v>653.71666666666658</v>
      </c>
      <c r="H126" s="38">
        <v>637.2833333333333</v>
      </c>
      <c r="I126" s="38">
        <v>626.81666666666661</v>
      </c>
      <c r="J126" s="38">
        <v>680.61666666666656</v>
      </c>
      <c r="K126" s="38">
        <v>691.08333333333326</v>
      </c>
      <c r="L126" s="38">
        <v>707.51666666666654</v>
      </c>
      <c r="M126" s="28">
        <v>674.65</v>
      </c>
      <c r="N126" s="28">
        <v>647.75</v>
      </c>
      <c r="O126" s="39">
        <v>34408800</v>
      </c>
      <c r="P126" s="40">
        <v>-4.3750000000000004E-3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2871.2</v>
      </c>
      <c r="F127" s="37">
        <v>2833.0666666666671</v>
      </c>
      <c r="G127" s="38">
        <v>2778.1333333333341</v>
      </c>
      <c r="H127" s="38">
        <v>2685.0666666666671</v>
      </c>
      <c r="I127" s="38">
        <v>2630.1333333333341</v>
      </c>
      <c r="J127" s="38">
        <v>2926.1333333333341</v>
      </c>
      <c r="K127" s="38">
        <v>2981.0666666666675</v>
      </c>
      <c r="L127" s="38">
        <v>3074.1333333333341</v>
      </c>
      <c r="M127" s="28">
        <v>2888</v>
      </c>
      <c r="N127" s="28">
        <v>2740</v>
      </c>
      <c r="O127" s="39">
        <v>2783875</v>
      </c>
      <c r="P127" s="40">
        <v>-3.7221165485042368E-2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1763.8</v>
      </c>
      <c r="F128" s="37">
        <v>1761.75</v>
      </c>
      <c r="G128" s="38">
        <v>1741.9</v>
      </c>
      <c r="H128" s="38">
        <v>1720</v>
      </c>
      <c r="I128" s="38">
        <v>1700.15</v>
      </c>
      <c r="J128" s="38">
        <v>1783.65</v>
      </c>
      <c r="K128" s="38">
        <v>1803.5</v>
      </c>
      <c r="L128" s="38">
        <v>1825.4</v>
      </c>
      <c r="M128" s="28">
        <v>1781.6</v>
      </c>
      <c r="N128" s="28">
        <v>1739.85</v>
      </c>
      <c r="O128" s="39">
        <v>14929200</v>
      </c>
      <c r="P128" s="40">
        <v>-5.7275294368373383E-3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67.25</v>
      </c>
      <c r="F129" s="37">
        <v>66.61666666666666</v>
      </c>
      <c r="G129" s="38">
        <v>65.783333333333317</v>
      </c>
      <c r="H129" s="38">
        <v>64.316666666666663</v>
      </c>
      <c r="I129" s="38">
        <v>63.48333333333332</v>
      </c>
      <c r="J129" s="38">
        <v>68.083333333333314</v>
      </c>
      <c r="K129" s="38">
        <v>68.916666666666657</v>
      </c>
      <c r="L129" s="38">
        <v>70.383333333333312</v>
      </c>
      <c r="M129" s="28">
        <v>67.45</v>
      </c>
      <c r="N129" s="28">
        <v>65.150000000000006</v>
      </c>
      <c r="O129" s="39">
        <v>62334140</v>
      </c>
      <c r="P129" s="40">
        <v>-2.2940271366624704E-2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2624.45</v>
      </c>
      <c r="F130" s="37">
        <v>2600.7666666666664</v>
      </c>
      <c r="G130" s="38">
        <v>2557.333333333333</v>
      </c>
      <c r="H130" s="38">
        <v>2490.2166666666667</v>
      </c>
      <c r="I130" s="38">
        <v>2446.7833333333333</v>
      </c>
      <c r="J130" s="38">
        <v>2667.8833333333328</v>
      </c>
      <c r="K130" s="38">
        <v>2711.3166666666662</v>
      </c>
      <c r="L130" s="38">
        <v>2778.4333333333325</v>
      </c>
      <c r="M130" s="28">
        <v>2644.2</v>
      </c>
      <c r="N130" s="28">
        <v>2533.65</v>
      </c>
      <c r="O130" s="39">
        <v>730875</v>
      </c>
      <c r="P130" s="40">
        <v>-2.5662389601733046E-2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580.79999999999995</v>
      </c>
      <c r="F131" s="37">
        <v>574.48333333333335</v>
      </c>
      <c r="G131" s="38">
        <v>559.36666666666667</v>
      </c>
      <c r="H131" s="38">
        <v>537.93333333333328</v>
      </c>
      <c r="I131" s="38">
        <v>522.81666666666661</v>
      </c>
      <c r="J131" s="38">
        <v>595.91666666666674</v>
      </c>
      <c r="K131" s="38">
        <v>611.03333333333353</v>
      </c>
      <c r="L131" s="38">
        <v>632.46666666666681</v>
      </c>
      <c r="M131" s="28">
        <v>589.6</v>
      </c>
      <c r="N131" s="28">
        <v>553.04999999999995</v>
      </c>
      <c r="O131" s="39">
        <v>5685300</v>
      </c>
      <c r="P131" s="40">
        <v>6.364707863276646E-2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356.9</v>
      </c>
      <c r="F132" s="37">
        <v>353.93333333333334</v>
      </c>
      <c r="G132" s="38">
        <v>348.4666666666667</v>
      </c>
      <c r="H132" s="38">
        <v>340.03333333333336</v>
      </c>
      <c r="I132" s="38">
        <v>334.56666666666672</v>
      </c>
      <c r="J132" s="38">
        <v>362.36666666666667</v>
      </c>
      <c r="K132" s="38">
        <v>367.83333333333326</v>
      </c>
      <c r="L132" s="38">
        <v>376.26666666666665</v>
      </c>
      <c r="M132" s="28">
        <v>359.4</v>
      </c>
      <c r="N132" s="28">
        <v>345.5</v>
      </c>
      <c r="O132" s="39">
        <v>19384000</v>
      </c>
      <c r="P132" s="40">
        <v>-1.4840414718438708E-2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1730.6</v>
      </c>
      <c r="F133" s="37">
        <v>1726.7333333333336</v>
      </c>
      <c r="G133" s="38">
        <v>1716.0166666666671</v>
      </c>
      <c r="H133" s="38">
        <v>1701.4333333333336</v>
      </c>
      <c r="I133" s="38">
        <v>1690.7166666666672</v>
      </c>
      <c r="J133" s="38">
        <v>1741.3166666666671</v>
      </c>
      <c r="K133" s="38">
        <v>1752.0333333333333</v>
      </c>
      <c r="L133" s="38">
        <v>1766.616666666667</v>
      </c>
      <c r="M133" s="28">
        <v>1737.45</v>
      </c>
      <c r="N133" s="28">
        <v>1712.15</v>
      </c>
      <c r="O133" s="39">
        <v>14766000</v>
      </c>
      <c r="P133" s="40">
        <v>-2.7051602636962945E-2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6252.6</v>
      </c>
      <c r="F134" s="37">
        <v>6234.5666666666666</v>
      </c>
      <c r="G134" s="38">
        <v>6189.583333333333</v>
      </c>
      <c r="H134" s="38">
        <v>6126.5666666666666</v>
      </c>
      <c r="I134" s="38">
        <v>6081.583333333333</v>
      </c>
      <c r="J134" s="38">
        <v>6297.583333333333</v>
      </c>
      <c r="K134" s="38">
        <v>6342.5666666666666</v>
      </c>
      <c r="L134" s="38">
        <v>6405.583333333333</v>
      </c>
      <c r="M134" s="28">
        <v>6279.55</v>
      </c>
      <c r="N134" s="28">
        <v>6171.55</v>
      </c>
      <c r="O134" s="39">
        <v>1001250</v>
      </c>
      <c r="P134" s="40">
        <v>3.0092592592592591E-2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4962.75</v>
      </c>
      <c r="F135" s="37">
        <v>4942.4000000000005</v>
      </c>
      <c r="G135" s="38">
        <v>4885.8500000000013</v>
      </c>
      <c r="H135" s="38">
        <v>4808.9500000000007</v>
      </c>
      <c r="I135" s="38">
        <v>4752.4000000000015</v>
      </c>
      <c r="J135" s="38">
        <v>5019.3000000000011</v>
      </c>
      <c r="K135" s="38">
        <v>5075.8500000000004</v>
      </c>
      <c r="L135" s="38">
        <v>5152.7500000000009</v>
      </c>
      <c r="M135" s="28">
        <v>4998.95</v>
      </c>
      <c r="N135" s="28">
        <v>4865.5</v>
      </c>
      <c r="O135" s="39">
        <v>514200</v>
      </c>
      <c r="P135" s="40">
        <v>-2.3547284466388152E-2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751.1</v>
      </c>
      <c r="F136" s="37">
        <v>749.5</v>
      </c>
      <c r="G136" s="38">
        <v>741.6</v>
      </c>
      <c r="H136" s="38">
        <v>732.1</v>
      </c>
      <c r="I136" s="38">
        <v>724.2</v>
      </c>
      <c r="J136" s="38">
        <v>759</v>
      </c>
      <c r="K136" s="38">
        <v>766.90000000000009</v>
      </c>
      <c r="L136" s="38">
        <v>776.4</v>
      </c>
      <c r="M136" s="28">
        <v>757.4</v>
      </c>
      <c r="N136" s="28">
        <v>740</v>
      </c>
      <c r="O136" s="39">
        <v>9300700</v>
      </c>
      <c r="P136" s="40">
        <v>1.2866796260298066E-2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737.1</v>
      </c>
      <c r="F137" s="37">
        <v>736.88333333333333</v>
      </c>
      <c r="G137" s="38">
        <v>730.86666666666667</v>
      </c>
      <c r="H137" s="38">
        <v>724.63333333333333</v>
      </c>
      <c r="I137" s="38">
        <v>718.61666666666667</v>
      </c>
      <c r="J137" s="38">
        <v>743.11666666666667</v>
      </c>
      <c r="K137" s="38">
        <v>749.13333333333333</v>
      </c>
      <c r="L137" s="38">
        <v>755.36666666666667</v>
      </c>
      <c r="M137" s="28">
        <v>742.9</v>
      </c>
      <c r="N137" s="28">
        <v>730.65</v>
      </c>
      <c r="O137" s="39">
        <v>15456000</v>
      </c>
      <c r="P137" s="40">
        <v>-5.0916955796872889E-3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145.75</v>
      </c>
      <c r="F138" s="37">
        <v>144.9</v>
      </c>
      <c r="G138" s="38">
        <v>142.80000000000001</v>
      </c>
      <c r="H138" s="38">
        <v>139.85</v>
      </c>
      <c r="I138" s="38">
        <v>137.75</v>
      </c>
      <c r="J138" s="38">
        <v>147.85000000000002</v>
      </c>
      <c r="K138" s="38">
        <v>149.94999999999999</v>
      </c>
      <c r="L138" s="38">
        <v>152.90000000000003</v>
      </c>
      <c r="M138" s="28">
        <v>147</v>
      </c>
      <c r="N138" s="28">
        <v>141.94999999999999</v>
      </c>
      <c r="O138" s="39">
        <v>34044000</v>
      </c>
      <c r="P138" s="40">
        <v>-5.6081317910970912E-3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117.45</v>
      </c>
      <c r="F139" s="37">
        <v>119.36666666666667</v>
      </c>
      <c r="G139" s="38">
        <v>114.73333333333335</v>
      </c>
      <c r="H139" s="38">
        <v>112.01666666666668</v>
      </c>
      <c r="I139" s="38">
        <v>107.38333333333335</v>
      </c>
      <c r="J139" s="38">
        <v>122.08333333333334</v>
      </c>
      <c r="K139" s="38">
        <v>126.71666666666667</v>
      </c>
      <c r="L139" s="38">
        <v>129.43333333333334</v>
      </c>
      <c r="M139" s="28">
        <v>124</v>
      </c>
      <c r="N139" s="28">
        <v>116.65</v>
      </c>
      <c r="O139" s="39">
        <v>27207000</v>
      </c>
      <c r="P139" s="40">
        <v>5.3310104529616723E-2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508.4</v>
      </c>
      <c r="F140" s="37">
        <v>506.91666666666669</v>
      </c>
      <c r="G140" s="38">
        <v>503.83333333333337</v>
      </c>
      <c r="H140" s="38">
        <v>499.26666666666671</v>
      </c>
      <c r="I140" s="38">
        <v>496.18333333333339</v>
      </c>
      <c r="J140" s="38">
        <v>511.48333333333335</v>
      </c>
      <c r="K140" s="38">
        <v>514.56666666666672</v>
      </c>
      <c r="L140" s="38">
        <v>519.13333333333333</v>
      </c>
      <c r="M140" s="28">
        <v>510</v>
      </c>
      <c r="N140" s="28">
        <v>502.35</v>
      </c>
      <c r="O140" s="39">
        <v>8837000</v>
      </c>
      <c r="P140" s="40">
        <v>2.9508568834411531E-3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7130.35</v>
      </c>
      <c r="F141" s="37">
        <v>7148.45</v>
      </c>
      <c r="G141" s="38">
        <v>7079.95</v>
      </c>
      <c r="H141" s="38">
        <v>7029.55</v>
      </c>
      <c r="I141" s="38">
        <v>6961.05</v>
      </c>
      <c r="J141" s="38">
        <v>7198.8499999999995</v>
      </c>
      <c r="K141" s="38">
        <v>7267.3499999999995</v>
      </c>
      <c r="L141" s="38">
        <v>7317.7499999999991</v>
      </c>
      <c r="M141" s="28">
        <v>7216.95</v>
      </c>
      <c r="N141" s="28">
        <v>7098.05</v>
      </c>
      <c r="O141" s="39">
        <v>3027200</v>
      </c>
      <c r="P141" s="40">
        <v>1.3797722705961152E-2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853.1</v>
      </c>
      <c r="F142" s="37">
        <v>850.80000000000007</v>
      </c>
      <c r="G142" s="38">
        <v>844.40000000000009</v>
      </c>
      <c r="H142" s="38">
        <v>835.7</v>
      </c>
      <c r="I142" s="38">
        <v>829.30000000000007</v>
      </c>
      <c r="J142" s="38">
        <v>859.50000000000011</v>
      </c>
      <c r="K142" s="38">
        <v>865.9</v>
      </c>
      <c r="L142" s="38">
        <v>874.60000000000014</v>
      </c>
      <c r="M142" s="28">
        <v>857.2</v>
      </c>
      <c r="N142" s="28">
        <v>842.1</v>
      </c>
      <c r="O142" s="39">
        <v>12637500</v>
      </c>
      <c r="P142" s="40">
        <v>1.1883541295306002E-3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1391.65</v>
      </c>
      <c r="F143" s="37">
        <v>1378.6833333333334</v>
      </c>
      <c r="G143" s="38">
        <v>1333.1666666666667</v>
      </c>
      <c r="H143" s="38">
        <v>1274.6833333333334</v>
      </c>
      <c r="I143" s="38">
        <v>1229.1666666666667</v>
      </c>
      <c r="J143" s="38">
        <v>1437.1666666666667</v>
      </c>
      <c r="K143" s="38">
        <v>1482.6833333333332</v>
      </c>
      <c r="L143" s="38">
        <v>1541.1666666666667</v>
      </c>
      <c r="M143" s="28">
        <v>1424.2</v>
      </c>
      <c r="N143" s="28">
        <v>1320.2</v>
      </c>
      <c r="O143" s="39">
        <v>2111550</v>
      </c>
      <c r="P143" s="40">
        <v>-7.3840957936751606E-2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1902</v>
      </c>
      <c r="F144" s="37">
        <v>1914.7833333333335</v>
      </c>
      <c r="G144" s="38">
        <v>1885.3166666666671</v>
      </c>
      <c r="H144" s="38">
        <v>1868.6333333333334</v>
      </c>
      <c r="I144" s="38">
        <v>1839.166666666667</v>
      </c>
      <c r="J144" s="38">
        <v>1931.4666666666672</v>
      </c>
      <c r="K144" s="38">
        <v>1960.9333333333338</v>
      </c>
      <c r="L144" s="38">
        <v>1977.6166666666672</v>
      </c>
      <c r="M144" s="28">
        <v>1944.25</v>
      </c>
      <c r="N144" s="28">
        <v>1898.1</v>
      </c>
      <c r="O144" s="39">
        <v>832400</v>
      </c>
      <c r="P144" s="40">
        <v>-2.5749063670411985E-2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785.15</v>
      </c>
      <c r="F145" s="37">
        <v>781.48333333333323</v>
      </c>
      <c r="G145" s="38">
        <v>773.81666666666649</v>
      </c>
      <c r="H145" s="38">
        <v>762.48333333333323</v>
      </c>
      <c r="I145" s="38">
        <v>754.81666666666649</v>
      </c>
      <c r="J145" s="38">
        <v>792.81666666666649</v>
      </c>
      <c r="K145" s="38">
        <v>800.48333333333323</v>
      </c>
      <c r="L145" s="38">
        <v>811.81666666666649</v>
      </c>
      <c r="M145" s="28">
        <v>789.15</v>
      </c>
      <c r="N145" s="28">
        <v>770.15</v>
      </c>
      <c r="O145" s="39">
        <v>1716650</v>
      </c>
      <c r="P145" s="40">
        <v>6.4786585365853655E-3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754.85</v>
      </c>
      <c r="F146" s="37">
        <v>755.08333333333337</v>
      </c>
      <c r="G146" s="38">
        <v>747.76666666666677</v>
      </c>
      <c r="H146" s="38">
        <v>740.68333333333339</v>
      </c>
      <c r="I146" s="38">
        <v>733.36666666666679</v>
      </c>
      <c r="J146" s="38">
        <v>762.16666666666674</v>
      </c>
      <c r="K146" s="38">
        <v>769.48333333333335</v>
      </c>
      <c r="L146" s="38">
        <v>776.56666666666672</v>
      </c>
      <c r="M146" s="28">
        <v>762.4</v>
      </c>
      <c r="N146" s="28">
        <v>748</v>
      </c>
      <c r="O146" s="39">
        <v>3599400</v>
      </c>
      <c r="P146" s="40">
        <v>3.2530120481927709E-2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4104.5</v>
      </c>
      <c r="F147" s="37">
        <v>4075.7999999999997</v>
      </c>
      <c r="G147" s="38">
        <v>4036.8499999999995</v>
      </c>
      <c r="H147" s="38">
        <v>3969.2</v>
      </c>
      <c r="I147" s="38">
        <v>3930.2499999999995</v>
      </c>
      <c r="J147" s="38">
        <v>4143.4499999999989</v>
      </c>
      <c r="K147" s="38">
        <v>4182.3999999999996</v>
      </c>
      <c r="L147" s="38">
        <v>4250.0499999999993</v>
      </c>
      <c r="M147" s="28">
        <v>4114.75</v>
      </c>
      <c r="N147" s="28">
        <v>4008.15</v>
      </c>
      <c r="O147" s="39">
        <v>2715600</v>
      </c>
      <c r="P147" s="40">
        <v>7.4942494620464494E-3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131.85</v>
      </c>
      <c r="F148" s="37">
        <v>130.96666666666667</v>
      </c>
      <c r="G148" s="38">
        <v>129.18333333333334</v>
      </c>
      <c r="H148" s="38">
        <v>126.51666666666668</v>
      </c>
      <c r="I148" s="38">
        <v>124.73333333333335</v>
      </c>
      <c r="J148" s="38">
        <v>133.63333333333333</v>
      </c>
      <c r="K148" s="38">
        <v>135.41666666666669</v>
      </c>
      <c r="L148" s="38">
        <v>138.08333333333331</v>
      </c>
      <c r="M148" s="28">
        <v>132.75</v>
      </c>
      <c r="N148" s="28">
        <v>128.30000000000001</v>
      </c>
      <c r="O148" s="39">
        <v>35346500</v>
      </c>
      <c r="P148" s="40">
        <v>7.9183586236375295E-2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3287.85</v>
      </c>
      <c r="F149" s="37">
        <v>3255.2999999999997</v>
      </c>
      <c r="G149" s="38">
        <v>3212.6499999999996</v>
      </c>
      <c r="H149" s="38">
        <v>3137.45</v>
      </c>
      <c r="I149" s="38">
        <v>3094.7999999999997</v>
      </c>
      <c r="J149" s="38">
        <v>3330.4999999999995</v>
      </c>
      <c r="K149" s="38">
        <v>3373.15</v>
      </c>
      <c r="L149" s="38">
        <v>3448.3499999999995</v>
      </c>
      <c r="M149" s="28">
        <v>3297.95</v>
      </c>
      <c r="N149" s="28">
        <v>3180.1</v>
      </c>
      <c r="O149" s="39">
        <v>1656200</v>
      </c>
      <c r="P149" s="40">
        <v>-1.4577259475218658E-2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67753.149999999994</v>
      </c>
      <c r="F150" s="37">
        <v>67374.816666666666</v>
      </c>
      <c r="G150" s="38">
        <v>66878.333333333328</v>
      </c>
      <c r="H150" s="38">
        <v>66003.516666666663</v>
      </c>
      <c r="I150" s="38">
        <v>65507.033333333326</v>
      </c>
      <c r="J150" s="38">
        <v>68249.633333333331</v>
      </c>
      <c r="K150" s="38">
        <v>68746.116666666669</v>
      </c>
      <c r="L150" s="38">
        <v>69620.933333333334</v>
      </c>
      <c r="M150" s="28">
        <v>67871.3</v>
      </c>
      <c r="N150" s="28">
        <v>66500</v>
      </c>
      <c r="O150" s="39">
        <v>82800</v>
      </c>
      <c r="P150" s="40">
        <v>-1.4637629418064976E-2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1389.25</v>
      </c>
      <c r="F151" s="37">
        <v>1391.2333333333333</v>
      </c>
      <c r="G151" s="38">
        <v>1376.2166666666667</v>
      </c>
      <c r="H151" s="38">
        <v>1363.1833333333334</v>
      </c>
      <c r="I151" s="38">
        <v>1348.1666666666667</v>
      </c>
      <c r="J151" s="38">
        <v>1404.2666666666667</v>
      </c>
      <c r="K151" s="38">
        <v>1419.2833333333335</v>
      </c>
      <c r="L151" s="38">
        <v>1432.3166666666666</v>
      </c>
      <c r="M151" s="28">
        <v>1406.25</v>
      </c>
      <c r="N151" s="28">
        <v>1378.2</v>
      </c>
      <c r="O151" s="39">
        <v>3074250</v>
      </c>
      <c r="P151" s="40">
        <v>-1.961253288686917E-2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312.7</v>
      </c>
      <c r="F152" s="37">
        <v>313.38333333333333</v>
      </c>
      <c r="G152" s="38">
        <v>308.81666666666666</v>
      </c>
      <c r="H152" s="38">
        <v>304.93333333333334</v>
      </c>
      <c r="I152" s="38">
        <v>300.36666666666667</v>
      </c>
      <c r="J152" s="38">
        <v>317.26666666666665</v>
      </c>
      <c r="K152" s="38">
        <v>321.83333333333326</v>
      </c>
      <c r="L152" s="38">
        <v>325.71666666666664</v>
      </c>
      <c r="M152" s="28">
        <v>317.95</v>
      </c>
      <c r="N152" s="28">
        <v>309.5</v>
      </c>
      <c r="O152" s="39">
        <v>2396800</v>
      </c>
      <c r="P152" s="40">
        <v>-3.4171502256608637E-2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122.3</v>
      </c>
      <c r="F153" s="37">
        <v>123.2</v>
      </c>
      <c r="G153" s="38">
        <v>120.7</v>
      </c>
      <c r="H153" s="38">
        <v>119.1</v>
      </c>
      <c r="I153" s="38">
        <v>116.6</v>
      </c>
      <c r="J153" s="38">
        <v>124.80000000000001</v>
      </c>
      <c r="K153" s="38">
        <v>127.30000000000001</v>
      </c>
      <c r="L153" s="38">
        <v>128.90000000000003</v>
      </c>
      <c r="M153" s="28">
        <v>125.7</v>
      </c>
      <c r="N153" s="28">
        <v>121.6</v>
      </c>
      <c r="O153" s="39">
        <v>92964500</v>
      </c>
      <c r="P153" s="40">
        <v>2.7141247182569498E-2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4623.55</v>
      </c>
      <c r="F154" s="37">
        <v>4586.1333333333341</v>
      </c>
      <c r="G154" s="38">
        <v>4536.6666666666679</v>
      </c>
      <c r="H154" s="38">
        <v>4449.7833333333338</v>
      </c>
      <c r="I154" s="38">
        <v>4400.3166666666675</v>
      </c>
      <c r="J154" s="38">
        <v>4673.0166666666682</v>
      </c>
      <c r="K154" s="38">
        <v>4722.4833333333336</v>
      </c>
      <c r="L154" s="38">
        <v>4809.3666666666686</v>
      </c>
      <c r="M154" s="28">
        <v>4635.6000000000004</v>
      </c>
      <c r="N154" s="28">
        <v>4499.25</v>
      </c>
      <c r="O154" s="39">
        <v>1572250</v>
      </c>
      <c r="P154" s="40">
        <v>1.093071853399775E-2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3867.2</v>
      </c>
      <c r="F155" s="37">
        <v>3820.9</v>
      </c>
      <c r="G155" s="38">
        <v>3751.8500000000004</v>
      </c>
      <c r="H155" s="38">
        <v>3636.5000000000005</v>
      </c>
      <c r="I155" s="38">
        <v>3567.4500000000007</v>
      </c>
      <c r="J155" s="38">
        <v>3936.25</v>
      </c>
      <c r="K155" s="38">
        <v>4005.3</v>
      </c>
      <c r="L155" s="38">
        <v>4120.6499999999996</v>
      </c>
      <c r="M155" s="28">
        <v>3889.95</v>
      </c>
      <c r="N155" s="28">
        <v>3705.55</v>
      </c>
      <c r="O155" s="39">
        <v>358425</v>
      </c>
      <c r="P155" s="40">
        <v>-4.9522673031026254E-2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39.75</v>
      </c>
      <c r="F156" s="37">
        <v>39.43333333333333</v>
      </c>
      <c r="G156" s="38">
        <v>39.066666666666663</v>
      </c>
      <c r="H156" s="38">
        <v>38.383333333333333</v>
      </c>
      <c r="I156" s="38">
        <v>38.016666666666666</v>
      </c>
      <c r="J156" s="38">
        <v>40.11666666666666</v>
      </c>
      <c r="K156" s="38">
        <v>40.48333333333332</v>
      </c>
      <c r="L156" s="38">
        <v>41.166666666666657</v>
      </c>
      <c r="M156" s="28">
        <v>39.799999999999997</v>
      </c>
      <c r="N156" s="28">
        <v>38.75</v>
      </c>
      <c r="O156" s="39">
        <v>22632000</v>
      </c>
      <c r="P156" s="40">
        <v>5.8666666666666667E-3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17354.2</v>
      </c>
      <c r="F157" s="37">
        <v>17415.416666666668</v>
      </c>
      <c r="G157" s="38">
        <v>17189.433333333334</v>
      </c>
      <c r="H157" s="38">
        <v>17024.666666666668</v>
      </c>
      <c r="I157" s="38">
        <v>16798.683333333334</v>
      </c>
      <c r="J157" s="38">
        <v>17580.183333333334</v>
      </c>
      <c r="K157" s="38">
        <v>17806.166666666664</v>
      </c>
      <c r="L157" s="38">
        <v>17970.933333333334</v>
      </c>
      <c r="M157" s="28">
        <v>17641.400000000001</v>
      </c>
      <c r="N157" s="28">
        <v>17250.650000000001</v>
      </c>
      <c r="O157" s="39">
        <v>385775</v>
      </c>
      <c r="P157" s="40">
        <v>1.2399947513449678E-2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158.05000000000001</v>
      </c>
      <c r="F158" s="37">
        <v>156.76666666666668</v>
      </c>
      <c r="G158" s="38">
        <v>154.73333333333335</v>
      </c>
      <c r="H158" s="38">
        <v>151.41666666666666</v>
      </c>
      <c r="I158" s="38">
        <v>149.38333333333333</v>
      </c>
      <c r="J158" s="38">
        <v>160.08333333333337</v>
      </c>
      <c r="K158" s="38">
        <v>162.11666666666673</v>
      </c>
      <c r="L158" s="38">
        <v>165.43333333333339</v>
      </c>
      <c r="M158" s="28">
        <v>158.80000000000001</v>
      </c>
      <c r="N158" s="28">
        <v>153.44999999999999</v>
      </c>
      <c r="O158" s="39">
        <v>71254500</v>
      </c>
      <c r="P158" s="40">
        <v>2.8629461263178255E-2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132.19999999999999</v>
      </c>
      <c r="F159" s="37">
        <v>132.29999999999998</v>
      </c>
      <c r="G159" s="38">
        <v>131.59999999999997</v>
      </c>
      <c r="H159" s="38">
        <v>130.99999999999997</v>
      </c>
      <c r="I159" s="38">
        <v>130.29999999999995</v>
      </c>
      <c r="J159" s="38">
        <v>132.89999999999998</v>
      </c>
      <c r="K159" s="38">
        <v>133.59999999999997</v>
      </c>
      <c r="L159" s="38">
        <v>134.19999999999999</v>
      </c>
      <c r="M159" s="28">
        <v>133</v>
      </c>
      <c r="N159" s="28">
        <v>131.69999999999999</v>
      </c>
      <c r="O159" s="39">
        <v>51545100</v>
      </c>
      <c r="P159" s="40">
        <v>3.3131497772192389E-2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918.2</v>
      </c>
      <c r="F160" s="37">
        <v>915.0333333333333</v>
      </c>
      <c r="G160" s="38">
        <v>907.06666666666661</v>
      </c>
      <c r="H160" s="38">
        <v>895.93333333333328</v>
      </c>
      <c r="I160" s="38">
        <v>887.96666666666658</v>
      </c>
      <c r="J160" s="38">
        <v>926.16666666666663</v>
      </c>
      <c r="K160" s="38">
        <v>934.13333333333333</v>
      </c>
      <c r="L160" s="38">
        <v>945.26666666666665</v>
      </c>
      <c r="M160" s="28">
        <v>923</v>
      </c>
      <c r="N160" s="28">
        <v>903.9</v>
      </c>
      <c r="O160" s="39">
        <v>1731100</v>
      </c>
      <c r="P160" s="40">
        <v>-1.5525477707006369E-2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3483.25</v>
      </c>
      <c r="F161" s="37">
        <v>3484.9166666666665</v>
      </c>
      <c r="G161" s="38">
        <v>3441.833333333333</v>
      </c>
      <c r="H161" s="38">
        <v>3400.4166666666665</v>
      </c>
      <c r="I161" s="38">
        <v>3357.333333333333</v>
      </c>
      <c r="J161" s="38">
        <v>3526.333333333333</v>
      </c>
      <c r="K161" s="38">
        <v>3569.4166666666661</v>
      </c>
      <c r="L161" s="38">
        <v>3610.833333333333</v>
      </c>
      <c r="M161" s="28">
        <v>3528</v>
      </c>
      <c r="N161" s="28">
        <v>3443.5</v>
      </c>
      <c r="O161" s="39">
        <v>593500</v>
      </c>
      <c r="P161" s="40">
        <v>8.2820131662773421E-3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175.2</v>
      </c>
      <c r="F162" s="37">
        <v>174.15</v>
      </c>
      <c r="G162" s="38">
        <v>172.60000000000002</v>
      </c>
      <c r="H162" s="38">
        <v>170.00000000000003</v>
      </c>
      <c r="I162" s="38">
        <v>168.45000000000005</v>
      </c>
      <c r="J162" s="38">
        <v>176.75</v>
      </c>
      <c r="K162" s="38">
        <v>178.3</v>
      </c>
      <c r="L162" s="38">
        <v>180.89999999999998</v>
      </c>
      <c r="M162" s="28">
        <v>175.7</v>
      </c>
      <c r="N162" s="28">
        <v>171.55</v>
      </c>
      <c r="O162" s="39">
        <v>46107600</v>
      </c>
      <c r="P162" s="40">
        <v>2.815934065934066E-2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41673.800000000003</v>
      </c>
      <c r="F163" s="37">
        <v>41441.9</v>
      </c>
      <c r="G163" s="38">
        <v>41102.850000000006</v>
      </c>
      <c r="H163" s="38">
        <v>40531.9</v>
      </c>
      <c r="I163" s="38">
        <v>40192.850000000006</v>
      </c>
      <c r="J163" s="38">
        <v>42012.850000000006</v>
      </c>
      <c r="K163" s="38">
        <v>42351.900000000009</v>
      </c>
      <c r="L163" s="38">
        <v>42922.850000000006</v>
      </c>
      <c r="M163" s="28">
        <v>41780.949999999997</v>
      </c>
      <c r="N163" s="28">
        <v>40870.949999999997</v>
      </c>
      <c r="O163" s="39">
        <v>100590</v>
      </c>
      <c r="P163" s="40">
        <v>6.3025210084033615E-3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2033.2</v>
      </c>
      <c r="F164" s="37">
        <v>2024.2</v>
      </c>
      <c r="G164" s="38">
        <v>2003.4</v>
      </c>
      <c r="H164" s="38">
        <v>1973.6000000000001</v>
      </c>
      <c r="I164" s="38">
        <v>1952.8000000000002</v>
      </c>
      <c r="J164" s="38">
        <v>2054</v>
      </c>
      <c r="K164" s="38">
        <v>2074.7999999999997</v>
      </c>
      <c r="L164" s="38">
        <v>2104.6</v>
      </c>
      <c r="M164" s="28">
        <v>2045</v>
      </c>
      <c r="N164" s="28">
        <v>1994.4</v>
      </c>
      <c r="O164" s="39">
        <v>4872725</v>
      </c>
      <c r="P164" s="40">
        <v>-4.2708626018544537E-3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4368.3500000000004</v>
      </c>
      <c r="F165" s="37">
        <v>4329.7666666666664</v>
      </c>
      <c r="G165" s="38">
        <v>4280.2833333333328</v>
      </c>
      <c r="H165" s="38">
        <v>4192.2166666666662</v>
      </c>
      <c r="I165" s="38">
        <v>4142.7333333333327</v>
      </c>
      <c r="J165" s="38">
        <v>4417.833333333333</v>
      </c>
      <c r="K165" s="38">
        <v>4467.3166666666666</v>
      </c>
      <c r="L165" s="38">
        <v>4555.3833333333332</v>
      </c>
      <c r="M165" s="28">
        <v>4379.25</v>
      </c>
      <c r="N165" s="28">
        <v>4241.7</v>
      </c>
      <c r="O165" s="39">
        <v>420450</v>
      </c>
      <c r="P165" s="40">
        <v>1.4290818149339049E-3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210.4</v>
      </c>
      <c r="F166" s="37">
        <v>209.61666666666665</v>
      </c>
      <c r="G166" s="38">
        <v>207.73333333333329</v>
      </c>
      <c r="H166" s="38">
        <v>205.06666666666663</v>
      </c>
      <c r="I166" s="38">
        <v>203.18333333333328</v>
      </c>
      <c r="J166" s="38">
        <v>212.2833333333333</v>
      </c>
      <c r="K166" s="38">
        <v>214.16666666666669</v>
      </c>
      <c r="L166" s="38">
        <v>216.83333333333331</v>
      </c>
      <c r="M166" s="28">
        <v>211.5</v>
      </c>
      <c r="N166" s="28">
        <v>206.95</v>
      </c>
      <c r="O166" s="39">
        <v>18105000</v>
      </c>
      <c r="P166" s="40">
        <v>2.7583858334752256E-2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113</v>
      </c>
      <c r="F167" s="37">
        <v>112.75</v>
      </c>
      <c r="G167" s="38">
        <v>111.9</v>
      </c>
      <c r="H167" s="38">
        <v>110.80000000000001</v>
      </c>
      <c r="I167" s="38">
        <v>109.95000000000002</v>
      </c>
      <c r="J167" s="38">
        <v>113.85</v>
      </c>
      <c r="K167" s="38">
        <v>114.69999999999999</v>
      </c>
      <c r="L167" s="38">
        <v>115.79999999999998</v>
      </c>
      <c r="M167" s="28">
        <v>113.6</v>
      </c>
      <c r="N167" s="28">
        <v>111.65</v>
      </c>
      <c r="O167" s="39">
        <v>37751800</v>
      </c>
      <c r="P167" s="40">
        <v>-8.6291110387495921E-3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4495.55</v>
      </c>
      <c r="F168" s="37">
        <v>4468.5999999999995</v>
      </c>
      <c r="G168" s="38">
        <v>4427.1999999999989</v>
      </c>
      <c r="H168" s="38">
        <v>4358.8499999999995</v>
      </c>
      <c r="I168" s="38">
        <v>4317.4499999999989</v>
      </c>
      <c r="J168" s="38">
        <v>4536.9499999999989</v>
      </c>
      <c r="K168" s="38">
        <v>4578.3499999999985</v>
      </c>
      <c r="L168" s="38">
        <v>4646.6999999999989</v>
      </c>
      <c r="M168" s="28">
        <v>4510</v>
      </c>
      <c r="N168" s="28">
        <v>4400.25</v>
      </c>
      <c r="O168" s="39">
        <v>102625</v>
      </c>
      <c r="P168" s="40">
        <v>2.882205513784461E-2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2341.75</v>
      </c>
      <c r="F169" s="37">
        <v>2334.3166666666671</v>
      </c>
      <c r="G169" s="38">
        <v>2315.3333333333339</v>
      </c>
      <c r="H169" s="38">
        <v>2288.916666666667</v>
      </c>
      <c r="I169" s="38">
        <v>2269.9333333333338</v>
      </c>
      <c r="J169" s="38">
        <v>2360.733333333334</v>
      </c>
      <c r="K169" s="38">
        <v>2379.7166666666667</v>
      </c>
      <c r="L169" s="38">
        <v>2406.1333333333341</v>
      </c>
      <c r="M169" s="28">
        <v>2353.3000000000002</v>
      </c>
      <c r="N169" s="28">
        <v>2307.9</v>
      </c>
      <c r="O169" s="39">
        <v>3023000</v>
      </c>
      <c r="P169" s="40">
        <v>8.170752042688011E-3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2584.0500000000002</v>
      </c>
      <c r="F170" s="37">
        <v>2574.1333333333332</v>
      </c>
      <c r="G170" s="38">
        <v>2556.6666666666665</v>
      </c>
      <c r="H170" s="38">
        <v>2529.2833333333333</v>
      </c>
      <c r="I170" s="38">
        <v>2511.8166666666666</v>
      </c>
      <c r="J170" s="38">
        <v>2601.5166666666664</v>
      </c>
      <c r="K170" s="38">
        <v>2618.9833333333336</v>
      </c>
      <c r="L170" s="38">
        <v>2646.3666666666663</v>
      </c>
      <c r="M170" s="28">
        <v>2591.6</v>
      </c>
      <c r="N170" s="28">
        <v>2546.75</v>
      </c>
      <c r="O170" s="39">
        <v>1823250</v>
      </c>
      <c r="P170" s="40">
        <v>-1.9230769230769232E-2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36.450000000000003</v>
      </c>
      <c r="F171" s="37">
        <v>36.233333333333341</v>
      </c>
      <c r="G171" s="38">
        <v>35.866666666666681</v>
      </c>
      <c r="H171" s="38">
        <v>35.283333333333339</v>
      </c>
      <c r="I171" s="38">
        <v>34.916666666666679</v>
      </c>
      <c r="J171" s="38">
        <v>36.816666666666684</v>
      </c>
      <c r="K171" s="38">
        <v>37.183333333333344</v>
      </c>
      <c r="L171" s="38">
        <v>37.766666666666687</v>
      </c>
      <c r="M171" s="28">
        <v>36.6</v>
      </c>
      <c r="N171" s="28">
        <v>35.65</v>
      </c>
      <c r="O171" s="39">
        <v>181856000</v>
      </c>
      <c r="P171" s="40">
        <v>-5.251181515841064E-3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2354.5500000000002</v>
      </c>
      <c r="F172" s="37">
        <v>2340.3166666666671</v>
      </c>
      <c r="G172" s="38">
        <v>2315.8333333333339</v>
      </c>
      <c r="H172" s="38">
        <v>2277.1166666666668</v>
      </c>
      <c r="I172" s="38">
        <v>2252.6333333333337</v>
      </c>
      <c r="J172" s="38">
        <v>2379.0333333333342</v>
      </c>
      <c r="K172" s="38">
        <v>2403.5166666666669</v>
      </c>
      <c r="L172" s="38">
        <v>2442.2333333333345</v>
      </c>
      <c r="M172" s="28">
        <v>2364.8000000000002</v>
      </c>
      <c r="N172" s="28">
        <v>2301.6</v>
      </c>
      <c r="O172" s="39">
        <v>624600</v>
      </c>
      <c r="P172" s="40">
        <v>-4.6703296703296704E-2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213.2</v>
      </c>
      <c r="F173" s="37">
        <v>211.86666666666667</v>
      </c>
      <c r="G173" s="38">
        <v>209.98333333333335</v>
      </c>
      <c r="H173" s="38">
        <v>206.76666666666668</v>
      </c>
      <c r="I173" s="38">
        <v>204.88333333333335</v>
      </c>
      <c r="J173" s="38">
        <v>215.08333333333334</v>
      </c>
      <c r="K173" s="38">
        <v>216.96666666666667</v>
      </c>
      <c r="L173" s="38">
        <v>220.18333333333334</v>
      </c>
      <c r="M173" s="28">
        <v>213.75</v>
      </c>
      <c r="N173" s="28">
        <v>208.65</v>
      </c>
      <c r="O173" s="39">
        <v>32104660</v>
      </c>
      <c r="P173" s="40">
        <v>3.4719834994843587E-2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1690.05</v>
      </c>
      <c r="F174" s="37">
        <v>1692.0833333333333</v>
      </c>
      <c r="G174" s="38">
        <v>1660.2666666666664</v>
      </c>
      <c r="H174" s="38">
        <v>1630.4833333333331</v>
      </c>
      <c r="I174" s="38">
        <v>1598.6666666666663</v>
      </c>
      <c r="J174" s="38">
        <v>1721.8666666666666</v>
      </c>
      <c r="K174" s="38">
        <v>1753.6833333333336</v>
      </c>
      <c r="L174" s="38">
        <v>1783.4666666666667</v>
      </c>
      <c r="M174" s="28">
        <v>1723.9</v>
      </c>
      <c r="N174" s="28">
        <v>1662.3</v>
      </c>
      <c r="O174" s="39">
        <v>2783880</v>
      </c>
      <c r="P174" s="40">
        <v>-2.2996714755034994E-2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181.75</v>
      </c>
      <c r="F175" s="37">
        <v>180.35</v>
      </c>
      <c r="G175" s="38">
        <v>177.39999999999998</v>
      </c>
      <c r="H175" s="38">
        <v>173.04999999999998</v>
      </c>
      <c r="I175" s="38">
        <v>170.09999999999997</v>
      </c>
      <c r="J175" s="38">
        <v>184.7</v>
      </c>
      <c r="K175" s="38">
        <v>187.64999999999998</v>
      </c>
      <c r="L175" s="38">
        <v>192</v>
      </c>
      <c r="M175" s="28">
        <v>183.3</v>
      </c>
      <c r="N175" s="28">
        <v>176</v>
      </c>
      <c r="O175" s="39">
        <v>7165000</v>
      </c>
      <c r="P175" s="40">
        <v>5.6140350877192978E-3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739.45</v>
      </c>
      <c r="F176" s="37">
        <v>735.85</v>
      </c>
      <c r="G176" s="38">
        <v>727.7</v>
      </c>
      <c r="H176" s="38">
        <v>715.95</v>
      </c>
      <c r="I176" s="38">
        <v>707.80000000000007</v>
      </c>
      <c r="J176" s="38">
        <v>747.6</v>
      </c>
      <c r="K176" s="38">
        <v>755.74999999999989</v>
      </c>
      <c r="L176" s="38">
        <v>767.5</v>
      </c>
      <c r="M176" s="28">
        <v>744</v>
      </c>
      <c r="N176" s="28">
        <v>724.1</v>
      </c>
      <c r="O176" s="39">
        <v>2414000</v>
      </c>
      <c r="P176" s="40">
        <v>-8.0335312609151246E-3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134.35</v>
      </c>
      <c r="F177" s="37">
        <v>134.08333333333334</v>
      </c>
      <c r="G177" s="38">
        <v>132.86666666666667</v>
      </c>
      <c r="H177" s="38">
        <v>131.38333333333333</v>
      </c>
      <c r="I177" s="38">
        <v>130.16666666666666</v>
      </c>
      <c r="J177" s="38">
        <v>135.56666666666669</v>
      </c>
      <c r="K177" s="38">
        <v>136.78333333333333</v>
      </c>
      <c r="L177" s="38">
        <v>138.26666666666671</v>
      </c>
      <c r="M177" s="28">
        <v>135.30000000000001</v>
      </c>
      <c r="N177" s="28">
        <v>132.6</v>
      </c>
      <c r="O177" s="39">
        <v>39425500</v>
      </c>
      <c r="P177" s="40">
        <v>3.5432199010851113E-3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126.3</v>
      </c>
      <c r="F178" s="37">
        <v>124.86666666666667</v>
      </c>
      <c r="G178" s="38">
        <v>123.23333333333335</v>
      </c>
      <c r="H178" s="38">
        <v>120.16666666666667</v>
      </c>
      <c r="I178" s="38">
        <v>118.53333333333335</v>
      </c>
      <c r="J178" s="38">
        <v>127.93333333333335</v>
      </c>
      <c r="K178" s="38">
        <v>129.56666666666666</v>
      </c>
      <c r="L178" s="38">
        <v>132.63333333333335</v>
      </c>
      <c r="M178" s="28">
        <v>126.5</v>
      </c>
      <c r="N178" s="28">
        <v>121.8</v>
      </c>
      <c r="O178" s="39">
        <v>26856000</v>
      </c>
      <c r="P178" s="40">
        <v>9.2446448703494919E-3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2401.6</v>
      </c>
      <c r="F179" s="37">
        <v>2399.3833333333337</v>
      </c>
      <c r="G179" s="38">
        <v>2383.5166666666673</v>
      </c>
      <c r="H179" s="38">
        <v>2365.4333333333338</v>
      </c>
      <c r="I179" s="38">
        <v>2349.5666666666675</v>
      </c>
      <c r="J179" s="38">
        <v>2417.4666666666672</v>
      </c>
      <c r="K179" s="38">
        <v>2433.333333333333</v>
      </c>
      <c r="L179" s="38">
        <v>2451.416666666667</v>
      </c>
      <c r="M179" s="28">
        <v>2415.25</v>
      </c>
      <c r="N179" s="28">
        <v>2381.3000000000002</v>
      </c>
      <c r="O179" s="39">
        <v>34811750</v>
      </c>
      <c r="P179" s="40">
        <v>1.0567936736161035E-3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99.3</v>
      </c>
      <c r="F180" s="37">
        <v>99.783333333333346</v>
      </c>
      <c r="G180" s="38">
        <v>97.816666666666691</v>
      </c>
      <c r="H180" s="38">
        <v>96.333333333333343</v>
      </c>
      <c r="I180" s="38">
        <v>94.366666666666688</v>
      </c>
      <c r="J180" s="38">
        <v>101.26666666666669</v>
      </c>
      <c r="K180" s="38">
        <v>103.23333333333336</v>
      </c>
      <c r="L180" s="38">
        <v>104.7166666666667</v>
      </c>
      <c r="M180" s="28">
        <v>101.75</v>
      </c>
      <c r="N180" s="28">
        <v>98.3</v>
      </c>
      <c r="O180" s="39">
        <v>166088500</v>
      </c>
      <c r="P180" s="40">
        <v>1.7370304634990834E-2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809.4</v>
      </c>
      <c r="F181" s="37">
        <v>805.18333333333339</v>
      </c>
      <c r="G181" s="38">
        <v>799.36666666666679</v>
      </c>
      <c r="H181" s="38">
        <v>789.33333333333337</v>
      </c>
      <c r="I181" s="38">
        <v>783.51666666666677</v>
      </c>
      <c r="J181" s="38">
        <v>815.21666666666681</v>
      </c>
      <c r="K181" s="38">
        <v>821.03333333333342</v>
      </c>
      <c r="L181" s="38">
        <v>831.06666666666683</v>
      </c>
      <c r="M181" s="28">
        <v>811</v>
      </c>
      <c r="N181" s="28">
        <v>795.15</v>
      </c>
      <c r="O181" s="39">
        <v>4718500</v>
      </c>
      <c r="P181" s="40">
        <v>-2.1148355715343132E-3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1061.05</v>
      </c>
      <c r="F182" s="37">
        <v>1058.3833333333332</v>
      </c>
      <c r="G182" s="38">
        <v>1048.9166666666665</v>
      </c>
      <c r="H182" s="38">
        <v>1036.7833333333333</v>
      </c>
      <c r="I182" s="38">
        <v>1027.3166666666666</v>
      </c>
      <c r="J182" s="38">
        <v>1070.5166666666664</v>
      </c>
      <c r="K182" s="38">
        <v>1079.9833333333331</v>
      </c>
      <c r="L182" s="38">
        <v>1092.1166666666663</v>
      </c>
      <c r="M182" s="28">
        <v>1067.8499999999999</v>
      </c>
      <c r="N182" s="28">
        <v>1046.25</v>
      </c>
      <c r="O182" s="39">
        <v>8091000</v>
      </c>
      <c r="P182" s="40">
        <v>-1.0547555718609557E-2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471.1</v>
      </c>
      <c r="F183" s="37">
        <v>469.63333333333338</v>
      </c>
      <c r="G183" s="38">
        <v>463.96666666666675</v>
      </c>
      <c r="H183" s="38">
        <v>456.83333333333337</v>
      </c>
      <c r="I183" s="38">
        <v>451.16666666666674</v>
      </c>
      <c r="J183" s="38">
        <v>476.76666666666677</v>
      </c>
      <c r="K183" s="38">
        <v>482.43333333333339</v>
      </c>
      <c r="L183" s="38">
        <v>489.56666666666678</v>
      </c>
      <c r="M183" s="28">
        <v>475.3</v>
      </c>
      <c r="N183" s="28">
        <v>462.5</v>
      </c>
      <c r="O183" s="39">
        <v>77580000</v>
      </c>
      <c r="P183" s="40">
        <v>-8.7396504139834411E-3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22438.25</v>
      </c>
      <c r="F184" s="37">
        <v>22323.350000000002</v>
      </c>
      <c r="G184" s="38">
        <v>22176.700000000004</v>
      </c>
      <c r="H184" s="38">
        <v>21915.15</v>
      </c>
      <c r="I184" s="38">
        <v>21768.500000000004</v>
      </c>
      <c r="J184" s="38">
        <v>22584.900000000005</v>
      </c>
      <c r="K184" s="38">
        <v>22731.550000000007</v>
      </c>
      <c r="L184" s="38">
        <v>22993.100000000006</v>
      </c>
      <c r="M184" s="28">
        <v>22470</v>
      </c>
      <c r="N184" s="28">
        <v>22061.8</v>
      </c>
      <c r="O184" s="39">
        <v>303375</v>
      </c>
      <c r="P184" s="40">
        <v>-2.8578290105667627E-2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2363.5500000000002</v>
      </c>
      <c r="F185" s="37">
        <v>2350.2166666666667</v>
      </c>
      <c r="G185" s="38">
        <v>2329.3333333333335</v>
      </c>
      <c r="H185" s="38">
        <v>2295.1166666666668</v>
      </c>
      <c r="I185" s="38">
        <v>2274.2333333333336</v>
      </c>
      <c r="J185" s="38">
        <v>2384.4333333333334</v>
      </c>
      <c r="K185" s="38">
        <v>2405.3166666666666</v>
      </c>
      <c r="L185" s="38">
        <v>2439.5333333333333</v>
      </c>
      <c r="M185" s="28">
        <v>2371.1</v>
      </c>
      <c r="N185" s="28">
        <v>2316</v>
      </c>
      <c r="O185" s="39">
        <v>1587025</v>
      </c>
      <c r="P185" s="40">
        <v>-1.1476533059266871E-2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2261.65</v>
      </c>
      <c r="F186" s="37">
        <v>2264.7833333333333</v>
      </c>
      <c r="G186" s="38">
        <v>2241.8666666666668</v>
      </c>
      <c r="H186" s="38">
        <v>2222.0833333333335</v>
      </c>
      <c r="I186" s="38">
        <v>2199.166666666667</v>
      </c>
      <c r="J186" s="38">
        <v>2284.5666666666666</v>
      </c>
      <c r="K186" s="38">
        <v>2307.4833333333336</v>
      </c>
      <c r="L186" s="38">
        <v>2327.2666666666664</v>
      </c>
      <c r="M186" s="28">
        <v>2287.6999999999998</v>
      </c>
      <c r="N186" s="28">
        <v>2245</v>
      </c>
      <c r="O186" s="39">
        <v>3337500</v>
      </c>
      <c r="P186" s="40">
        <v>4.0935672514619881E-2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1091</v>
      </c>
      <c r="F187" s="37">
        <v>1080.3500000000001</v>
      </c>
      <c r="G187" s="38">
        <v>1065.3000000000002</v>
      </c>
      <c r="H187" s="38">
        <v>1039.6000000000001</v>
      </c>
      <c r="I187" s="38">
        <v>1024.5500000000002</v>
      </c>
      <c r="J187" s="38">
        <v>1106.0500000000002</v>
      </c>
      <c r="K187" s="38">
        <v>1121.0999999999999</v>
      </c>
      <c r="L187" s="38">
        <v>1146.8000000000002</v>
      </c>
      <c r="M187" s="28">
        <v>1095.4000000000001</v>
      </c>
      <c r="N187" s="28">
        <v>1054.6500000000001</v>
      </c>
      <c r="O187" s="39">
        <v>4188800</v>
      </c>
      <c r="P187" s="40">
        <v>-1.5604436924233878E-2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330.4</v>
      </c>
      <c r="F188" s="37">
        <v>329.7833333333333</v>
      </c>
      <c r="G188" s="38">
        <v>324.56666666666661</v>
      </c>
      <c r="H188" s="38">
        <v>318.73333333333329</v>
      </c>
      <c r="I188" s="38">
        <v>313.51666666666659</v>
      </c>
      <c r="J188" s="38">
        <v>335.61666666666662</v>
      </c>
      <c r="K188" s="38">
        <v>340.83333333333331</v>
      </c>
      <c r="L188" s="38">
        <v>346.66666666666663</v>
      </c>
      <c r="M188" s="28">
        <v>335</v>
      </c>
      <c r="N188" s="28">
        <v>323.95</v>
      </c>
      <c r="O188" s="39">
        <v>4785300</v>
      </c>
      <c r="P188" s="40">
        <v>0.10128417564208782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903.25</v>
      </c>
      <c r="F189" s="37">
        <v>894.08333333333337</v>
      </c>
      <c r="G189" s="38">
        <v>879.66666666666674</v>
      </c>
      <c r="H189" s="38">
        <v>856.08333333333337</v>
      </c>
      <c r="I189" s="38">
        <v>841.66666666666674</v>
      </c>
      <c r="J189" s="38">
        <v>917.66666666666674</v>
      </c>
      <c r="K189" s="38">
        <v>932.08333333333348</v>
      </c>
      <c r="L189" s="38">
        <v>955.66666666666674</v>
      </c>
      <c r="M189" s="28">
        <v>908.5</v>
      </c>
      <c r="N189" s="28">
        <v>870.5</v>
      </c>
      <c r="O189" s="39">
        <v>20713700</v>
      </c>
      <c r="P189" s="40">
        <v>2.0660871964679913E-2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452.4</v>
      </c>
      <c r="F190" s="37">
        <v>452.98333333333335</v>
      </c>
      <c r="G190" s="38">
        <v>449.16666666666669</v>
      </c>
      <c r="H190" s="38">
        <v>445.93333333333334</v>
      </c>
      <c r="I190" s="38">
        <v>442.11666666666667</v>
      </c>
      <c r="J190" s="38">
        <v>456.2166666666667</v>
      </c>
      <c r="K190" s="38">
        <v>460.0333333333333</v>
      </c>
      <c r="L190" s="38">
        <v>463.26666666666671</v>
      </c>
      <c r="M190" s="28">
        <v>456.8</v>
      </c>
      <c r="N190" s="28">
        <v>449.75</v>
      </c>
      <c r="O190" s="39">
        <v>13335000</v>
      </c>
      <c r="P190" s="40">
        <v>2.2547914317925591E-3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579.79999999999995</v>
      </c>
      <c r="F191" s="37">
        <v>574.61666666666667</v>
      </c>
      <c r="G191" s="38">
        <v>567.23333333333335</v>
      </c>
      <c r="H191" s="38">
        <v>554.66666666666663</v>
      </c>
      <c r="I191" s="38">
        <v>547.2833333333333</v>
      </c>
      <c r="J191" s="38">
        <v>587.18333333333339</v>
      </c>
      <c r="K191" s="38">
        <v>594.56666666666683</v>
      </c>
      <c r="L191" s="38">
        <v>607.13333333333344</v>
      </c>
      <c r="M191" s="28">
        <v>582</v>
      </c>
      <c r="N191" s="28">
        <v>562.04999999999995</v>
      </c>
      <c r="O191" s="39">
        <v>906950</v>
      </c>
      <c r="P191" s="40">
        <v>5.8531746031746032E-2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930.3</v>
      </c>
      <c r="F192" s="37">
        <v>924.30000000000007</v>
      </c>
      <c r="G192" s="38">
        <v>915.00000000000011</v>
      </c>
      <c r="H192" s="38">
        <v>899.7</v>
      </c>
      <c r="I192" s="38">
        <v>890.40000000000009</v>
      </c>
      <c r="J192" s="38">
        <v>939.60000000000014</v>
      </c>
      <c r="K192" s="38">
        <v>948.90000000000009</v>
      </c>
      <c r="L192" s="38">
        <v>964.20000000000016</v>
      </c>
      <c r="M192" s="28">
        <v>933.6</v>
      </c>
      <c r="N192" s="28">
        <v>909</v>
      </c>
      <c r="O192" s="39">
        <v>5264000</v>
      </c>
      <c r="P192" s="40">
        <v>-2.3738872403560832E-2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1151.8</v>
      </c>
      <c r="F193" s="37">
        <v>1155.9333333333334</v>
      </c>
      <c r="G193" s="38">
        <v>1140.8666666666668</v>
      </c>
      <c r="H193" s="38">
        <v>1129.9333333333334</v>
      </c>
      <c r="I193" s="38">
        <v>1114.8666666666668</v>
      </c>
      <c r="J193" s="38">
        <v>1166.8666666666668</v>
      </c>
      <c r="K193" s="38">
        <v>1181.9333333333334</v>
      </c>
      <c r="L193" s="38">
        <v>1192.8666666666668</v>
      </c>
      <c r="M193" s="28">
        <v>1171</v>
      </c>
      <c r="N193" s="28">
        <v>1145</v>
      </c>
      <c r="O193" s="39">
        <v>2788800</v>
      </c>
      <c r="P193" s="40">
        <v>4.0322580645161289E-3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717.8</v>
      </c>
      <c r="F194" s="37">
        <v>717.01666666666677</v>
      </c>
      <c r="G194" s="38">
        <v>711.03333333333353</v>
      </c>
      <c r="H194" s="38">
        <v>704.26666666666677</v>
      </c>
      <c r="I194" s="38">
        <v>698.28333333333353</v>
      </c>
      <c r="J194" s="38">
        <v>723.78333333333353</v>
      </c>
      <c r="K194" s="38">
        <v>729.76666666666688</v>
      </c>
      <c r="L194" s="38">
        <v>736.53333333333353</v>
      </c>
      <c r="M194" s="28">
        <v>723</v>
      </c>
      <c r="N194" s="28">
        <v>710.25</v>
      </c>
      <c r="O194" s="39">
        <v>10616400</v>
      </c>
      <c r="P194" s="40">
        <v>3.9576152176688372E-3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419.95</v>
      </c>
      <c r="F195" s="37">
        <v>416.9666666666667</v>
      </c>
      <c r="G195" s="38">
        <v>411.23333333333341</v>
      </c>
      <c r="H195" s="38">
        <v>402.51666666666671</v>
      </c>
      <c r="I195" s="38">
        <v>396.78333333333342</v>
      </c>
      <c r="J195" s="38">
        <v>425.68333333333339</v>
      </c>
      <c r="K195" s="38">
        <v>431.41666666666674</v>
      </c>
      <c r="L195" s="38">
        <v>440.13333333333338</v>
      </c>
      <c r="M195" s="28">
        <v>422.7</v>
      </c>
      <c r="N195" s="28">
        <v>408.25</v>
      </c>
      <c r="O195" s="39">
        <v>81883350</v>
      </c>
      <c r="P195" s="40">
        <v>3.3154734078895319E-2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234.35</v>
      </c>
      <c r="F196" s="37">
        <v>233.48333333333335</v>
      </c>
      <c r="G196" s="38">
        <v>231.81666666666669</v>
      </c>
      <c r="H196" s="38">
        <v>229.28333333333333</v>
      </c>
      <c r="I196" s="38">
        <v>227.61666666666667</v>
      </c>
      <c r="J196" s="38">
        <v>236.01666666666671</v>
      </c>
      <c r="K196" s="38">
        <v>237.68333333333334</v>
      </c>
      <c r="L196" s="38">
        <v>240.21666666666673</v>
      </c>
      <c r="M196" s="28">
        <v>235.15</v>
      </c>
      <c r="N196" s="28">
        <v>230.95</v>
      </c>
      <c r="O196" s="39">
        <v>95033250</v>
      </c>
      <c r="P196" s="40">
        <v>-8.5160740898445816E-4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1305.75</v>
      </c>
      <c r="F197" s="37">
        <v>1316.0833333333333</v>
      </c>
      <c r="G197" s="38">
        <v>1289.6666666666665</v>
      </c>
      <c r="H197" s="38">
        <v>1273.5833333333333</v>
      </c>
      <c r="I197" s="38">
        <v>1247.1666666666665</v>
      </c>
      <c r="J197" s="38">
        <v>1332.1666666666665</v>
      </c>
      <c r="K197" s="38">
        <v>1358.583333333333</v>
      </c>
      <c r="L197" s="38">
        <v>1374.6666666666665</v>
      </c>
      <c r="M197" s="28">
        <v>1342.5</v>
      </c>
      <c r="N197" s="28">
        <v>1300</v>
      </c>
      <c r="O197" s="39">
        <v>38949125</v>
      </c>
      <c r="P197" s="40">
        <v>5.5850596910112359E-3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3614.1</v>
      </c>
      <c r="F198" s="37">
        <v>3622.5333333333333</v>
      </c>
      <c r="G198" s="38">
        <v>3597.3166666666666</v>
      </c>
      <c r="H198" s="38">
        <v>3580.5333333333333</v>
      </c>
      <c r="I198" s="38">
        <v>3555.3166666666666</v>
      </c>
      <c r="J198" s="38">
        <v>3639.3166666666666</v>
      </c>
      <c r="K198" s="38">
        <v>3664.5333333333328</v>
      </c>
      <c r="L198" s="38">
        <v>3681.3166666666666</v>
      </c>
      <c r="M198" s="28">
        <v>3647.75</v>
      </c>
      <c r="N198" s="28">
        <v>3605.75</v>
      </c>
      <c r="O198" s="39">
        <v>13178100</v>
      </c>
      <c r="P198" s="40">
        <v>9.9437859959305205E-3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1491.5</v>
      </c>
      <c r="F199" s="37">
        <v>1487.7666666666667</v>
      </c>
      <c r="G199" s="38">
        <v>1480.2333333333333</v>
      </c>
      <c r="H199" s="38">
        <v>1468.9666666666667</v>
      </c>
      <c r="I199" s="38">
        <v>1461.4333333333334</v>
      </c>
      <c r="J199" s="38">
        <v>1499.0333333333333</v>
      </c>
      <c r="K199" s="38">
        <v>1506.5666666666666</v>
      </c>
      <c r="L199" s="38">
        <v>1517.8333333333333</v>
      </c>
      <c r="M199" s="28">
        <v>1495.3</v>
      </c>
      <c r="N199" s="28">
        <v>1476.5</v>
      </c>
      <c r="O199" s="39">
        <v>14336400</v>
      </c>
      <c r="P199" s="40">
        <v>1.5928906773977197E-3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2502.75</v>
      </c>
      <c r="F200" s="37">
        <v>2487.2666666666669</v>
      </c>
      <c r="G200" s="38">
        <v>2465.5333333333338</v>
      </c>
      <c r="H200" s="38">
        <v>2428.3166666666671</v>
      </c>
      <c r="I200" s="38">
        <v>2406.5833333333339</v>
      </c>
      <c r="J200" s="38">
        <v>2524.4833333333336</v>
      </c>
      <c r="K200" s="38">
        <v>2546.2166666666662</v>
      </c>
      <c r="L200" s="38">
        <v>2583.4333333333334</v>
      </c>
      <c r="M200" s="28">
        <v>2509</v>
      </c>
      <c r="N200" s="28">
        <v>2450.0500000000002</v>
      </c>
      <c r="O200" s="39">
        <v>5070000</v>
      </c>
      <c r="P200" s="40">
        <v>-3.4630489111031774E-2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2835.25</v>
      </c>
      <c r="F201" s="37">
        <v>2821.65</v>
      </c>
      <c r="G201" s="38">
        <v>2790.3</v>
      </c>
      <c r="H201" s="38">
        <v>2745.35</v>
      </c>
      <c r="I201" s="38">
        <v>2714</v>
      </c>
      <c r="J201" s="38">
        <v>2866.6000000000004</v>
      </c>
      <c r="K201" s="38">
        <v>2897.95</v>
      </c>
      <c r="L201" s="38">
        <v>2942.9000000000005</v>
      </c>
      <c r="M201" s="28">
        <v>2853</v>
      </c>
      <c r="N201" s="28">
        <v>2776.7</v>
      </c>
      <c r="O201" s="39">
        <v>814500</v>
      </c>
      <c r="P201" s="40">
        <v>1.054590570719603E-2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482.85</v>
      </c>
      <c r="F202" s="37">
        <v>484.66666666666669</v>
      </c>
      <c r="G202" s="38">
        <v>479.53333333333336</v>
      </c>
      <c r="H202" s="38">
        <v>476.2166666666667</v>
      </c>
      <c r="I202" s="38">
        <v>471.08333333333337</v>
      </c>
      <c r="J202" s="38">
        <v>487.98333333333335</v>
      </c>
      <c r="K202" s="38">
        <v>493.11666666666667</v>
      </c>
      <c r="L202" s="38">
        <v>496.43333333333334</v>
      </c>
      <c r="M202" s="28">
        <v>489.8</v>
      </c>
      <c r="N202" s="28">
        <v>481.35</v>
      </c>
      <c r="O202" s="39">
        <v>3340500</v>
      </c>
      <c r="P202" s="40">
        <v>-1.1978704525288377E-2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1170.25</v>
      </c>
      <c r="F203" s="37">
        <v>1163.3</v>
      </c>
      <c r="G203" s="38">
        <v>1143.05</v>
      </c>
      <c r="H203" s="38">
        <v>1115.8499999999999</v>
      </c>
      <c r="I203" s="38">
        <v>1095.5999999999999</v>
      </c>
      <c r="J203" s="38">
        <v>1190.5</v>
      </c>
      <c r="K203" s="38">
        <v>1210.75</v>
      </c>
      <c r="L203" s="38">
        <v>1237.95</v>
      </c>
      <c r="M203" s="28">
        <v>1183.55</v>
      </c>
      <c r="N203" s="28">
        <v>1136.0999999999999</v>
      </c>
      <c r="O203" s="39">
        <v>2695550</v>
      </c>
      <c r="P203" s="40">
        <v>-4.8618219037871037E-2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574.65</v>
      </c>
      <c r="F204" s="37">
        <v>568.49999999999989</v>
      </c>
      <c r="G204" s="38">
        <v>560.44999999999982</v>
      </c>
      <c r="H204" s="38">
        <v>546.24999999999989</v>
      </c>
      <c r="I204" s="38">
        <v>538.19999999999982</v>
      </c>
      <c r="J204" s="38">
        <v>582.69999999999982</v>
      </c>
      <c r="K204" s="38">
        <v>590.74999999999977</v>
      </c>
      <c r="L204" s="38">
        <v>604.94999999999982</v>
      </c>
      <c r="M204" s="28">
        <v>576.54999999999995</v>
      </c>
      <c r="N204" s="28">
        <v>554.29999999999995</v>
      </c>
      <c r="O204" s="39">
        <v>7756000</v>
      </c>
      <c r="P204" s="40">
        <v>-3.3833275200558073E-2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1433.55</v>
      </c>
      <c r="F205" s="37">
        <v>1425.8166666666666</v>
      </c>
      <c r="G205" s="38">
        <v>1414.3333333333333</v>
      </c>
      <c r="H205" s="38">
        <v>1395.1166666666666</v>
      </c>
      <c r="I205" s="38">
        <v>1383.6333333333332</v>
      </c>
      <c r="J205" s="38">
        <v>1445.0333333333333</v>
      </c>
      <c r="K205" s="38">
        <v>1456.5166666666669</v>
      </c>
      <c r="L205" s="38">
        <v>1475.7333333333333</v>
      </c>
      <c r="M205" s="28">
        <v>1437.3</v>
      </c>
      <c r="N205" s="28">
        <v>1406.6</v>
      </c>
      <c r="O205" s="39">
        <v>1037050</v>
      </c>
      <c r="P205" s="40">
        <v>-4.0789899643897704E-2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6033.95</v>
      </c>
      <c r="F206" s="37">
        <v>6055.583333333333</v>
      </c>
      <c r="G206" s="38">
        <v>5978.3666666666659</v>
      </c>
      <c r="H206" s="38">
        <v>5922.7833333333328</v>
      </c>
      <c r="I206" s="38">
        <v>5845.5666666666657</v>
      </c>
      <c r="J206" s="38">
        <v>6111.1666666666661</v>
      </c>
      <c r="K206" s="38">
        <v>6188.3833333333332</v>
      </c>
      <c r="L206" s="38">
        <v>6243.9666666666662</v>
      </c>
      <c r="M206" s="28">
        <v>6132.8</v>
      </c>
      <c r="N206" s="28">
        <v>6000</v>
      </c>
      <c r="O206" s="39">
        <v>3171500</v>
      </c>
      <c r="P206" s="40">
        <v>-2.1715660569419169E-2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728.75</v>
      </c>
      <c r="F207" s="37">
        <v>726.56666666666661</v>
      </c>
      <c r="G207" s="38">
        <v>720.88333333333321</v>
      </c>
      <c r="H207" s="38">
        <v>713.01666666666665</v>
      </c>
      <c r="I207" s="38">
        <v>707.33333333333326</v>
      </c>
      <c r="J207" s="38">
        <v>734.43333333333317</v>
      </c>
      <c r="K207" s="38">
        <v>740.11666666666656</v>
      </c>
      <c r="L207" s="38">
        <v>747.98333333333312</v>
      </c>
      <c r="M207" s="28">
        <v>732.25</v>
      </c>
      <c r="N207" s="28">
        <v>718.7</v>
      </c>
      <c r="O207" s="39">
        <v>24157900</v>
      </c>
      <c r="P207" s="40">
        <v>4.3068640646029609E-4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379.4</v>
      </c>
      <c r="F208" s="37">
        <v>380.56666666666666</v>
      </c>
      <c r="G208" s="38">
        <v>375.33333333333331</v>
      </c>
      <c r="H208" s="38">
        <v>371.26666666666665</v>
      </c>
      <c r="I208" s="38">
        <v>366.0333333333333</v>
      </c>
      <c r="J208" s="38">
        <v>384.63333333333333</v>
      </c>
      <c r="K208" s="38">
        <v>389.86666666666667</v>
      </c>
      <c r="L208" s="38">
        <v>393.93333333333334</v>
      </c>
      <c r="M208" s="28">
        <v>385.8</v>
      </c>
      <c r="N208" s="28">
        <v>376.5</v>
      </c>
      <c r="O208" s="39">
        <v>62635500</v>
      </c>
      <c r="P208" s="40">
        <v>-1.1370377694285149E-3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1187.0999999999999</v>
      </c>
      <c r="F209" s="37">
        <v>1179.8666666666666</v>
      </c>
      <c r="G209" s="38">
        <v>1166.9833333333331</v>
      </c>
      <c r="H209" s="38">
        <v>1146.8666666666666</v>
      </c>
      <c r="I209" s="38">
        <v>1133.9833333333331</v>
      </c>
      <c r="J209" s="38">
        <v>1199.9833333333331</v>
      </c>
      <c r="K209" s="38">
        <v>1212.8666666666668</v>
      </c>
      <c r="L209" s="38">
        <v>1232.9833333333331</v>
      </c>
      <c r="M209" s="28">
        <v>1192.75</v>
      </c>
      <c r="N209" s="28">
        <v>1159.75</v>
      </c>
      <c r="O209" s="39">
        <v>4717000</v>
      </c>
      <c r="P209" s="40">
        <v>1.8240690771721534E-2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1579.85</v>
      </c>
      <c r="F210" s="37">
        <v>1588.8666666666668</v>
      </c>
      <c r="G210" s="38">
        <v>1563.0333333333335</v>
      </c>
      <c r="H210" s="38">
        <v>1546.2166666666667</v>
      </c>
      <c r="I210" s="38">
        <v>1520.3833333333334</v>
      </c>
      <c r="J210" s="38">
        <v>1605.6833333333336</v>
      </c>
      <c r="K210" s="38">
        <v>1631.5166666666667</v>
      </c>
      <c r="L210" s="38">
        <v>1648.3333333333337</v>
      </c>
      <c r="M210" s="28">
        <v>1614.7</v>
      </c>
      <c r="N210" s="28">
        <v>1572.05</v>
      </c>
      <c r="O210" s="39">
        <v>647500</v>
      </c>
      <c r="P210" s="40">
        <v>5.4989816700610997E-2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586.65</v>
      </c>
      <c r="F211" s="37">
        <v>585.81666666666672</v>
      </c>
      <c r="G211" s="38">
        <v>582.13333333333344</v>
      </c>
      <c r="H211" s="38">
        <v>577.61666666666667</v>
      </c>
      <c r="I211" s="38">
        <v>573.93333333333339</v>
      </c>
      <c r="J211" s="38">
        <v>590.33333333333348</v>
      </c>
      <c r="K211" s="38">
        <v>594.01666666666665</v>
      </c>
      <c r="L211" s="38">
        <v>598.53333333333353</v>
      </c>
      <c r="M211" s="28">
        <v>589.5</v>
      </c>
      <c r="N211" s="28">
        <v>581.29999999999995</v>
      </c>
      <c r="O211" s="39">
        <v>36285600</v>
      </c>
      <c r="P211" s="40">
        <v>-2.0681613165826934E-3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243.35</v>
      </c>
      <c r="F212" s="37">
        <v>246.53333333333333</v>
      </c>
      <c r="G212" s="38">
        <v>238.66666666666666</v>
      </c>
      <c r="H212" s="38">
        <v>233.98333333333332</v>
      </c>
      <c r="I212" s="38">
        <v>226.11666666666665</v>
      </c>
      <c r="J212" s="38">
        <v>251.21666666666667</v>
      </c>
      <c r="K212" s="38">
        <v>259.08333333333337</v>
      </c>
      <c r="L212" s="38">
        <v>263.76666666666665</v>
      </c>
      <c r="M212" s="28">
        <v>254.4</v>
      </c>
      <c r="N212" s="28">
        <v>241.85</v>
      </c>
      <c r="O212" s="39">
        <v>76548000</v>
      </c>
      <c r="P212" s="40">
        <v>9.2955183734820621E-3</v>
      </c>
    </row>
    <row r="213" spans="1:16" ht="12.75" customHeight="1">
      <c r="A213" s="28">
        <v>203</v>
      </c>
      <c r="B213" s="29" t="s">
        <v>47</v>
      </c>
      <c r="C213" s="30" t="s">
        <v>958</v>
      </c>
      <c r="D213" s="31">
        <v>44651</v>
      </c>
      <c r="E213" s="37">
        <v>371.65</v>
      </c>
      <c r="F213" s="37">
        <v>370.31666666666661</v>
      </c>
      <c r="G213" s="38">
        <v>364.68333333333322</v>
      </c>
      <c r="H213" s="38">
        <v>357.71666666666664</v>
      </c>
      <c r="I213" s="38">
        <v>352.08333333333326</v>
      </c>
      <c r="J213" s="38">
        <v>377.28333333333319</v>
      </c>
      <c r="K213" s="38">
        <v>382.91666666666663</v>
      </c>
      <c r="L213" s="38">
        <v>389.88333333333316</v>
      </c>
      <c r="M213" s="28">
        <v>375.95</v>
      </c>
      <c r="N213" s="28">
        <v>363.35</v>
      </c>
      <c r="O213" s="39">
        <v>18362300</v>
      </c>
      <c r="P213" s="40">
        <v>-4.8289018719446762E-3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0" t="s">
        <v>16</v>
      </c>
      <c r="B8" s="482"/>
      <c r="C8" s="486" t="s">
        <v>20</v>
      </c>
      <c r="D8" s="486" t="s">
        <v>21</v>
      </c>
      <c r="E8" s="477" t="s">
        <v>22</v>
      </c>
      <c r="F8" s="478"/>
      <c r="G8" s="479"/>
      <c r="H8" s="477" t="s">
        <v>23</v>
      </c>
      <c r="I8" s="478"/>
      <c r="J8" s="479"/>
      <c r="K8" s="23"/>
      <c r="L8" s="50"/>
      <c r="M8" s="50"/>
      <c r="N8" s="1"/>
      <c r="O8" s="1"/>
    </row>
    <row r="9" spans="1:15" ht="36" customHeight="1">
      <c r="A9" s="484"/>
      <c r="B9" s="485"/>
      <c r="C9" s="485"/>
      <c r="D9" s="4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16630.45</v>
      </c>
      <c r="D10" s="32">
        <v>16598.583333333336</v>
      </c>
      <c r="E10" s="32">
        <v>16502.76666666667</v>
      </c>
      <c r="F10" s="32">
        <v>16375.083333333336</v>
      </c>
      <c r="G10" s="32">
        <v>16279.26666666667</v>
      </c>
      <c r="H10" s="32">
        <v>16726.26666666667</v>
      </c>
      <c r="I10" s="32">
        <v>16822.083333333336</v>
      </c>
      <c r="J10" s="32">
        <v>16949.76666666667</v>
      </c>
      <c r="K10" s="34">
        <v>16694.400000000001</v>
      </c>
      <c r="L10" s="34">
        <v>16470.900000000001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34546.25</v>
      </c>
      <c r="D11" s="37">
        <v>34506.866666666669</v>
      </c>
      <c r="E11" s="37">
        <v>34133.683333333334</v>
      </c>
      <c r="F11" s="37">
        <v>33721.116666666669</v>
      </c>
      <c r="G11" s="37">
        <v>33347.933333333334</v>
      </c>
      <c r="H11" s="37">
        <v>34919.433333333334</v>
      </c>
      <c r="I11" s="37">
        <v>35292.616666666669</v>
      </c>
      <c r="J11" s="37">
        <v>35705.183333333334</v>
      </c>
      <c r="K11" s="28">
        <v>34880.050000000003</v>
      </c>
      <c r="L11" s="28">
        <v>34094.300000000003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2520.3000000000002</v>
      </c>
      <c r="D12" s="37">
        <v>2512</v>
      </c>
      <c r="E12" s="37">
        <v>2500.4</v>
      </c>
      <c r="F12" s="37">
        <v>2480.5</v>
      </c>
      <c r="G12" s="37">
        <v>2468.9</v>
      </c>
      <c r="H12" s="37">
        <v>2531.9</v>
      </c>
      <c r="I12" s="37">
        <v>2543.5000000000005</v>
      </c>
      <c r="J12" s="37">
        <v>2563.4</v>
      </c>
      <c r="K12" s="28">
        <v>2523.6</v>
      </c>
      <c r="L12" s="28">
        <v>2492.1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4797.45</v>
      </c>
      <c r="D13" s="37">
        <v>4782</v>
      </c>
      <c r="E13" s="37">
        <v>4763.3</v>
      </c>
      <c r="F13" s="37">
        <v>4729.1500000000005</v>
      </c>
      <c r="G13" s="37">
        <v>4710.4500000000007</v>
      </c>
      <c r="H13" s="37">
        <v>4816.1499999999996</v>
      </c>
      <c r="I13" s="37">
        <v>4834.8500000000004</v>
      </c>
      <c r="J13" s="37">
        <v>4868.9999999999991</v>
      </c>
      <c r="K13" s="28">
        <v>4800.7</v>
      </c>
      <c r="L13" s="28">
        <v>4747.8500000000004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35348.699999999997</v>
      </c>
      <c r="D14" s="37">
        <v>35325.049999999996</v>
      </c>
      <c r="E14" s="37">
        <v>35171.749999999993</v>
      </c>
      <c r="F14" s="37">
        <v>34994.799999999996</v>
      </c>
      <c r="G14" s="37">
        <v>34841.499999999993</v>
      </c>
      <c r="H14" s="37">
        <v>35501.999999999993</v>
      </c>
      <c r="I14" s="37">
        <v>35655.299999999996</v>
      </c>
      <c r="J14" s="37">
        <v>35832.249999999993</v>
      </c>
      <c r="K14" s="28">
        <v>35478.35</v>
      </c>
      <c r="L14" s="28">
        <v>35148.1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4093.3</v>
      </c>
      <c r="D15" s="37">
        <v>4076.5666666666671</v>
      </c>
      <c r="E15" s="37">
        <v>4054.1833333333343</v>
      </c>
      <c r="F15" s="37">
        <v>4015.0666666666671</v>
      </c>
      <c r="G15" s="37">
        <v>3992.6833333333343</v>
      </c>
      <c r="H15" s="37">
        <v>4115.6833333333343</v>
      </c>
      <c r="I15" s="37">
        <v>4138.0666666666666</v>
      </c>
      <c r="J15" s="37">
        <v>4177.1833333333343</v>
      </c>
      <c r="K15" s="28">
        <v>4098.95</v>
      </c>
      <c r="L15" s="28">
        <v>4037.45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7778.25</v>
      </c>
      <c r="D16" s="37">
        <v>7744.75</v>
      </c>
      <c r="E16" s="37">
        <v>7701.35</v>
      </c>
      <c r="F16" s="37">
        <v>7624.4500000000007</v>
      </c>
      <c r="G16" s="37">
        <v>7581.0500000000011</v>
      </c>
      <c r="H16" s="37">
        <v>7821.65</v>
      </c>
      <c r="I16" s="37">
        <v>7865.0499999999993</v>
      </c>
      <c r="J16" s="37">
        <v>7941.9499999999989</v>
      </c>
      <c r="K16" s="28">
        <v>7788.15</v>
      </c>
      <c r="L16" s="28">
        <v>7667.85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2041.9</v>
      </c>
      <c r="D17" s="37">
        <v>2039.9166666666667</v>
      </c>
      <c r="E17" s="37">
        <v>2017.9833333333336</v>
      </c>
      <c r="F17" s="37">
        <v>1994.0666666666668</v>
      </c>
      <c r="G17" s="37">
        <v>1972.1333333333337</v>
      </c>
      <c r="H17" s="37">
        <v>2063.8333333333335</v>
      </c>
      <c r="I17" s="37">
        <v>2085.7666666666664</v>
      </c>
      <c r="J17" s="37">
        <v>2109.6833333333334</v>
      </c>
      <c r="K17" s="28">
        <v>2061.85</v>
      </c>
      <c r="L17" s="28">
        <v>2016</v>
      </c>
      <c r="M17" s="28">
        <v>3.7212999999999998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1193.05</v>
      </c>
      <c r="D18" s="37">
        <v>1178.3666666666668</v>
      </c>
      <c r="E18" s="37">
        <v>1160.7333333333336</v>
      </c>
      <c r="F18" s="37">
        <v>1128.4166666666667</v>
      </c>
      <c r="G18" s="37">
        <v>1110.7833333333335</v>
      </c>
      <c r="H18" s="37">
        <v>1210.6833333333336</v>
      </c>
      <c r="I18" s="37">
        <v>1228.3166666666668</v>
      </c>
      <c r="J18" s="37">
        <v>1260.6333333333337</v>
      </c>
      <c r="K18" s="28">
        <v>1196</v>
      </c>
      <c r="L18" s="28">
        <v>1146.05</v>
      </c>
      <c r="M18" s="28">
        <v>12.655889999999999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845.2</v>
      </c>
      <c r="D19" s="37">
        <v>837.06666666666661</v>
      </c>
      <c r="E19" s="37">
        <v>826.13333333333321</v>
      </c>
      <c r="F19" s="37">
        <v>807.06666666666661</v>
      </c>
      <c r="G19" s="37">
        <v>796.13333333333321</v>
      </c>
      <c r="H19" s="37">
        <v>856.13333333333321</v>
      </c>
      <c r="I19" s="37">
        <v>867.06666666666661</v>
      </c>
      <c r="J19" s="37">
        <v>886.13333333333321</v>
      </c>
      <c r="K19" s="28">
        <v>848</v>
      </c>
      <c r="L19" s="28">
        <v>818</v>
      </c>
      <c r="M19" s="28">
        <v>9.5126500000000007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1734.1</v>
      </c>
      <c r="D20" s="37">
        <v>1737.4333333333334</v>
      </c>
      <c r="E20" s="37">
        <v>1717.8666666666668</v>
      </c>
      <c r="F20" s="37">
        <v>1701.6333333333334</v>
      </c>
      <c r="G20" s="37">
        <v>1682.0666666666668</v>
      </c>
      <c r="H20" s="37">
        <v>1753.6666666666667</v>
      </c>
      <c r="I20" s="37">
        <v>1773.2333333333333</v>
      </c>
      <c r="J20" s="37">
        <v>1789.4666666666667</v>
      </c>
      <c r="K20" s="28">
        <v>1757</v>
      </c>
      <c r="L20" s="28">
        <v>1721.2</v>
      </c>
      <c r="M20" s="28">
        <v>13.54129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1860.05</v>
      </c>
      <c r="D21" s="37">
        <v>1869.3999999999999</v>
      </c>
      <c r="E21" s="37">
        <v>1840.8999999999996</v>
      </c>
      <c r="F21" s="37">
        <v>1821.7499999999998</v>
      </c>
      <c r="G21" s="37">
        <v>1793.2499999999995</v>
      </c>
      <c r="H21" s="37">
        <v>1888.5499999999997</v>
      </c>
      <c r="I21" s="37">
        <v>1917.0500000000002</v>
      </c>
      <c r="J21" s="37">
        <v>1936.1999999999998</v>
      </c>
      <c r="K21" s="28">
        <v>1897.9</v>
      </c>
      <c r="L21" s="28">
        <v>1850.25</v>
      </c>
      <c r="M21" s="28">
        <v>3.8251200000000001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729.45</v>
      </c>
      <c r="D22" s="37">
        <v>727.83333333333337</v>
      </c>
      <c r="E22" s="37">
        <v>723.91666666666674</v>
      </c>
      <c r="F22" s="37">
        <v>718.38333333333333</v>
      </c>
      <c r="G22" s="37">
        <v>714.4666666666667</v>
      </c>
      <c r="H22" s="37">
        <v>733.36666666666679</v>
      </c>
      <c r="I22" s="37">
        <v>737.28333333333353</v>
      </c>
      <c r="J22" s="37">
        <v>742.81666666666683</v>
      </c>
      <c r="K22" s="28">
        <v>731.75</v>
      </c>
      <c r="L22" s="28">
        <v>722.3</v>
      </c>
      <c r="M22" s="28">
        <v>28.646850000000001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1661.85</v>
      </c>
      <c r="D23" s="37">
        <v>1675.0333333333335</v>
      </c>
      <c r="E23" s="37">
        <v>1636.0666666666671</v>
      </c>
      <c r="F23" s="37">
        <v>1610.2833333333335</v>
      </c>
      <c r="G23" s="37">
        <v>1571.3166666666671</v>
      </c>
      <c r="H23" s="37">
        <v>1700.8166666666671</v>
      </c>
      <c r="I23" s="37">
        <v>1739.7833333333338</v>
      </c>
      <c r="J23" s="37">
        <v>1765.5666666666671</v>
      </c>
      <c r="K23" s="28">
        <v>1714</v>
      </c>
      <c r="L23" s="28">
        <v>1649.25</v>
      </c>
      <c r="M23" s="28">
        <v>1.35449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2307.25</v>
      </c>
      <c r="D24" s="37">
        <v>2280.6666666666665</v>
      </c>
      <c r="E24" s="37">
        <v>2237.6333333333332</v>
      </c>
      <c r="F24" s="37">
        <v>2168.0166666666669</v>
      </c>
      <c r="G24" s="37">
        <v>2124.9833333333336</v>
      </c>
      <c r="H24" s="37">
        <v>2350.2833333333328</v>
      </c>
      <c r="I24" s="37">
        <v>2393.3166666666666</v>
      </c>
      <c r="J24" s="37">
        <v>2462.9333333333325</v>
      </c>
      <c r="K24" s="28">
        <v>2323.6999999999998</v>
      </c>
      <c r="L24" s="28">
        <v>2211.0500000000002</v>
      </c>
      <c r="M24" s="28">
        <v>1.63758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103.45</v>
      </c>
      <c r="D25" s="37">
        <v>103.63333333333333</v>
      </c>
      <c r="E25" s="37">
        <v>102.81666666666665</v>
      </c>
      <c r="F25" s="37">
        <v>102.18333333333332</v>
      </c>
      <c r="G25" s="37">
        <v>101.36666666666665</v>
      </c>
      <c r="H25" s="37">
        <v>104.26666666666665</v>
      </c>
      <c r="I25" s="37">
        <v>105.08333333333331</v>
      </c>
      <c r="J25" s="37">
        <v>105.71666666666665</v>
      </c>
      <c r="K25" s="28">
        <v>104.45</v>
      </c>
      <c r="L25" s="28">
        <v>103</v>
      </c>
      <c r="M25" s="28">
        <v>20.846119999999999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279.35000000000002</v>
      </c>
      <c r="D26" s="37">
        <v>276.66666666666669</v>
      </c>
      <c r="E26" s="37">
        <v>271.38333333333338</v>
      </c>
      <c r="F26" s="37">
        <v>263.41666666666669</v>
      </c>
      <c r="G26" s="37">
        <v>258.13333333333338</v>
      </c>
      <c r="H26" s="37">
        <v>284.63333333333338</v>
      </c>
      <c r="I26" s="37">
        <v>289.91666666666669</v>
      </c>
      <c r="J26" s="37">
        <v>297.88333333333338</v>
      </c>
      <c r="K26" s="28">
        <v>281.95</v>
      </c>
      <c r="L26" s="28">
        <v>268.7</v>
      </c>
      <c r="M26" s="28">
        <v>12.200060000000001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1731.4</v>
      </c>
      <c r="D27" s="37">
        <v>1745.2166666666665</v>
      </c>
      <c r="E27" s="37">
        <v>1702.4333333333329</v>
      </c>
      <c r="F27" s="37">
        <v>1673.4666666666665</v>
      </c>
      <c r="G27" s="37">
        <v>1630.6833333333329</v>
      </c>
      <c r="H27" s="37">
        <v>1774.1833333333329</v>
      </c>
      <c r="I27" s="37">
        <v>1816.9666666666662</v>
      </c>
      <c r="J27" s="37">
        <v>1845.9333333333329</v>
      </c>
      <c r="K27" s="28">
        <v>1788</v>
      </c>
      <c r="L27" s="28">
        <v>1716.25</v>
      </c>
      <c r="M27" s="28">
        <v>0.90995999999999999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733.8</v>
      </c>
      <c r="D28" s="37">
        <v>729.04999999999984</v>
      </c>
      <c r="E28" s="37">
        <v>722.29999999999973</v>
      </c>
      <c r="F28" s="37">
        <v>710.79999999999984</v>
      </c>
      <c r="G28" s="37">
        <v>704.04999999999973</v>
      </c>
      <c r="H28" s="37">
        <v>740.54999999999973</v>
      </c>
      <c r="I28" s="37">
        <v>747.3</v>
      </c>
      <c r="J28" s="37">
        <v>758.79999999999973</v>
      </c>
      <c r="K28" s="28">
        <v>735.8</v>
      </c>
      <c r="L28" s="28">
        <v>717.55</v>
      </c>
      <c r="M28" s="28">
        <v>2.0226600000000001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3381</v>
      </c>
      <c r="D29" s="37">
        <v>3353.6166666666668</v>
      </c>
      <c r="E29" s="37">
        <v>3317.4333333333334</v>
      </c>
      <c r="F29" s="37">
        <v>3253.8666666666668</v>
      </c>
      <c r="G29" s="37">
        <v>3217.6833333333334</v>
      </c>
      <c r="H29" s="37">
        <v>3417.1833333333334</v>
      </c>
      <c r="I29" s="37">
        <v>3453.3666666666668</v>
      </c>
      <c r="J29" s="37">
        <v>3516.9333333333334</v>
      </c>
      <c r="K29" s="28">
        <v>3389.8</v>
      </c>
      <c r="L29" s="28">
        <v>3290.05</v>
      </c>
      <c r="M29" s="28">
        <v>0.76836000000000004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575.25</v>
      </c>
      <c r="D30" s="37">
        <v>575.73333333333335</v>
      </c>
      <c r="E30" s="37">
        <v>569.56666666666672</v>
      </c>
      <c r="F30" s="37">
        <v>563.88333333333333</v>
      </c>
      <c r="G30" s="37">
        <v>557.7166666666667</v>
      </c>
      <c r="H30" s="37">
        <v>581.41666666666674</v>
      </c>
      <c r="I30" s="37">
        <v>587.58333333333326</v>
      </c>
      <c r="J30" s="37">
        <v>593.26666666666677</v>
      </c>
      <c r="K30" s="28">
        <v>581.9</v>
      </c>
      <c r="L30" s="28">
        <v>570.04999999999995</v>
      </c>
      <c r="M30" s="28">
        <v>3.8027099999999998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293.45</v>
      </c>
      <c r="D31" s="37">
        <v>293.25</v>
      </c>
      <c r="E31" s="37">
        <v>290.5</v>
      </c>
      <c r="F31" s="37">
        <v>287.55</v>
      </c>
      <c r="G31" s="37">
        <v>284.8</v>
      </c>
      <c r="H31" s="37">
        <v>296.2</v>
      </c>
      <c r="I31" s="37">
        <v>298.95</v>
      </c>
      <c r="J31" s="37">
        <v>301.89999999999998</v>
      </c>
      <c r="K31" s="28">
        <v>296</v>
      </c>
      <c r="L31" s="28">
        <v>290.3</v>
      </c>
      <c r="M31" s="28">
        <v>43.57253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4854.1000000000004</v>
      </c>
      <c r="D32" s="37">
        <v>4817.45</v>
      </c>
      <c r="E32" s="37">
        <v>4771.8999999999996</v>
      </c>
      <c r="F32" s="37">
        <v>4689.7</v>
      </c>
      <c r="G32" s="37">
        <v>4644.1499999999996</v>
      </c>
      <c r="H32" s="37">
        <v>4899.6499999999996</v>
      </c>
      <c r="I32" s="37">
        <v>4945.2000000000007</v>
      </c>
      <c r="J32" s="37">
        <v>5027.3999999999996</v>
      </c>
      <c r="K32" s="28">
        <v>4863</v>
      </c>
      <c r="L32" s="28">
        <v>4735.25</v>
      </c>
      <c r="M32" s="28">
        <v>4.3670299999999997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184.25</v>
      </c>
      <c r="D33" s="37">
        <v>183.78333333333333</v>
      </c>
      <c r="E33" s="37">
        <v>181.76666666666665</v>
      </c>
      <c r="F33" s="37">
        <v>179.28333333333333</v>
      </c>
      <c r="G33" s="37">
        <v>177.26666666666665</v>
      </c>
      <c r="H33" s="37">
        <v>186.26666666666665</v>
      </c>
      <c r="I33" s="37">
        <v>188.28333333333336</v>
      </c>
      <c r="J33" s="37">
        <v>190.76666666666665</v>
      </c>
      <c r="K33" s="28">
        <v>185.8</v>
      </c>
      <c r="L33" s="28">
        <v>181.3</v>
      </c>
      <c r="M33" s="28">
        <v>24.438800000000001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105.9</v>
      </c>
      <c r="D34" s="37">
        <v>105.55</v>
      </c>
      <c r="E34" s="37">
        <v>104.1</v>
      </c>
      <c r="F34" s="37">
        <v>102.3</v>
      </c>
      <c r="G34" s="37">
        <v>100.85</v>
      </c>
      <c r="H34" s="37">
        <v>107.35</v>
      </c>
      <c r="I34" s="37">
        <v>108.80000000000001</v>
      </c>
      <c r="J34" s="37">
        <v>110.6</v>
      </c>
      <c r="K34" s="28">
        <v>107</v>
      </c>
      <c r="L34" s="28">
        <v>103.75</v>
      </c>
      <c r="M34" s="28">
        <v>225.92586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2932</v>
      </c>
      <c r="D35" s="37">
        <v>2918.1</v>
      </c>
      <c r="E35" s="37">
        <v>2896.25</v>
      </c>
      <c r="F35" s="37">
        <v>2860.5</v>
      </c>
      <c r="G35" s="37">
        <v>2838.65</v>
      </c>
      <c r="H35" s="37">
        <v>2953.85</v>
      </c>
      <c r="I35" s="37">
        <v>2975.6999999999994</v>
      </c>
      <c r="J35" s="37">
        <v>3011.45</v>
      </c>
      <c r="K35" s="28">
        <v>2939.95</v>
      </c>
      <c r="L35" s="28">
        <v>2882.35</v>
      </c>
      <c r="M35" s="28">
        <v>12.65493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1955.7</v>
      </c>
      <c r="D36" s="37">
        <v>1940.6833333333332</v>
      </c>
      <c r="E36" s="37">
        <v>1912.3666666666663</v>
      </c>
      <c r="F36" s="37">
        <v>1869.0333333333331</v>
      </c>
      <c r="G36" s="37">
        <v>1840.7166666666662</v>
      </c>
      <c r="H36" s="37">
        <v>1984.0166666666664</v>
      </c>
      <c r="I36" s="37">
        <v>2012.3333333333335</v>
      </c>
      <c r="J36" s="37">
        <v>2055.6666666666665</v>
      </c>
      <c r="K36" s="28">
        <v>1969</v>
      </c>
      <c r="L36" s="28">
        <v>1897.35</v>
      </c>
      <c r="M36" s="28">
        <v>3.3267099999999998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642.25</v>
      </c>
      <c r="D37" s="37">
        <v>636.48333333333335</v>
      </c>
      <c r="E37" s="37">
        <v>627.9666666666667</v>
      </c>
      <c r="F37" s="37">
        <v>613.68333333333339</v>
      </c>
      <c r="G37" s="37">
        <v>605.16666666666674</v>
      </c>
      <c r="H37" s="37">
        <v>650.76666666666665</v>
      </c>
      <c r="I37" s="37">
        <v>659.2833333333333</v>
      </c>
      <c r="J37" s="37">
        <v>673.56666666666661</v>
      </c>
      <c r="K37" s="28">
        <v>645</v>
      </c>
      <c r="L37" s="28">
        <v>622.20000000000005</v>
      </c>
      <c r="M37" s="28">
        <v>23.10876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4198.95</v>
      </c>
      <c r="D38" s="37">
        <v>4172.7333333333336</v>
      </c>
      <c r="E38" s="37">
        <v>4135.4666666666672</v>
      </c>
      <c r="F38" s="37">
        <v>4071.9833333333336</v>
      </c>
      <c r="G38" s="37">
        <v>4034.7166666666672</v>
      </c>
      <c r="H38" s="37">
        <v>4236.2166666666672</v>
      </c>
      <c r="I38" s="37">
        <v>4273.4833333333336</v>
      </c>
      <c r="J38" s="37">
        <v>4336.9666666666672</v>
      </c>
      <c r="K38" s="28">
        <v>4210</v>
      </c>
      <c r="L38" s="28">
        <v>4109.25</v>
      </c>
      <c r="M38" s="28">
        <v>3.87534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690.85</v>
      </c>
      <c r="D39" s="37">
        <v>694.98333333333323</v>
      </c>
      <c r="E39" s="37">
        <v>683.31666666666649</v>
      </c>
      <c r="F39" s="37">
        <v>675.7833333333333</v>
      </c>
      <c r="G39" s="37">
        <v>664.11666666666656</v>
      </c>
      <c r="H39" s="37">
        <v>702.51666666666642</v>
      </c>
      <c r="I39" s="37">
        <v>714.18333333333317</v>
      </c>
      <c r="J39" s="37">
        <v>721.71666666666636</v>
      </c>
      <c r="K39" s="28">
        <v>706.65</v>
      </c>
      <c r="L39" s="28">
        <v>687.45</v>
      </c>
      <c r="M39" s="28">
        <v>142.24356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3423</v>
      </c>
      <c r="D40" s="37">
        <v>3418.3166666666671</v>
      </c>
      <c r="E40" s="37">
        <v>3391.1333333333341</v>
      </c>
      <c r="F40" s="37">
        <v>3359.2666666666669</v>
      </c>
      <c r="G40" s="37">
        <v>3332.0833333333339</v>
      </c>
      <c r="H40" s="37">
        <v>3450.1833333333343</v>
      </c>
      <c r="I40" s="37">
        <v>3477.3666666666677</v>
      </c>
      <c r="J40" s="37">
        <v>3509.2333333333345</v>
      </c>
      <c r="K40" s="28">
        <v>3445.5</v>
      </c>
      <c r="L40" s="28">
        <v>3386.45</v>
      </c>
      <c r="M40" s="28">
        <v>1.5603800000000001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6628</v>
      </c>
      <c r="D41" s="37">
        <v>6601.0166666666664</v>
      </c>
      <c r="E41" s="37">
        <v>6517.0333333333328</v>
      </c>
      <c r="F41" s="37">
        <v>6406.0666666666666</v>
      </c>
      <c r="G41" s="37">
        <v>6322.083333333333</v>
      </c>
      <c r="H41" s="37">
        <v>6711.9833333333327</v>
      </c>
      <c r="I41" s="37">
        <v>6795.9666666666662</v>
      </c>
      <c r="J41" s="37">
        <v>6906.9333333333325</v>
      </c>
      <c r="K41" s="28">
        <v>6685</v>
      </c>
      <c r="L41" s="28">
        <v>6490.05</v>
      </c>
      <c r="M41" s="28">
        <v>12.64771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15569</v>
      </c>
      <c r="D42" s="37">
        <v>15533</v>
      </c>
      <c r="E42" s="37">
        <v>15316</v>
      </c>
      <c r="F42" s="37">
        <v>15063</v>
      </c>
      <c r="G42" s="37">
        <v>14846</v>
      </c>
      <c r="H42" s="37">
        <v>15786</v>
      </c>
      <c r="I42" s="37">
        <v>16003</v>
      </c>
      <c r="J42" s="37">
        <v>16256</v>
      </c>
      <c r="K42" s="28">
        <v>15750</v>
      </c>
      <c r="L42" s="28">
        <v>15280</v>
      </c>
      <c r="M42" s="28">
        <v>3.2963200000000001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4916.55</v>
      </c>
      <c r="D43" s="37">
        <v>4948.8166666666666</v>
      </c>
      <c r="E43" s="37">
        <v>4846.833333333333</v>
      </c>
      <c r="F43" s="37">
        <v>4777.1166666666668</v>
      </c>
      <c r="G43" s="37">
        <v>4675.1333333333332</v>
      </c>
      <c r="H43" s="37">
        <v>5018.5333333333328</v>
      </c>
      <c r="I43" s="37">
        <v>5120.5166666666664</v>
      </c>
      <c r="J43" s="37">
        <v>5190.2333333333327</v>
      </c>
      <c r="K43" s="28">
        <v>5050.8</v>
      </c>
      <c r="L43" s="28">
        <v>4879.1000000000004</v>
      </c>
      <c r="M43" s="28">
        <v>0.88029999999999997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1970.25</v>
      </c>
      <c r="D44" s="37">
        <v>1958.3333333333333</v>
      </c>
      <c r="E44" s="37">
        <v>1938.6666666666665</v>
      </c>
      <c r="F44" s="37">
        <v>1907.0833333333333</v>
      </c>
      <c r="G44" s="37">
        <v>1887.4166666666665</v>
      </c>
      <c r="H44" s="37">
        <v>1989.9166666666665</v>
      </c>
      <c r="I44" s="37">
        <v>2009.583333333333</v>
      </c>
      <c r="J44" s="37">
        <v>2041.1666666666665</v>
      </c>
      <c r="K44" s="28">
        <v>1978</v>
      </c>
      <c r="L44" s="28">
        <v>1926.75</v>
      </c>
      <c r="M44" s="28">
        <v>1.65045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262.89999999999998</v>
      </c>
      <c r="D45" s="37">
        <v>263.15000000000003</v>
      </c>
      <c r="E45" s="37">
        <v>258.95000000000005</v>
      </c>
      <c r="F45" s="37">
        <v>255</v>
      </c>
      <c r="G45" s="37">
        <v>250.8</v>
      </c>
      <c r="H45" s="37">
        <v>267.10000000000008</v>
      </c>
      <c r="I45" s="37">
        <v>271.3</v>
      </c>
      <c r="J45" s="37">
        <v>275.25000000000011</v>
      </c>
      <c r="K45" s="28">
        <v>267.35000000000002</v>
      </c>
      <c r="L45" s="28">
        <v>259.2</v>
      </c>
      <c r="M45" s="28">
        <v>94.297210000000007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104.4</v>
      </c>
      <c r="D46" s="37">
        <v>103.35000000000001</v>
      </c>
      <c r="E46" s="37">
        <v>102.00000000000001</v>
      </c>
      <c r="F46" s="37">
        <v>99.600000000000009</v>
      </c>
      <c r="G46" s="37">
        <v>98.250000000000014</v>
      </c>
      <c r="H46" s="37">
        <v>105.75000000000001</v>
      </c>
      <c r="I46" s="37">
        <v>107.10000000000001</v>
      </c>
      <c r="J46" s="37">
        <v>109.50000000000001</v>
      </c>
      <c r="K46" s="28">
        <v>104.7</v>
      </c>
      <c r="L46" s="28">
        <v>100.95</v>
      </c>
      <c r="M46" s="28">
        <v>407.67554000000001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48.7</v>
      </c>
      <c r="D47" s="37">
        <v>48.70000000000001</v>
      </c>
      <c r="E47" s="37">
        <v>48.300000000000018</v>
      </c>
      <c r="F47" s="37">
        <v>47.900000000000006</v>
      </c>
      <c r="G47" s="37">
        <v>47.500000000000014</v>
      </c>
      <c r="H47" s="37">
        <v>49.100000000000023</v>
      </c>
      <c r="I47" s="37">
        <v>49.500000000000014</v>
      </c>
      <c r="J47" s="37">
        <v>49.900000000000027</v>
      </c>
      <c r="K47" s="28">
        <v>49.1</v>
      </c>
      <c r="L47" s="28">
        <v>48.3</v>
      </c>
      <c r="M47" s="28">
        <v>28.354610000000001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1807.8</v>
      </c>
      <c r="D48" s="37">
        <v>1811.2833333333335</v>
      </c>
      <c r="E48" s="37">
        <v>1792.5666666666671</v>
      </c>
      <c r="F48" s="37">
        <v>1777.3333333333335</v>
      </c>
      <c r="G48" s="37">
        <v>1758.616666666667</v>
      </c>
      <c r="H48" s="37">
        <v>1826.5166666666671</v>
      </c>
      <c r="I48" s="37">
        <v>1845.2333333333338</v>
      </c>
      <c r="J48" s="37">
        <v>1860.4666666666672</v>
      </c>
      <c r="K48" s="28">
        <v>1830</v>
      </c>
      <c r="L48" s="28">
        <v>1796.05</v>
      </c>
      <c r="M48" s="28">
        <v>4.3521299999999998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679.25</v>
      </c>
      <c r="D49" s="37">
        <v>678.48333333333335</v>
      </c>
      <c r="E49" s="37">
        <v>670.76666666666665</v>
      </c>
      <c r="F49" s="37">
        <v>662.2833333333333</v>
      </c>
      <c r="G49" s="37">
        <v>654.56666666666661</v>
      </c>
      <c r="H49" s="37">
        <v>686.9666666666667</v>
      </c>
      <c r="I49" s="37">
        <v>694.68333333333339</v>
      </c>
      <c r="J49" s="37">
        <v>703.16666666666674</v>
      </c>
      <c r="K49" s="28">
        <v>686.2</v>
      </c>
      <c r="L49" s="28">
        <v>670</v>
      </c>
      <c r="M49" s="28">
        <v>4.7773300000000001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214.8</v>
      </c>
      <c r="D50" s="37">
        <v>215.9</v>
      </c>
      <c r="E50" s="37">
        <v>213</v>
      </c>
      <c r="F50" s="37">
        <v>211.2</v>
      </c>
      <c r="G50" s="37">
        <v>208.29999999999998</v>
      </c>
      <c r="H50" s="37">
        <v>217.70000000000002</v>
      </c>
      <c r="I50" s="37">
        <v>220.60000000000005</v>
      </c>
      <c r="J50" s="37">
        <v>222.40000000000003</v>
      </c>
      <c r="K50" s="28">
        <v>218.8</v>
      </c>
      <c r="L50" s="28">
        <v>214.1</v>
      </c>
      <c r="M50" s="28">
        <v>97.827969999999993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632.35</v>
      </c>
      <c r="D51" s="37">
        <v>634.13333333333333</v>
      </c>
      <c r="E51" s="37">
        <v>627.36666666666667</v>
      </c>
      <c r="F51" s="37">
        <v>622.38333333333333</v>
      </c>
      <c r="G51" s="37">
        <v>615.61666666666667</v>
      </c>
      <c r="H51" s="37">
        <v>639.11666666666667</v>
      </c>
      <c r="I51" s="37">
        <v>645.88333333333333</v>
      </c>
      <c r="J51" s="37">
        <v>650.86666666666667</v>
      </c>
      <c r="K51" s="28">
        <v>640.9</v>
      </c>
      <c r="L51" s="28">
        <v>629.15</v>
      </c>
      <c r="M51" s="28">
        <v>13.94422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51.9</v>
      </c>
      <c r="D52" s="37">
        <v>51.633333333333333</v>
      </c>
      <c r="E52" s="37">
        <v>51.116666666666667</v>
      </c>
      <c r="F52" s="37">
        <v>50.333333333333336</v>
      </c>
      <c r="G52" s="37">
        <v>49.81666666666667</v>
      </c>
      <c r="H52" s="37">
        <v>52.416666666666664</v>
      </c>
      <c r="I52" s="37">
        <v>52.93333333333333</v>
      </c>
      <c r="J52" s="37">
        <v>53.716666666666661</v>
      </c>
      <c r="K52" s="28">
        <v>52.15</v>
      </c>
      <c r="L52" s="28">
        <v>50.85</v>
      </c>
      <c r="M52" s="28">
        <v>233.86869999999999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362</v>
      </c>
      <c r="D53" s="37">
        <v>358.65000000000003</v>
      </c>
      <c r="E53" s="37">
        <v>353.60000000000008</v>
      </c>
      <c r="F53" s="37">
        <v>345.20000000000005</v>
      </c>
      <c r="G53" s="37">
        <v>340.15000000000009</v>
      </c>
      <c r="H53" s="37">
        <v>367.05000000000007</v>
      </c>
      <c r="I53" s="37">
        <v>372.1</v>
      </c>
      <c r="J53" s="37">
        <v>380.50000000000006</v>
      </c>
      <c r="K53" s="28">
        <v>363.7</v>
      </c>
      <c r="L53" s="28">
        <v>350.25</v>
      </c>
      <c r="M53" s="28">
        <v>82.788020000000003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694.85</v>
      </c>
      <c r="D54" s="37">
        <v>696.25</v>
      </c>
      <c r="E54" s="37">
        <v>690.1</v>
      </c>
      <c r="F54" s="37">
        <v>685.35</v>
      </c>
      <c r="G54" s="37">
        <v>679.2</v>
      </c>
      <c r="H54" s="37">
        <v>701</v>
      </c>
      <c r="I54" s="37">
        <v>707.15000000000009</v>
      </c>
      <c r="J54" s="37">
        <v>711.9</v>
      </c>
      <c r="K54" s="28">
        <v>702.4</v>
      </c>
      <c r="L54" s="28">
        <v>691.5</v>
      </c>
      <c r="M54" s="28">
        <v>33.538800000000002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331.95</v>
      </c>
      <c r="D55" s="37">
        <v>331.73333333333335</v>
      </c>
      <c r="E55" s="37">
        <v>328.2166666666667</v>
      </c>
      <c r="F55" s="37">
        <v>324.48333333333335</v>
      </c>
      <c r="G55" s="37">
        <v>320.9666666666667</v>
      </c>
      <c r="H55" s="37">
        <v>335.4666666666667</v>
      </c>
      <c r="I55" s="37">
        <v>338.98333333333335</v>
      </c>
      <c r="J55" s="37">
        <v>342.7166666666667</v>
      </c>
      <c r="K55" s="28">
        <v>335.25</v>
      </c>
      <c r="L55" s="28">
        <v>328</v>
      </c>
      <c r="M55" s="28">
        <v>49.55659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14213.9</v>
      </c>
      <c r="D56" s="37">
        <v>14230.016666666668</v>
      </c>
      <c r="E56" s="37">
        <v>14136.033333333336</v>
      </c>
      <c r="F56" s="37">
        <v>14058.166666666668</v>
      </c>
      <c r="G56" s="37">
        <v>13964.183333333336</v>
      </c>
      <c r="H56" s="37">
        <v>14307.883333333337</v>
      </c>
      <c r="I56" s="37">
        <v>14401.86666666667</v>
      </c>
      <c r="J56" s="37">
        <v>14479.733333333337</v>
      </c>
      <c r="K56" s="28">
        <v>14324</v>
      </c>
      <c r="L56" s="28">
        <v>14152.15</v>
      </c>
      <c r="M56" s="28">
        <v>0.28495999999999999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3199.9</v>
      </c>
      <c r="D57" s="37">
        <v>3216.4333333333329</v>
      </c>
      <c r="E57" s="37">
        <v>3176.266666666666</v>
      </c>
      <c r="F57" s="37">
        <v>3152.6333333333332</v>
      </c>
      <c r="G57" s="37">
        <v>3112.4666666666662</v>
      </c>
      <c r="H57" s="37">
        <v>3240.0666666666657</v>
      </c>
      <c r="I57" s="37">
        <v>3280.2333333333327</v>
      </c>
      <c r="J57" s="37">
        <v>3303.8666666666654</v>
      </c>
      <c r="K57" s="28">
        <v>3256.6</v>
      </c>
      <c r="L57" s="28">
        <v>3192.8</v>
      </c>
      <c r="M57" s="28">
        <v>3.6209099999999999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737.85</v>
      </c>
      <c r="D58" s="37">
        <v>730.25</v>
      </c>
      <c r="E58" s="37">
        <v>713.25</v>
      </c>
      <c r="F58" s="37">
        <v>688.65</v>
      </c>
      <c r="G58" s="37">
        <v>671.65</v>
      </c>
      <c r="H58" s="37">
        <v>754.85</v>
      </c>
      <c r="I58" s="37">
        <v>771.85</v>
      </c>
      <c r="J58" s="37">
        <v>796.45</v>
      </c>
      <c r="K58" s="28">
        <v>747.25</v>
      </c>
      <c r="L58" s="28">
        <v>705.65</v>
      </c>
      <c r="M58" s="28">
        <v>3.9534799999999999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217.95</v>
      </c>
      <c r="D59" s="37">
        <v>216.61666666666667</v>
      </c>
      <c r="E59" s="37">
        <v>213.83333333333334</v>
      </c>
      <c r="F59" s="37">
        <v>209.71666666666667</v>
      </c>
      <c r="G59" s="37">
        <v>206.93333333333334</v>
      </c>
      <c r="H59" s="37">
        <v>220.73333333333335</v>
      </c>
      <c r="I59" s="37">
        <v>223.51666666666665</v>
      </c>
      <c r="J59" s="37">
        <v>227.63333333333335</v>
      </c>
      <c r="K59" s="28">
        <v>219.4</v>
      </c>
      <c r="L59" s="28">
        <v>212.5</v>
      </c>
      <c r="M59" s="28">
        <v>109.60138999999999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109.05</v>
      </c>
      <c r="D60" s="37">
        <v>109.08333333333333</v>
      </c>
      <c r="E60" s="37">
        <v>108.61666666666666</v>
      </c>
      <c r="F60" s="37">
        <v>108.18333333333334</v>
      </c>
      <c r="G60" s="37">
        <v>107.71666666666667</v>
      </c>
      <c r="H60" s="37">
        <v>109.51666666666665</v>
      </c>
      <c r="I60" s="37">
        <v>109.98333333333332</v>
      </c>
      <c r="J60" s="37">
        <v>110.41666666666664</v>
      </c>
      <c r="K60" s="28">
        <v>109.55</v>
      </c>
      <c r="L60" s="28">
        <v>108.65</v>
      </c>
      <c r="M60" s="28">
        <v>6.5370299999999997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671.45</v>
      </c>
      <c r="D61" s="37">
        <v>669.16666666666663</v>
      </c>
      <c r="E61" s="37">
        <v>663.33333333333326</v>
      </c>
      <c r="F61" s="37">
        <v>655.21666666666658</v>
      </c>
      <c r="G61" s="37">
        <v>649.38333333333321</v>
      </c>
      <c r="H61" s="37">
        <v>677.2833333333333</v>
      </c>
      <c r="I61" s="37">
        <v>683.11666666666656</v>
      </c>
      <c r="J61" s="37">
        <v>691.23333333333335</v>
      </c>
      <c r="K61" s="28">
        <v>675</v>
      </c>
      <c r="L61" s="28">
        <v>661.05</v>
      </c>
      <c r="M61" s="28">
        <v>14.526820000000001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1043.95</v>
      </c>
      <c r="D62" s="37">
        <v>1026.3499999999999</v>
      </c>
      <c r="E62" s="37">
        <v>998.94999999999982</v>
      </c>
      <c r="F62" s="37">
        <v>953.94999999999993</v>
      </c>
      <c r="G62" s="37">
        <v>926.54999999999984</v>
      </c>
      <c r="H62" s="37">
        <v>1071.3499999999999</v>
      </c>
      <c r="I62" s="37">
        <v>1098.75</v>
      </c>
      <c r="J62" s="37">
        <v>1143.7499999999998</v>
      </c>
      <c r="K62" s="28">
        <v>1053.75</v>
      </c>
      <c r="L62" s="28">
        <v>981.35</v>
      </c>
      <c r="M62" s="28">
        <v>111.06725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123.1</v>
      </c>
      <c r="D63" s="37">
        <v>123.21666666666665</v>
      </c>
      <c r="E63" s="37">
        <v>121.73333333333331</v>
      </c>
      <c r="F63" s="37">
        <v>120.36666666666665</v>
      </c>
      <c r="G63" s="37">
        <v>118.8833333333333</v>
      </c>
      <c r="H63" s="37">
        <v>124.58333333333331</v>
      </c>
      <c r="I63" s="37">
        <v>126.06666666666666</v>
      </c>
      <c r="J63" s="37">
        <v>127.43333333333332</v>
      </c>
      <c r="K63" s="28">
        <v>124.7</v>
      </c>
      <c r="L63" s="28">
        <v>121.85</v>
      </c>
      <c r="M63" s="28">
        <v>21.67812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181.75</v>
      </c>
      <c r="D64" s="37">
        <v>181.16666666666666</v>
      </c>
      <c r="E64" s="37">
        <v>179.83333333333331</v>
      </c>
      <c r="F64" s="37">
        <v>177.91666666666666</v>
      </c>
      <c r="G64" s="37">
        <v>176.58333333333331</v>
      </c>
      <c r="H64" s="37">
        <v>183.08333333333331</v>
      </c>
      <c r="I64" s="37">
        <v>184.41666666666663</v>
      </c>
      <c r="J64" s="37">
        <v>186.33333333333331</v>
      </c>
      <c r="K64" s="28">
        <v>182.5</v>
      </c>
      <c r="L64" s="28">
        <v>179.25</v>
      </c>
      <c r="M64" s="28">
        <v>146.63558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4298.3</v>
      </c>
      <c r="D65" s="37">
        <v>4287.666666666667</v>
      </c>
      <c r="E65" s="37">
        <v>4245.8333333333339</v>
      </c>
      <c r="F65" s="37">
        <v>4193.3666666666668</v>
      </c>
      <c r="G65" s="37">
        <v>4151.5333333333338</v>
      </c>
      <c r="H65" s="37">
        <v>4340.1333333333341</v>
      </c>
      <c r="I65" s="37">
        <v>4381.9666666666681</v>
      </c>
      <c r="J65" s="37">
        <v>4434.4333333333343</v>
      </c>
      <c r="K65" s="28">
        <v>4329.5</v>
      </c>
      <c r="L65" s="28">
        <v>4235.2</v>
      </c>
      <c r="M65" s="28">
        <v>7.7143800000000002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1498.5</v>
      </c>
      <c r="D66" s="37">
        <v>1503.4166666666667</v>
      </c>
      <c r="E66" s="37">
        <v>1481.8333333333335</v>
      </c>
      <c r="F66" s="37">
        <v>1465.1666666666667</v>
      </c>
      <c r="G66" s="37">
        <v>1443.5833333333335</v>
      </c>
      <c r="H66" s="37">
        <v>1520.0833333333335</v>
      </c>
      <c r="I66" s="37">
        <v>1541.666666666667</v>
      </c>
      <c r="J66" s="37">
        <v>1558.3333333333335</v>
      </c>
      <c r="K66" s="28">
        <v>1525</v>
      </c>
      <c r="L66" s="28">
        <v>1486.75</v>
      </c>
      <c r="M66" s="28">
        <v>7.8511100000000003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596.4</v>
      </c>
      <c r="D67" s="37">
        <v>593.06666666666672</v>
      </c>
      <c r="E67" s="37">
        <v>584.28333333333342</v>
      </c>
      <c r="F67" s="37">
        <v>572.16666666666674</v>
      </c>
      <c r="G67" s="37">
        <v>563.38333333333344</v>
      </c>
      <c r="H67" s="37">
        <v>605.18333333333339</v>
      </c>
      <c r="I67" s="37">
        <v>613.9666666666667</v>
      </c>
      <c r="J67" s="37">
        <v>626.08333333333337</v>
      </c>
      <c r="K67" s="28">
        <v>601.85</v>
      </c>
      <c r="L67" s="28">
        <v>580.95000000000005</v>
      </c>
      <c r="M67" s="28">
        <v>11.35613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778.15</v>
      </c>
      <c r="D68" s="37">
        <v>774.48333333333323</v>
      </c>
      <c r="E68" s="37">
        <v>762.96666666666647</v>
      </c>
      <c r="F68" s="37">
        <v>747.78333333333319</v>
      </c>
      <c r="G68" s="37">
        <v>736.26666666666642</v>
      </c>
      <c r="H68" s="37">
        <v>789.66666666666652</v>
      </c>
      <c r="I68" s="37">
        <v>801.18333333333317</v>
      </c>
      <c r="J68" s="37">
        <v>816.36666666666656</v>
      </c>
      <c r="K68" s="28">
        <v>786</v>
      </c>
      <c r="L68" s="28">
        <v>759.3</v>
      </c>
      <c r="M68" s="28">
        <v>6.5033300000000001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403.7</v>
      </c>
      <c r="D69" s="37">
        <v>400.7</v>
      </c>
      <c r="E69" s="37">
        <v>396.75</v>
      </c>
      <c r="F69" s="37">
        <v>389.8</v>
      </c>
      <c r="G69" s="37">
        <v>385.85</v>
      </c>
      <c r="H69" s="37">
        <v>407.65</v>
      </c>
      <c r="I69" s="37">
        <v>411.59999999999991</v>
      </c>
      <c r="J69" s="37">
        <v>418.54999999999995</v>
      </c>
      <c r="K69" s="28">
        <v>404.65</v>
      </c>
      <c r="L69" s="28">
        <v>393.75</v>
      </c>
      <c r="M69" s="28">
        <v>16.641030000000001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995.65</v>
      </c>
      <c r="D70" s="37">
        <v>994.98333333333323</v>
      </c>
      <c r="E70" s="37">
        <v>981.96666666666647</v>
      </c>
      <c r="F70" s="37">
        <v>968.28333333333319</v>
      </c>
      <c r="G70" s="37">
        <v>955.26666666666642</v>
      </c>
      <c r="H70" s="37">
        <v>1008.6666666666665</v>
      </c>
      <c r="I70" s="37">
        <v>1021.6833333333332</v>
      </c>
      <c r="J70" s="37">
        <v>1035.3666666666666</v>
      </c>
      <c r="K70" s="28">
        <v>1008</v>
      </c>
      <c r="L70" s="28">
        <v>981.3</v>
      </c>
      <c r="M70" s="28">
        <v>4.2450099999999997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353.75</v>
      </c>
      <c r="D71" s="37">
        <v>353.26666666666665</v>
      </c>
      <c r="E71" s="37">
        <v>349.63333333333333</v>
      </c>
      <c r="F71" s="37">
        <v>345.51666666666665</v>
      </c>
      <c r="G71" s="37">
        <v>341.88333333333333</v>
      </c>
      <c r="H71" s="37">
        <v>357.38333333333333</v>
      </c>
      <c r="I71" s="37">
        <v>361.01666666666665</v>
      </c>
      <c r="J71" s="37">
        <v>365.13333333333333</v>
      </c>
      <c r="K71" s="28">
        <v>356.9</v>
      </c>
      <c r="L71" s="28">
        <v>349.15</v>
      </c>
      <c r="M71" s="28">
        <v>38.916640000000001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547.54999999999995</v>
      </c>
      <c r="D72" s="37">
        <v>545.98333333333323</v>
      </c>
      <c r="E72" s="37">
        <v>542.41666666666652</v>
      </c>
      <c r="F72" s="37">
        <v>537.2833333333333</v>
      </c>
      <c r="G72" s="37">
        <v>533.71666666666658</v>
      </c>
      <c r="H72" s="37">
        <v>551.11666666666645</v>
      </c>
      <c r="I72" s="37">
        <v>554.68333333333328</v>
      </c>
      <c r="J72" s="37">
        <v>559.81666666666638</v>
      </c>
      <c r="K72" s="28">
        <v>549.54999999999995</v>
      </c>
      <c r="L72" s="28">
        <v>540.85</v>
      </c>
      <c r="M72" s="28">
        <v>12.38386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1429.85</v>
      </c>
      <c r="D73" s="37">
        <v>1437.2833333333335</v>
      </c>
      <c r="E73" s="37">
        <v>1394.5666666666671</v>
      </c>
      <c r="F73" s="37">
        <v>1359.2833333333335</v>
      </c>
      <c r="G73" s="37">
        <v>1316.5666666666671</v>
      </c>
      <c r="H73" s="37">
        <v>1472.5666666666671</v>
      </c>
      <c r="I73" s="37">
        <v>1515.2833333333338</v>
      </c>
      <c r="J73" s="37">
        <v>1550.5666666666671</v>
      </c>
      <c r="K73" s="28">
        <v>1480</v>
      </c>
      <c r="L73" s="28">
        <v>1402</v>
      </c>
      <c r="M73" s="28">
        <v>4.4935099999999997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2050.65</v>
      </c>
      <c r="D74" s="37">
        <v>2033.5166666666664</v>
      </c>
      <c r="E74" s="37">
        <v>2007.0333333333328</v>
      </c>
      <c r="F74" s="37">
        <v>1963.4166666666665</v>
      </c>
      <c r="G74" s="37">
        <v>1936.9333333333329</v>
      </c>
      <c r="H74" s="37">
        <v>2077.1333333333328</v>
      </c>
      <c r="I74" s="37">
        <v>2103.6166666666663</v>
      </c>
      <c r="J74" s="37">
        <v>2147.2333333333327</v>
      </c>
      <c r="K74" s="28">
        <v>2060</v>
      </c>
      <c r="L74" s="28">
        <v>1989.9</v>
      </c>
      <c r="M74" s="28">
        <v>5.7675400000000003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78.8</v>
      </c>
      <c r="D75" s="37">
        <v>77.733333333333334</v>
      </c>
      <c r="E75" s="37">
        <v>74.466666666666669</v>
      </c>
      <c r="F75" s="37">
        <v>70.13333333333334</v>
      </c>
      <c r="G75" s="37">
        <v>66.866666666666674</v>
      </c>
      <c r="H75" s="37">
        <v>82.066666666666663</v>
      </c>
      <c r="I75" s="37">
        <v>85.333333333333343</v>
      </c>
      <c r="J75" s="37">
        <v>89.666666666666657</v>
      </c>
      <c r="K75" s="28">
        <v>81</v>
      </c>
      <c r="L75" s="28">
        <v>73.400000000000006</v>
      </c>
      <c r="M75" s="28">
        <v>54.234380000000002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4339.3999999999996</v>
      </c>
      <c r="D76" s="37">
        <v>4314.1333333333332</v>
      </c>
      <c r="E76" s="37">
        <v>4275.2666666666664</v>
      </c>
      <c r="F76" s="37">
        <v>4211.1333333333332</v>
      </c>
      <c r="G76" s="37">
        <v>4172.2666666666664</v>
      </c>
      <c r="H76" s="37">
        <v>4378.2666666666664</v>
      </c>
      <c r="I76" s="37">
        <v>4417.1333333333332</v>
      </c>
      <c r="J76" s="37">
        <v>4481.2666666666664</v>
      </c>
      <c r="K76" s="28">
        <v>4353</v>
      </c>
      <c r="L76" s="28">
        <v>4250</v>
      </c>
      <c r="M76" s="28">
        <v>3.52915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4153.95</v>
      </c>
      <c r="D77" s="37">
        <v>4147.9666666666662</v>
      </c>
      <c r="E77" s="37">
        <v>4100.9833333333327</v>
      </c>
      <c r="F77" s="37">
        <v>4048.0166666666664</v>
      </c>
      <c r="G77" s="37">
        <v>4001.0333333333328</v>
      </c>
      <c r="H77" s="37">
        <v>4200.9333333333325</v>
      </c>
      <c r="I77" s="37">
        <v>4247.9166666666661</v>
      </c>
      <c r="J77" s="37">
        <v>4300.8833333333323</v>
      </c>
      <c r="K77" s="28">
        <v>4194.95</v>
      </c>
      <c r="L77" s="28">
        <v>4095</v>
      </c>
      <c r="M77" s="28">
        <v>1.84965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2637.55</v>
      </c>
      <c r="D78" s="37">
        <v>2609.85</v>
      </c>
      <c r="E78" s="37">
        <v>2567.6999999999998</v>
      </c>
      <c r="F78" s="37">
        <v>2497.85</v>
      </c>
      <c r="G78" s="37">
        <v>2455.6999999999998</v>
      </c>
      <c r="H78" s="37">
        <v>2679.7</v>
      </c>
      <c r="I78" s="37">
        <v>2721.8500000000004</v>
      </c>
      <c r="J78" s="37">
        <v>2791.7</v>
      </c>
      <c r="K78" s="28">
        <v>2652</v>
      </c>
      <c r="L78" s="28">
        <v>2540</v>
      </c>
      <c r="M78" s="28">
        <v>2.58148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3975.6</v>
      </c>
      <c r="D79" s="37">
        <v>3948.2000000000003</v>
      </c>
      <c r="E79" s="37">
        <v>3900.4000000000005</v>
      </c>
      <c r="F79" s="37">
        <v>3825.2000000000003</v>
      </c>
      <c r="G79" s="37">
        <v>3777.4000000000005</v>
      </c>
      <c r="H79" s="37">
        <v>4023.4000000000005</v>
      </c>
      <c r="I79" s="37">
        <v>4071.2000000000007</v>
      </c>
      <c r="J79" s="37">
        <v>4146.4000000000005</v>
      </c>
      <c r="K79" s="28">
        <v>3996</v>
      </c>
      <c r="L79" s="28">
        <v>3873</v>
      </c>
      <c r="M79" s="28">
        <v>11.132630000000001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2290.75</v>
      </c>
      <c r="D80" s="37">
        <v>2286.9666666666667</v>
      </c>
      <c r="E80" s="37">
        <v>2258.9333333333334</v>
      </c>
      <c r="F80" s="37">
        <v>2227.1166666666668</v>
      </c>
      <c r="G80" s="37">
        <v>2199.0833333333335</v>
      </c>
      <c r="H80" s="37">
        <v>2318.7833333333333</v>
      </c>
      <c r="I80" s="37">
        <v>2346.8166666666671</v>
      </c>
      <c r="J80" s="37">
        <v>2378.6333333333332</v>
      </c>
      <c r="K80" s="28">
        <v>2315</v>
      </c>
      <c r="L80" s="28">
        <v>2255.15</v>
      </c>
      <c r="M80" s="28">
        <v>6.2107000000000001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483.95</v>
      </c>
      <c r="D81" s="37">
        <v>482</v>
      </c>
      <c r="E81" s="37">
        <v>477.5</v>
      </c>
      <c r="F81" s="37">
        <v>471.05</v>
      </c>
      <c r="G81" s="37">
        <v>466.55</v>
      </c>
      <c r="H81" s="37">
        <v>488.45</v>
      </c>
      <c r="I81" s="37">
        <v>492.95</v>
      </c>
      <c r="J81" s="37">
        <v>499.4</v>
      </c>
      <c r="K81" s="28">
        <v>486.5</v>
      </c>
      <c r="L81" s="28">
        <v>475.55</v>
      </c>
      <c r="M81" s="28">
        <v>11.48489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1175.5999999999999</v>
      </c>
      <c r="D82" s="37">
        <v>1177.0333333333333</v>
      </c>
      <c r="E82" s="37">
        <v>1154.3166666666666</v>
      </c>
      <c r="F82" s="37">
        <v>1133.0333333333333</v>
      </c>
      <c r="G82" s="37">
        <v>1110.3166666666666</v>
      </c>
      <c r="H82" s="37">
        <v>1198.3166666666666</v>
      </c>
      <c r="I82" s="37">
        <v>1221.0333333333333</v>
      </c>
      <c r="J82" s="37">
        <v>1242.3166666666666</v>
      </c>
      <c r="K82" s="28">
        <v>1199.75</v>
      </c>
      <c r="L82" s="28">
        <v>1155.75</v>
      </c>
      <c r="M82" s="28">
        <v>0.71011000000000002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1818.2</v>
      </c>
      <c r="D83" s="37">
        <v>1813.4333333333332</v>
      </c>
      <c r="E83" s="37">
        <v>1806.8666666666663</v>
      </c>
      <c r="F83" s="37">
        <v>1795.5333333333331</v>
      </c>
      <c r="G83" s="37">
        <v>1788.9666666666662</v>
      </c>
      <c r="H83" s="37">
        <v>1824.7666666666664</v>
      </c>
      <c r="I83" s="37">
        <v>1831.3333333333335</v>
      </c>
      <c r="J83" s="37">
        <v>1842.6666666666665</v>
      </c>
      <c r="K83" s="28">
        <v>1820</v>
      </c>
      <c r="L83" s="28">
        <v>1802.1</v>
      </c>
      <c r="M83" s="28">
        <v>5.5313800000000004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153.65</v>
      </c>
      <c r="D84" s="37">
        <v>154.08333333333334</v>
      </c>
      <c r="E84" s="37">
        <v>151.81666666666669</v>
      </c>
      <c r="F84" s="37">
        <v>149.98333333333335</v>
      </c>
      <c r="G84" s="37">
        <v>147.7166666666667</v>
      </c>
      <c r="H84" s="37">
        <v>155.91666666666669</v>
      </c>
      <c r="I84" s="37">
        <v>158.18333333333334</v>
      </c>
      <c r="J84" s="37">
        <v>160.01666666666668</v>
      </c>
      <c r="K84" s="28">
        <v>156.35</v>
      </c>
      <c r="L84" s="28">
        <v>152.25</v>
      </c>
      <c r="M84" s="28">
        <v>42.551360000000003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95.3</v>
      </c>
      <c r="D85" s="37">
        <v>94.95</v>
      </c>
      <c r="E85" s="37">
        <v>94.15</v>
      </c>
      <c r="F85" s="37">
        <v>93</v>
      </c>
      <c r="G85" s="37">
        <v>92.2</v>
      </c>
      <c r="H85" s="37">
        <v>96.100000000000009</v>
      </c>
      <c r="I85" s="37">
        <v>96.899999999999991</v>
      </c>
      <c r="J85" s="37">
        <v>98.050000000000011</v>
      </c>
      <c r="K85" s="28">
        <v>95.75</v>
      </c>
      <c r="L85" s="28">
        <v>93.8</v>
      </c>
      <c r="M85" s="28">
        <v>150.23756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262.39999999999998</v>
      </c>
      <c r="D86" s="37">
        <v>261.66666666666669</v>
      </c>
      <c r="E86" s="37">
        <v>257.33333333333337</v>
      </c>
      <c r="F86" s="37">
        <v>252.26666666666671</v>
      </c>
      <c r="G86" s="37">
        <v>247.93333333333339</v>
      </c>
      <c r="H86" s="37">
        <v>266.73333333333335</v>
      </c>
      <c r="I86" s="37">
        <v>271.06666666666672</v>
      </c>
      <c r="J86" s="37">
        <v>276.13333333333333</v>
      </c>
      <c r="K86" s="28">
        <v>266</v>
      </c>
      <c r="L86" s="28">
        <v>256.60000000000002</v>
      </c>
      <c r="M86" s="28">
        <v>8.85731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152.4</v>
      </c>
      <c r="D87" s="37">
        <v>151.5</v>
      </c>
      <c r="E87" s="37">
        <v>148.9</v>
      </c>
      <c r="F87" s="37">
        <v>145.4</v>
      </c>
      <c r="G87" s="37">
        <v>142.80000000000001</v>
      </c>
      <c r="H87" s="37">
        <v>155</v>
      </c>
      <c r="I87" s="37">
        <v>157.60000000000002</v>
      </c>
      <c r="J87" s="37">
        <v>161.1</v>
      </c>
      <c r="K87" s="28">
        <v>154.1</v>
      </c>
      <c r="L87" s="28">
        <v>148</v>
      </c>
      <c r="M87" s="28">
        <v>179.45412999999999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39.35</v>
      </c>
      <c r="D88" s="37">
        <v>39.216666666666669</v>
      </c>
      <c r="E88" s="37">
        <v>38.833333333333336</v>
      </c>
      <c r="F88" s="37">
        <v>38.31666666666667</v>
      </c>
      <c r="G88" s="37">
        <v>37.933333333333337</v>
      </c>
      <c r="H88" s="37">
        <v>39.733333333333334</v>
      </c>
      <c r="I88" s="37">
        <v>40.11666666666666</v>
      </c>
      <c r="J88" s="37">
        <v>40.633333333333333</v>
      </c>
      <c r="K88" s="28">
        <v>39.6</v>
      </c>
      <c r="L88" s="28">
        <v>38.700000000000003</v>
      </c>
      <c r="M88" s="28">
        <v>350.53658999999999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3329.4</v>
      </c>
      <c r="D89" s="37">
        <v>3333.9499999999994</v>
      </c>
      <c r="E89" s="37">
        <v>3302.8999999999987</v>
      </c>
      <c r="F89" s="37">
        <v>3276.3999999999992</v>
      </c>
      <c r="G89" s="37">
        <v>3245.3499999999985</v>
      </c>
      <c r="H89" s="37">
        <v>3360.4499999999989</v>
      </c>
      <c r="I89" s="37">
        <v>3391.4999999999991</v>
      </c>
      <c r="J89" s="37">
        <v>3417.9999999999991</v>
      </c>
      <c r="K89" s="28">
        <v>3365</v>
      </c>
      <c r="L89" s="28">
        <v>3307.45</v>
      </c>
      <c r="M89" s="28">
        <v>0.93725000000000003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453.3</v>
      </c>
      <c r="D90" s="37">
        <v>449.68333333333334</v>
      </c>
      <c r="E90" s="37">
        <v>442.61666666666667</v>
      </c>
      <c r="F90" s="37">
        <v>431.93333333333334</v>
      </c>
      <c r="G90" s="37">
        <v>424.86666666666667</v>
      </c>
      <c r="H90" s="37">
        <v>460.36666666666667</v>
      </c>
      <c r="I90" s="37">
        <v>467.43333333333339</v>
      </c>
      <c r="J90" s="37">
        <v>478.11666666666667</v>
      </c>
      <c r="K90" s="28">
        <v>456.75</v>
      </c>
      <c r="L90" s="28">
        <v>439</v>
      </c>
      <c r="M90" s="28">
        <v>10.972060000000001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709.45</v>
      </c>
      <c r="D91" s="37">
        <v>706.83333333333337</v>
      </c>
      <c r="E91" s="37">
        <v>701.61666666666679</v>
      </c>
      <c r="F91" s="37">
        <v>693.78333333333342</v>
      </c>
      <c r="G91" s="37">
        <v>688.56666666666683</v>
      </c>
      <c r="H91" s="37">
        <v>714.66666666666674</v>
      </c>
      <c r="I91" s="37">
        <v>719.88333333333321</v>
      </c>
      <c r="J91" s="37">
        <v>727.7166666666667</v>
      </c>
      <c r="K91" s="28">
        <v>712.05</v>
      </c>
      <c r="L91" s="28">
        <v>699</v>
      </c>
      <c r="M91" s="28">
        <v>16.912590000000002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500.15</v>
      </c>
      <c r="D92" s="37">
        <v>503.68333333333334</v>
      </c>
      <c r="E92" s="37">
        <v>491.36666666666667</v>
      </c>
      <c r="F92" s="37">
        <v>482.58333333333331</v>
      </c>
      <c r="G92" s="37">
        <v>470.26666666666665</v>
      </c>
      <c r="H92" s="37">
        <v>512.4666666666667</v>
      </c>
      <c r="I92" s="37">
        <v>524.78333333333342</v>
      </c>
      <c r="J92" s="37">
        <v>533.56666666666672</v>
      </c>
      <c r="K92" s="28">
        <v>516</v>
      </c>
      <c r="L92" s="28">
        <v>494.9</v>
      </c>
      <c r="M92" s="28">
        <v>2.6522600000000001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1492.8</v>
      </c>
      <c r="D93" s="37">
        <v>1488.5833333333333</v>
      </c>
      <c r="E93" s="37">
        <v>1475.2166666666665</v>
      </c>
      <c r="F93" s="37">
        <v>1457.6333333333332</v>
      </c>
      <c r="G93" s="37">
        <v>1444.2666666666664</v>
      </c>
      <c r="H93" s="37">
        <v>1506.1666666666665</v>
      </c>
      <c r="I93" s="37">
        <v>1519.5333333333333</v>
      </c>
      <c r="J93" s="37">
        <v>1537.1166666666666</v>
      </c>
      <c r="K93" s="28">
        <v>1501.95</v>
      </c>
      <c r="L93" s="28">
        <v>1471</v>
      </c>
      <c r="M93" s="28">
        <v>5.7081900000000001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1566.25</v>
      </c>
      <c r="D94" s="37">
        <v>1561.05</v>
      </c>
      <c r="E94" s="37">
        <v>1546.1999999999998</v>
      </c>
      <c r="F94" s="37">
        <v>1526.1499999999999</v>
      </c>
      <c r="G94" s="37">
        <v>1511.2999999999997</v>
      </c>
      <c r="H94" s="37">
        <v>1581.1</v>
      </c>
      <c r="I94" s="37">
        <v>1595.9499999999998</v>
      </c>
      <c r="J94" s="37">
        <v>1616</v>
      </c>
      <c r="K94" s="28">
        <v>1575.9</v>
      </c>
      <c r="L94" s="28">
        <v>1541</v>
      </c>
      <c r="M94" s="28">
        <v>12.02172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510.7</v>
      </c>
      <c r="D95" s="37">
        <v>511.91666666666669</v>
      </c>
      <c r="E95" s="37">
        <v>504.03333333333342</v>
      </c>
      <c r="F95" s="37">
        <v>497.36666666666673</v>
      </c>
      <c r="G95" s="37">
        <v>489.48333333333346</v>
      </c>
      <c r="H95" s="37">
        <v>518.58333333333337</v>
      </c>
      <c r="I95" s="37">
        <v>526.4666666666667</v>
      </c>
      <c r="J95" s="37">
        <v>533.13333333333333</v>
      </c>
      <c r="K95" s="28">
        <v>519.79999999999995</v>
      </c>
      <c r="L95" s="28">
        <v>505.25</v>
      </c>
      <c r="M95" s="28">
        <v>19.225809999999999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267.55</v>
      </c>
      <c r="D96" s="37">
        <v>267.23333333333329</v>
      </c>
      <c r="E96" s="37">
        <v>265.46666666666658</v>
      </c>
      <c r="F96" s="37">
        <v>263.38333333333327</v>
      </c>
      <c r="G96" s="37">
        <v>261.61666666666656</v>
      </c>
      <c r="H96" s="37">
        <v>269.31666666666661</v>
      </c>
      <c r="I96" s="37">
        <v>271.08333333333337</v>
      </c>
      <c r="J96" s="37">
        <v>273.16666666666663</v>
      </c>
      <c r="K96" s="28">
        <v>269</v>
      </c>
      <c r="L96" s="28">
        <v>265.14999999999998</v>
      </c>
      <c r="M96" s="28">
        <v>6.2072799999999999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1193.45</v>
      </c>
      <c r="D97" s="37">
        <v>1192.3000000000002</v>
      </c>
      <c r="E97" s="37">
        <v>1177.4500000000003</v>
      </c>
      <c r="F97" s="37">
        <v>1161.45</v>
      </c>
      <c r="G97" s="37">
        <v>1146.6000000000001</v>
      </c>
      <c r="H97" s="37">
        <v>1208.3000000000004</v>
      </c>
      <c r="I97" s="37">
        <v>1223.1500000000003</v>
      </c>
      <c r="J97" s="37">
        <v>1239.1500000000005</v>
      </c>
      <c r="K97" s="28">
        <v>1207.1500000000001</v>
      </c>
      <c r="L97" s="28">
        <v>1176.3</v>
      </c>
      <c r="M97" s="28">
        <v>27.70879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2167.8000000000002</v>
      </c>
      <c r="D98" s="37">
        <v>2162.2666666666669</v>
      </c>
      <c r="E98" s="37">
        <v>2145.5333333333338</v>
      </c>
      <c r="F98" s="37">
        <v>2123.2666666666669</v>
      </c>
      <c r="G98" s="37">
        <v>2106.5333333333338</v>
      </c>
      <c r="H98" s="37">
        <v>2184.5333333333338</v>
      </c>
      <c r="I98" s="37">
        <v>2201.2666666666664</v>
      </c>
      <c r="J98" s="37">
        <v>2223.5333333333338</v>
      </c>
      <c r="K98" s="28">
        <v>2179</v>
      </c>
      <c r="L98" s="28">
        <v>2140</v>
      </c>
      <c r="M98" s="28">
        <v>2.8442599999999998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1396.8</v>
      </c>
      <c r="D99" s="37">
        <v>1392.8166666666666</v>
      </c>
      <c r="E99" s="37">
        <v>1376.6833333333332</v>
      </c>
      <c r="F99" s="37">
        <v>1356.5666666666666</v>
      </c>
      <c r="G99" s="37">
        <v>1340.4333333333332</v>
      </c>
      <c r="H99" s="37">
        <v>1412.9333333333332</v>
      </c>
      <c r="I99" s="37">
        <v>1429.0666666666664</v>
      </c>
      <c r="J99" s="37">
        <v>1449.1833333333332</v>
      </c>
      <c r="K99" s="28">
        <v>1408.95</v>
      </c>
      <c r="L99" s="28">
        <v>1372.7</v>
      </c>
      <c r="M99" s="28">
        <v>75.753900000000002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518.79999999999995</v>
      </c>
      <c r="D100" s="37">
        <v>519.25</v>
      </c>
      <c r="E100" s="37">
        <v>514.29999999999995</v>
      </c>
      <c r="F100" s="37">
        <v>509.79999999999995</v>
      </c>
      <c r="G100" s="37">
        <v>504.84999999999991</v>
      </c>
      <c r="H100" s="37">
        <v>523.75</v>
      </c>
      <c r="I100" s="37">
        <v>528.70000000000005</v>
      </c>
      <c r="J100" s="37">
        <v>533.20000000000005</v>
      </c>
      <c r="K100" s="28">
        <v>524.20000000000005</v>
      </c>
      <c r="L100" s="28">
        <v>514.75</v>
      </c>
      <c r="M100" s="28">
        <v>29.249189999999999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1092.5999999999999</v>
      </c>
      <c r="D101" s="37">
        <v>1101.2333333333333</v>
      </c>
      <c r="E101" s="37">
        <v>1079.6666666666667</v>
      </c>
      <c r="F101" s="37">
        <v>1066.7333333333333</v>
      </c>
      <c r="G101" s="37">
        <v>1045.1666666666667</v>
      </c>
      <c r="H101" s="37">
        <v>1114.1666666666667</v>
      </c>
      <c r="I101" s="37">
        <v>1135.7333333333333</v>
      </c>
      <c r="J101" s="37">
        <v>1148.6666666666667</v>
      </c>
      <c r="K101" s="28">
        <v>1122.8</v>
      </c>
      <c r="L101" s="28">
        <v>1088.3</v>
      </c>
      <c r="M101" s="28">
        <v>13.9542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2331.1999999999998</v>
      </c>
      <c r="D102" s="37">
        <v>2321.1</v>
      </c>
      <c r="E102" s="37">
        <v>2297.1999999999998</v>
      </c>
      <c r="F102" s="37">
        <v>2263.1999999999998</v>
      </c>
      <c r="G102" s="37">
        <v>2239.2999999999997</v>
      </c>
      <c r="H102" s="37">
        <v>2355.1</v>
      </c>
      <c r="I102" s="37">
        <v>2379.0000000000005</v>
      </c>
      <c r="J102" s="37">
        <v>2413</v>
      </c>
      <c r="K102" s="28">
        <v>2345</v>
      </c>
      <c r="L102" s="28">
        <v>2287.1</v>
      </c>
      <c r="M102" s="28">
        <v>4.6798799999999998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589.1</v>
      </c>
      <c r="D103" s="37">
        <v>592.61666666666667</v>
      </c>
      <c r="E103" s="37">
        <v>582.23333333333335</v>
      </c>
      <c r="F103" s="37">
        <v>575.36666666666667</v>
      </c>
      <c r="G103" s="37">
        <v>564.98333333333335</v>
      </c>
      <c r="H103" s="37">
        <v>599.48333333333335</v>
      </c>
      <c r="I103" s="37">
        <v>609.86666666666679</v>
      </c>
      <c r="J103" s="37">
        <v>616.73333333333335</v>
      </c>
      <c r="K103" s="28">
        <v>603</v>
      </c>
      <c r="L103" s="28">
        <v>585.75</v>
      </c>
      <c r="M103" s="28">
        <v>76.357249999999993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1385.1</v>
      </c>
      <c r="D104" s="37">
        <v>1386.05</v>
      </c>
      <c r="E104" s="37">
        <v>1366.1</v>
      </c>
      <c r="F104" s="37">
        <v>1347.1</v>
      </c>
      <c r="G104" s="37">
        <v>1327.1499999999999</v>
      </c>
      <c r="H104" s="37">
        <v>1405.05</v>
      </c>
      <c r="I104" s="37">
        <v>1425.0000000000002</v>
      </c>
      <c r="J104" s="37">
        <v>1444</v>
      </c>
      <c r="K104" s="28">
        <v>1406</v>
      </c>
      <c r="L104" s="28">
        <v>1367.05</v>
      </c>
      <c r="M104" s="28">
        <v>5.9012000000000002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123.7</v>
      </c>
      <c r="D105" s="37">
        <v>124.06666666666666</v>
      </c>
      <c r="E105" s="37">
        <v>122.13333333333333</v>
      </c>
      <c r="F105" s="37">
        <v>120.56666666666666</v>
      </c>
      <c r="G105" s="37">
        <v>118.63333333333333</v>
      </c>
      <c r="H105" s="37">
        <v>125.63333333333333</v>
      </c>
      <c r="I105" s="37">
        <v>127.56666666666666</v>
      </c>
      <c r="J105" s="37">
        <v>129.13333333333333</v>
      </c>
      <c r="K105" s="28">
        <v>126</v>
      </c>
      <c r="L105" s="28">
        <v>122.5</v>
      </c>
      <c r="M105" s="28">
        <v>48.424639999999997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294.3</v>
      </c>
      <c r="D106" s="37">
        <v>289.53333333333336</v>
      </c>
      <c r="E106" s="37">
        <v>283.16666666666674</v>
      </c>
      <c r="F106" s="37">
        <v>272.03333333333336</v>
      </c>
      <c r="G106" s="37">
        <v>265.66666666666674</v>
      </c>
      <c r="H106" s="37">
        <v>300.66666666666674</v>
      </c>
      <c r="I106" s="37">
        <v>307.03333333333342</v>
      </c>
      <c r="J106" s="37">
        <v>318.16666666666674</v>
      </c>
      <c r="K106" s="28">
        <v>295.89999999999998</v>
      </c>
      <c r="L106" s="28">
        <v>278.39999999999998</v>
      </c>
      <c r="M106" s="28">
        <v>92.993179999999995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2094.4</v>
      </c>
      <c r="D107" s="37">
        <v>2091.5333333333333</v>
      </c>
      <c r="E107" s="37">
        <v>2072.8666666666668</v>
      </c>
      <c r="F107" s="37">
        <v>2051.3333333333335</v>
      </c>
      <c r="G107" s="37">
        <v>2032.666666666667</v>
      </c>
      <c r="H107" s="37">
        <v>2113.0666666666666</v>
      </c>
      <c r="I107" s="37">
        <v>2131.7333333333336</v>
      </c>
      <c r="J107" s="37">
        <v>2153.2666666666664</v>
      </c>
      <c r="K107" s="28">
        <v>2110.1999999999998</v>
      </c>
      <c r="L107" s="28">
        <v>2070</v>
      </c>
      <c r="M107" s="28">
        <v>24.81643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313.14999999999998</v>
      </c>
      <c r="D108" s="37">
        <v>312.51666666666665</v>
      </c>
      <c r="E108" s="37">
        <v>309.93333333333328</v>
      </c>
      <c r="F108" s="37">
        <v>306.71666666666664</v>
      </c>
      <c r="G108" s="37">
        <v>304.13333333333327</v>
      </c>
      <c r="H108" s="37">
        <v>315.73333333333329</v>
      </c>
      <c r="I108" s="37">
        <v>318.31666666666666</v>
      </c>
      <c r="J108" s="37">
        <v>321.5333333333333</v>
      </c>
      <c r="K108" s="28">
        <v>315.10000000000002</v>
      </c>
      <c r="L108" s="28">
        <v>309.3</v>
      </c>
      <c r="M108" s="28">
        <v>13.73085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2230</v>
      </c>
      <c r="D109" s="37">
        <v>2226.5833333333335</v>
      </c>
      <c r="E109" s="37">
        <v>2193.3166666666671</v>
      </c>
      <c r="F109" s="37">
        <v>2156.6333333333337</v>
      </c>
      <c r="G109" s="37">
        <v>2123.3666666666672</v>
      </c>
      <c r="H109" s="37">
        <v>2263.2666666666669</v>
      </c>
      <c r="I109" s="37">
        <v>2296.5333333333333</v>
      </c>
      <c r="J109" s="37">
        <v>2333.2166666666667</v>
      </c>
      <c r="K109" s="28">
        <v>2259.85</v>
      </c>
      <c r="L109" s="28">
        <v>2189.9</v>
      </c>
      <c r="M109" s="28">
        <v>25.32517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677.9</v>
      </c>
      <c r="D110" s="37">
        <v>677.73333333333323</v>
      </c>
      <c r="E110" s="37">
        <v>670.76666666666642</v>
      </c>
      <c r="F110" s="37">
        <v>663.63333333333321</v>
      </c>
      <c r="G110" s="37">
        <v>656.6666666666664</v>
      </c>
      <c r="H110" s="37">
        <v>684.86666666666645</v>
      </c>
      <c r="I110" s="37">
        <v>691.83333333333337</v>
      </c>
      <c r="J110" s="37">
        <v>698.96666666666647</v>
      </c>
      <c r="K110" s="28">
        <v>684.7</v>
      </c>
      <c r="L110" s="28">
        <v>670.6</v>
      </c>
      <c r="M110" s="28">
        <v>205.46724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1256</v>
      </c>
      <c r="D111" s="37">
        <v>1256.5166666666667</v>
      </c>
      <c r="E111" s="37">
        <v>1248.0333333333333</v>
      </c>
      <c r="F111" s="37">
        <v>1240.0666666666666</v>
      </c>
      <c r="G111" s="37">
        <v>1231.5833333333333</v>
      </c>
      <c r="H111" s="37">
        <v>1264.4833333333333</v>
      </c>
      <c r="I111" s="37">
        <v>1272.9666666666665</v>
      </c>
      <c r="J111" s="37">
        <v>1280.9333333333334</v>
      </c>
      <c r="K111" s="28">
        <v>1265</v>
      </c>
      <c r="L111" s="28">
        <v>1248.55</v>
      </c>
      <c r="M111" s="28">
        <v>6.7014300000000002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463.05</v>
      </c>
      <c r="D112" s="37">
        <v>460.4666666666667</v>
      </c>
      <c r="E112" s="37">
        <v>455.93333333333339</v>
      </c>
      <c r="F112" s="37">
        <v>448.81666666666672</v>
      </c>
      <c r="G112" s="37">
        <v>444.28333333333342</v>
      </c>
      <c r="H112" s="37">
        <v>467.58333333333337</v>
      </c>
      <c r="I112" s="37">
        <v>472.11666666666667</v>
      </c>
      <c r="J112" s="37">
        <v>479.23333333333335</v>
      </c>
      <c r="K112" s="28">
        <v>465</v>
      </c>
      <c r="L112" s="28">
        <v>453.35</v>
      </c>
      <c r="M112" s="28">
        <v>5.6584599999999998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608.79999999999995</v>
      </c>
      <c r="D113" s="37">
        <v>609.6</v>
      </c>
      <c r="E113" s="37">
        <v>605.20000000000005</v>
      </c>
      <c r="F113" s="37">
        <v>601.6</v>
      </c>
      <c r="G113" s="37">
        <v>597.20000000000005</v>
      </c>
      <c r="H113" s="37">
        <v>613.20000000000005</v>
      </c>
      <c r="I113" s="37">
        <v>617.59999999999991</v>
      </c>
      <c r="J113" s="37">
        <v>621.20000000000005</v>
      </c>
      <c r="K113" s="28">
        <v>614</v>
      </c>
      <c r="L113" s="28">
        <v>606</v>
      </c>
      <c r="M113" s="28">
        <v>2.5206200000000001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42.4</v>
      </c>
      <c r="D114" s="37">
        <v>42.25</v>
      </c>
      <c r="E114" s="37">
        <v>41.8</v>
      </c>
      <c r="F114" s="37">
        <v>41.199999999999996</v>
      </c>
      <c r="G114" s="37">
        <v>40.749999999999993</v>
      </c>
      <c r="H114" s="37">
        <v>42.85</v>
      </c>
      <c r="I114" s="37">
        <v>43.300000000000004</v>
      </c>
      <c r="J114" s="37">
        <v>43.900000000000006</v>
      </c>
      <c r="K114" s="28">
        <v>42.7</v>
      </c>
      <c r="L114" s="28">
        <v>41.65</v>
      </c>
      <c r="M114" s="28">
        <v>200.37602000000001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236.35</v>
      </c>
      <c r="D115" s="37">
        <v>234.53333333333333</v>
      </c>
      <c r="E115" s="37">
        <v>231.96666666666667</v>
      </c>
      <c r="F115" s="37">
        <v>227.58333333333334</v>
      </c>
      <c r="G115" s="37">
        <v>225.01666666666668</v>
      </c>
      <c r="H115" s="37">
        <v>238.91666666666666</v>
      </c>
      <c r="I115" s="37">
        <v>241.48333333333332</v>
      </c>
      <c r="J115" s="37">
        <v>245.86666666666665</v>
      </c>
      <c r="K115" s="28">
        <v>237.1</v>
      </c>
      <c r="L115" s="28">
        <v>230.15</v>
      </c>
      <c r="M115" s="28">
        <v>416.99184000000002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4477.3999999999996</v>
      </c>
      <c r="D116" s="37">
        <v>4505.3666666666659</v>
      </c>
      <c r="E116" s="37">
        <v>4422.0333333333319</v>
      </c>
      <c r="F116" s="37">
        <v>4366.6666666666661</v>
      </c>
      <c r="G116" s="37">
        <v>4283.3333333333321</v>
      </c>
      <c r="H116" s="37">
        <v>4560.7333333333318</v>
      </c>
      <c r="I116" s="37">
        <v>4644.0666666666657</v>
      </c>
      <c r="J116" s="37">
        <v>4699.4333333333316</v>
      </c>
      <c r="K116" s="28">
        <v>4588.7</v>
      </c>
      <c r="L116" s="28">
        <v>4450</v>
      </c>
      <c r="M116" s="28">
        <v>1.50349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148.44999999999999</v>
      </c>
      <c r="D117" s="37">
        <v>148.44999999999999</v>
      </c>
      <c r="E117" s="37">
        <v>146.54999999999998</v>
      </c>
      <c r="F117" s="37">
        <v>144.65</v>
      </c>
      <c r="G117" s="37">
        <v>142.75</v>
      </c>
      <c r="H117" s="37">
        <v>150.34999999999997</v>
      </c>
      <c r="I117" s="37">
        <v>152.24999999999994</v>
      </c>
      <c r="J117" s="37">
        <v>154.14999999999995</v>
      </c>
      <c r="K117" s="28">
        <v>150.35</v>
      </c>
      <c r="L117" s="28">
        <v>146.55000000000001</v>
      </c>
      <c r="M117" s="28">
        <v>12.585940000000001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203</v>
      </c>
      <c r="D118" s="37">
        <v>202.5</v>
      </c>
      <c r="E118" s="37">
        <v>200.5</v>
      </c>
      <c r="F118" s="37">
        <v>198</v>
      </c>
      <c r="G118" s="37">
        <v>196</v>
      </c>
      <c r="H118" s="37">
        <v>205</v>
      </c>
      <c r="I118" s="37">
        <v>207</v>
      </c>
      <c r="J118" s="37">
        <v>209.5</v>
      </c>
      <c r="K118" s="28">
        <v>204.5</v>
      </c>
      <c r="L118" s="28">
        <v>200</v>
      </c>
      <c r="M118" s="28">
        <v>40.254980000000003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123.7</v>
      </c>
      <c r="D119" s="37">
        <v>122.83333333333333</v>
      </c>
      <c r="E119" s="37">
        <v>121.26666666666665</v>
      </c>
      <c r="F119" s="37">
        <v>118.83333333333333</v>
      </c>
      <c r="G119" s="37">
        <v>117.26666666666665</v>
      </c>
      <c r="H119" s="37">
        <v>125.26666666666665</v>
      </c>
      <c r="I119" s="37">
        <v>126.83333333333334</v>
      </c>
      <c r="J119" s="37">
        <v>129.26666666666665</v>
      </c>
      <c r="K119" s="28">
        <v>124.4</v>
      </c>
      <c r="L119" s="28">
        <v>120.4</v>
      </c>
      <c r="M119" s="28">
        <v>123.98829000000001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757.75</v>
      </c>
      <c r="D120" s="37">
        <v>756.91666666666663</v>
      </c>
      <c r="E120" s="37">
        <v>748.83333333333326</v>
      </c>
      <c r="F120" s="37">
        <v>739.91666666666663</v>
      </c>
      <c r="G120" s="37">
        <v>731.83333333333326</v>
      </c>
      <c r="H120" s="37">
        <v>765.83333333333326</v>
      </c>
      <c r="I120" s="37">
        <v>773.91666666666652</v>
      </c>
      <c r="J120" s="37">
        <v>782.83333333333326</v>
      </c>
      <c r="K120" s="28">
        <v>765</v>
      </c>
      <c r="L120" s="28">
        <v>748</v>
      </c>
      <c r="M120" s="28">
        <v>24.617429999999999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21.65</v>
      </c>
      <c r="D121" s="37">
        <v>21.75</v>
      </c>
      <c r="E121" s="37">
        <v>21.5</v>
      </c>
      <c r="F121" s="37">
        <v>21.35</v>
      </c>
      <c r="G121" s="37">
        <v>21.1</v>
      </c>
      <c r="H121" s="37">
        <v>21.9</v>
      </c>
      <c r="I121" s="37">
        <v>22.15</v>
      </c>
      <c r="J121" s="37">
        <v>22.299999999999997</v>
      </c>
      <c r="K121" s="28">
        <v>22</v>
      </c>
      <c r="L121" s="28">
        <v>21.6</v>
      </c>
      <c r="M121" s="28">
        <v>106.41873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378.15</v>
      </c>
      <c r="D122" s="37">
        <v>381.43333333333334</v>
      </c>
      <c r="E122" s="37">
        <v>373.2166666666667</v>
      </c>
      <c r="F122" s="37">
        <v>368.28333333333336</v>
      </c>
      <c r="G122" s="37">
        <v>360.06666666666672</v>
      </c>
      <c r="H122" s="37">
        <v>386.36666666666667</v>
      </c>
      <c r="I122" s="37">
        <v>394.58333333333326</v>
      </c>
      <c r="J122" s="37">
        <v>399.51666666666665</v>
      </c>
      <c r="K122" s="28">
        <v>389.65</v>
      </c>
      <c r="L122" s="28">
        <v>376.5</v>
      </c>
      <c r="M122" s="28">
        <v>41.676870000000001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214.2</v>
      </c>
      <c r="D123" s="37">
        <v>213.56666666666669</v>
      </c>
      <c r="E123" s="37">
        <v>212.23333333333338</v>
      </c>
      <c r="F123" s="37">
        <v>210.26666666666668</v>
      </c>
      <c r="G123" s="37">
        <v>208.93333333333337</v>
      </c>
      <c r="H123" s="37">
        <v>215.53333333333339</v>
      </c>
      <c r="I123" s="37">
        <v>216.8666666666667</v>
      </c>
      <c r="J123" s="37">
        <v>218.8333333333334</v>
      </c>
      <c r="K123" s="28">
        <v>214.9</v>
      </c>
      <c r="L123" s="28">
        <v>211.6</v>
      </c>
      <c r="M123" s="28">
        <v>17.494129999999998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901.75</v>
      </c>
      <c r="D124" s="37">
        <v>903.4</v>
      </c>
      <c r="E124" s="37">
        <v>891.3</v>
      </c>
      <c r="F124" s="37">
        <v>880.85</v>
      </c>
      <c r="G124" s="37">
        <v>868.75</v>
      </c>
      <c r="H124" s="37">
        <v>913.84999999999991</v>
      </c>
      <c r="I124" s="37">
        <v>925.95</v>
      </c>
      <c r="J124" s="37">
        <v>936.39999999999986</v>
      </c>
      <c r="K124" s="28">
        <v>915.5</v>
      </c>
      <c r="L124" s="28">
        <v>892.95</v>
      </c>
      <c r="M124" s="28">
        <v>34.518770000000004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4615</v>
      </c>
      <c r="D125" s="37">
        <v>4581.666666666667</v>
      </c>
      <c r="E125" s="37">
        <v>4534.3333333333339</v>
      </c>
      <c r="F125" s="37">
        <v>4453.666666666667</v>
      </c>
      <c r="G125" s="37">
        <v>4406.3333333333339</v>
      </c>
      <c r="H125" s="37">
        <v>4662.3333333333339</v>
      </c>
      <c r="I125" s="37">
        <v>4709.6666666666679</v>
      </c>
      <c r="J125" s="37">
        <v>4790.3333333333339</v>
      </c>
      <c r="K125" s="28">
        <v>4629</v>
      </c>
      <c r="L125" s="28">
        <v>4501</v>
      </c>
      <c r="M125" s="28">
        <v>2.28294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1822</v>
      </c>
      <c r="D126" s="37">
        <v>1821.4666666666665</v>
      </c>
      <c r="E126" s="37">
        <v>1811.5333333333328</v>
      </c>
      <c r="F126" s="37">
        <v>1801.0666666666664</v>
      </c>
      <c r="G126" s="37">
        <v>1791.1333333333328</v>
      </c>
      <c r="H126" s="37">
        <v>1831.9333333333329</v>
      </c>
      <c r="I126" s="37">
        <v>1841.8666666666668</v>
      </c>
      <c r="J126" s="37">
        <v>1852.333333333333</v>
      </c>
      <c r="K126" s="28">
        <v>1831.4</v>
      </c>
      <c r="L126" s="28">
        <v>1811</v>
      </c>
      <c r="M126" s="28">
        <v>47.586570000000002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1820.8</v>
      </c>
      <c r="D127" s="37">
        <v>1807.1666666666667</v>
      </c>
      <c r="E127" s="37">
        <v>1775.3333333333335</v>
      </c>
      <c r="F127" s="37">
        <v>1729.8666666666668</v>
      </c>
      <c r="G127" s="37">
        <v>1698.0333333333335</v>
      </c>
      <c r="H127" s="37">
        <v>1852.6333333333334</v>
      </c>
      <c r="I127" s="37">
        <v>1884.4666666666669</v>
      </c>
      <c r="J127" s="37">
        <v>1929.9333333333334</v>
      </c>
      <c r="K127" s="28">
        <v>1839</v>
      </c>
      <c r="L127" s="28">
        <v>1761.7</v>
      </c>
      <c r="M127" s="28">
        <v>16.195609999999999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1018.85</v>
      </c>
      <c r="D128" s="37">
        <v>1007.9166666666666</v>
      </c>
      <c r="E128" s="37">
        <v>990.93333333333317</v>
      </c>
      <c r="F128" s="37">
        <v>963.01666666666654</v>
      </c>
      <c r="G128" s="37">
        <v>946.03333333333308</v>
      </c>
      <c r="H128" s="37">
        <v>1035.8333333333333</v>
      </c>
      <c r="I128" s="37">
        <v>1052.8166666666666</v>
      </c>
      <c r="J128" s="37">
        <v>1080.7333333333333</v>
      </c>
      <c r="K128" s="28">
        <v>1024.9000000000001</v>
      </c>
      <c r="L128" s="28">
        <v>980</v>
      </c>
      <c r="M128" s="28">
        <v>3.8847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313.5</v>
      </c>
      <c r="D129" s="37">
        <v>313.23333333333335</v>
      </c>
      <c r="E129" s="37">
        <v>308.4666666666667</v>
      </c>
      <c r="F129" s="37">
        <v>303.43333333333334</v>
      </c>
      <c r="G129" s="37">
        <v>298.66666666666669</v>
      </c>
      <c r="H129" s="37">
        <v>318.26666666666671</v>
      </c>
      <c r="I129" s="37">
        <v>323.03333333333336</v>
      </c>
      <c r="J129" s="37">
        <v>328.06666666666672</v>
      </c>
      <c r="K129" s="28">
        <v>318</v>
      </c>
      <c r="L129" s="28">
        <v>308.2</v>
      </c>
      <c r="M129" s="28">
        <v>4.6793399999999998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669.75</v>
      </c>
      <c r="D130" s="37">
        <v>663.31666666666672</v>
      </c>
      <c r="E130" s="37">
        <v>653.63333333333344</v>
      </c>
      <c r="F130" s="37">
        <v>637.51666666666677</v>
      </c>
      <c r="G130" s="37">
        <v>627.83333333333348</v>
      </c>
      <c r="H130" s="37">
        <v>679.43333333333339</v>
      </c>
      <c r="I130" s="37">
        <v>689.11666666666656</v>
      </c>
      <c r="J130" s="37">
        <v>705.23333333333335</v>
      </c>
      <c r="K130" s="28">
        <v>673</v>
      </c>
      <c r="L130" s="28">
        <v>647.20000000000005</v>
      </c>
      <c r="M130" s="28">
        <v>81.722899999999996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479.25</v>
      </c>
      <c r="D131" s="37">
        <v>475.2833333333333</v>
      </c>
      <c r="E131" s="37">
        <v>468.96666666666658</v>
      </c>
      <c r="F131" s="37">
        <v>458.68333333333328</v>
      </c>
      <c r="G131" s="37">
        <v>452.36666666666656</v>
      </c>
      <c r="H131" s="37">
        <v>485.56666666666661</v>
      </c>
      <c r="I131" s="37">
        <v>491.88333333333333</v>
      </c>
      <c r="J131" s="37">
        <v>502.16666666666663</v>
      </c>
      <c r="K131" s="28">
        <v>481.6</v>
      </c>
      <c r="L131" s="28">
        <v>465</v>
      </c>
      <c r="M131" s="28">
        <v>118.70331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2864.6</v>
      </c>
      <c r="D132" s="37">
        <v>2823.9166666666665</v>
      </c>
      <c r="E132" s="37">
        <v>2768.4333333333329</v>
      </c>
      <c r="F132" s="37">
        <v>2672.2666666666664</v>
      </c>
      <c r="G132" s="37">
        <v>2616.7833333333328</v>
      </c>
      <c r="H132" s="37">
        <v>2920.083333333333</v>
      </c>
      <c r="I132" s="37">
        <v>2975.5666666666666</v>
      </c>
      <c r="J132" s="37">
        <v>3071.7333333333331</v>
      </c>
      <c r="K132" s="28">
        <v>2879.4</v>
      </c>
      <c r="L132" s="28">
        <v>2727.75</v>
      </c>
      <c r="M132" s="28">
        <v>9.4706399999999995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1763</v>
      </c>
      <c r="D133" s="37">
        <v>1759.6333333333332</v>
      </c>
      <c r="E133" s="37">
        <v>1739.3666666666663</v>
      </c>
      <c r="F133" s="37">
        <v>1715.7333333333331</v>
      </c>
      <c r="G133" s="37">
        <v>1695.4666666666662</v>
      </c>
      <c r="H133" s="37">
        <v>1783.2666666666664</v>
      </c>
      <c r="I133" s="37">
        <v>1803.5333333333333</v>
      </c>
      <c r="J133" s="37">
        <v>1827.1666666666665</v>
      </c>
      <c r="K133" s="28">
        <v>1779.9</v>
      </c>
      <c r="L133" s="28">
        <v>1736</v>
      </c>
      <c r="M133" s="28">
        <v>25.063400000000001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66.900000000000006</v>
      </c>
      <c r="D134" s="37">
        <v>66.333333333333329</v>
      </c>
      <c r="E134" s="37">
        <v>65.566666666666663</v>
      </c>
      <c r="F134" s="37">
        <v>64.233333333333334</v>
      </c>
      <c r="G134" s="37">
        <v>63.466666666666669</v>
      </c>
      <c r="H134" s="37">
        <v>67.666666666666657</v>
      </c>
      <c r="I134" s="37">
        <v>68.433333333333337</v>
      </c>
      <c r="J134" s="37">
        <v>69.766666666666652</v>
      </c>
      <c r="K134" s="28">
        <v>67.099999999999994</v>
      </c>
      <c r="L134" s="28">
        <v>65</v>
      </c>
      <c r="M134" s="28">
        <v>48.199730000000002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4938.8999999999996</v>
      </c>
      <c r="D135" s="37">
        <v>4925.083333333333</v>
      </c>
      <c r="E135" s="37">
        <v>4870.8666666666659</v>
      </c>
      <c r="F135" s="37">
        <v>4802.833333333333</v>
      </c>
      <c r="G135" s="37">
        <v>4748.6166666666659</v>
      </c>
      <c r="H135" s="37">
        <v>4993.1166666666659</v>
      </c>
      <c r="I135" s="37">
        <v>5047.333333333333</v>
      </c>
      <c r="J135" s="37">
        <v>5115.3666666666659</v>
      </c>
      <c r="K135" s="28">
        <v>4979.3</v>
      </c>
      <c r="L135" s="28">
        <v>4857.05</v>
      </c>
      <c r="M135" s="28">
        <v>1.7482899999999999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355.2</v>
      </c>
      <c r="D136" s="37">
        <v>354.23333333333329</v>
      </c>
      <c r="E136" s="37">
        <v>350.36666666666656</v>
      </c>
      <c r="F136" s="37">
        <v>345.53333333333325</v>
      </c>
      <c r="G136" s="37">
        <v>341.66666666666652</v>
      </c>
      <c r="H136" s="37">
        <v>359.06666666666661</v>
      </c>
      <c r="I136" s="37">
        <v>362.93333333333328</v>
      </c>
      <c r="J136" s="37">
        <v>367.76666666666665</v>
      </c>
      <c r="K136" s="28">
        <v>358.1</v>
      </c>
      <c r="L136" s="28">
        <v>349.4</v>
      </c>
      <c r="M136" s="28">
        <v>16.1906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6224.2</v>
      </c>
      <c r="D137" s="37">
        <v>6198.7333333333336</v>
      </c>
      <c r="E137" s="37">
        <v>6130.4666666666672</v>
      </c>
      <c r="F137" s="37">
        <v>6036.7333333333336</v>
      </c>
      <c r="G137" s="37">
        <v>5968.4666666666672</v>
      </c>
      <c r="H137" s="37">
        <v>6292.4666666666672</v>
      </c>
      <c r="I137" s="37">
        <v>6360.7333333333336</v>
      </c>
      <c r="J137" s="37">
        <v>6454.4666666666672</v>
      </c>
      <c r="K137" s="28">
        <v>6267</v>
      </c>
      <c r="L137" s="28">
        <v>6105</v>
      </c>
      <c r="M137" s="28">
        <v>2.8168700000000002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1728.65</v>
      </c>
      <c r="D138" s="37">
        <v>1723.3000000000002</v>
      </c>
      <c r="E138" s="37">
        <v>1711.1500000000003</v>
      </c>
      <c r="F138" s="37">
        <v>1693.65</v>
      </c>
      <c r="G138" s="37">
        <v>1681.5000000000002</v>
      </c>
      <c r="H138" s="37">
        <v>1740.8000000000004</v>
      </c>
      <c r="I138" s="37">
        <v>1752.95</v>
      </c>
      <c r="J138" s="37">
        <v>1770.4500000000005</v>
      </c>
      <c r="K138" s="28">
        <v>1735.45</v>
      </c>
      <c r="L138" s="28">
        <v>1705.8</v>
      </c>
      <c r="M138" s="28">
        <v>15.775969999999999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578</v>
      </c>
      <c r="D139" s="37">
        <v>571.81666666666672</v>
      </c>
      <c r="E139" s="37">
        <v>556.48333333333346</v>
      </c>
      <c r="F139" s="37">
        <v>534.9666666666667</v>
      </c>
      <c r="G139" s="37">
        <v>519.63333333333344</v>
      </c>
      <c r="H139" s="37">
        <v>593.33333333333348</v>
      </c>
      <c r="I139" s="37">
        <v>608.66666666666674</v>
      </c>
      <c r="J139" s="37">
        <v>630.18333333333351</v>
      </c>
      <c r="K139" s="28">
        <v>587.15</v>
      </c>
      <c r="L139" s="28">
        <v>550.29999999999995</v>
      </c>
      <c r="M139" s="28">
        <v>48.15381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747.9</v>
      </c>
      <c r="D140" s="37">
        <v>746.65</v>
      </c>
      <c r="E140" s="37">
        <v>738.8</v>
      </c>
      <c r="F140" s="37">
        <v>729.69999999999993</v>
      </c>
      <c r="G140" s="37">
        <v>721.84999999999991</v>
      </c>
      <c r="H140" s="37">
        <v>755.75</v>
      </c>
      <c r="I140" s="37">
        <v>763.60000000000014</v>
      </c>
      <c r="J140" s="37">
        <v>772.7</v>
      </c>
      <c r="K140" s="28">
        <v>754.5</v>
      </c>
      <c r="L140" s="28">
        <v>737.55</v>
      </c>
      <c r="M140" s="28">
        <v>13.75395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67898.3</v>
      </c>
      <c r="D141" s="37">
        <v>67452.45</v>
      </c>
      <c r="E141" s="37">
        <v>66810.849999999991</v>
      </c>
      <c r="F141" s="37">
        <v>65723.399999999994</v>
      </c>
      <c r="G141" s="37">
        <v>65081.799999999988</v>
      </c>
      <c r="H141" s="37">
        <v>68539.899999999994</v>
      </c>
      <c r="I141" s="37">
        <v>69181.5</v>
      </c>
      <c r="J141" s="37">
        <v>70268.95</v>
      </c>
      <c r="K141" s="28">
        <v>68094.05</v>
      </c>
      <c r="L141" s="28">
        <v>66365</v>
      </c>
      <c r="M141" s="28">
        <v>7.7049999999999993E-2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750</v>
      </c>
      <c r="D142" s="37">
        <v>752.05000000000007</v>
      </c>
      <c r="E142" s="37">
        <v>742.05000000000018</v>
      </c>
      <c r="F142" s="37">
        <v>734.10000000000014</v>
      </c>
      <c r="G142" s="37">
        <v>724.10000000000025</v>
      </c>
      <c r="H142" s="37">
        <v>760.00000000000011</v>
      </c>
      <c r="I142" s="37">
        <v>769.99999999999989</v>
      </c>
      <c r="J142" s="37">
        <v>777.95</v>
      </c>
      <c r="K142" s="28">
        <v>762.05</v>
      </c>
      <c r="L142" s="28">
        <v>744.1</v>
      </c>
      <c r="M142" s="28">
        <v>6.97058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145.15</v>
      </c>
      <c r="D143" s="37">
        <v>144.43333333333334</v>
      </c>
      <c r="E143" s="37">
        <v>142.46666666666667</v>
      </c>
      <c r="F143" s="37">
        <v>139.78333333333333</v>
      </c>
      <c r="G143" s="37">
        <v>137.81666666666666</v>
      </c>
      <c r="H143" s="37">
        <v>147.11666666666667</v>
      </c>
      <c r="I143" s="37">
        <v>149.08333333333337</v>
      </c>
      <c r="J143" s="37">
        <v>151.76666666666668</v>
      </c>
      <c r="K143" s="28">
        <v>146.4</v>
      </c>
      <c r="L143" s="28">
        <v>141.75</v>
      </c>
      <c r="M143" s="28">
        <v>49.531210000000002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734.8</v>
      </c>
      <c r="D144" s="37">
        <v>735.1</v>
      </c>
      <c r="E144" s="37">
        <v>728.40000000000009</v>
      </c>
      <c r="F144" s="37">
        <v>722.00000000000011</v>
      </c>
      <c r="G144" s="37">
        <v>715.30000000000018</v>
      </c>
      <c r="H144" s="37">
        <v>741.5</v>
      </c>
      <c r="I144" s="37">
        <v>748.2</v>
      </c>
      <c r="J144" s="37">
        <v>754.59999999999991</v>
      </c>
      <c r="K144" s="28">
        <v>741.8</v>
      </c>
      <c r="L144" s="28">
        <v>728.7</v>
      </c>
      <c r="M144" s="28">
        <v>23.647919999999999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116.85</v>
      </c>
      <c r="D145" s="37">
        <v>117.81666666666666</v>
      </c>
      <c r="E145" s="37">
        <v>115.33333333333333</v>
      </c>
      <c r="F145" s="37">
        <v>113.81666666666666</v>
      </c>
      <c r="G145" s="37">
        <v>111.33333333333333</v>
      </c>
      <c r="H145" s="37">
        <v>119.33333333333333</v>
      </c>
      <c r="I145" s="37">
        <v>121.81666666666668</v>
      </c>
      <c r="J145" s="37">
        <v>123.33333333333333</v>
      </c>
      <c r="K145" s="28">
        <v>120.3</v>
      </c>
      <c r="L145" s="28">
        <v>116.3</v>
      </c>
      <c r="M145" s="28">
        <v>115.74523000000001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507.55</v>
      </c>
      <c r="D146" s="37">
        <v>506.25</v>
      </c>
      <c r="E146" s="37">
        <v>503.5</v>
      </c>
      <c r="F146" s="37">
        <v>499.45</v>
      </c>
      <c r="G146" s="37">
        <v>496.7</v>
      </c>
      <c r="H146" s="37">
        <v>510.3</v>
      </c>
      <c r="I146" s="37">
        <v>513.04999999999995</v>
      </c>
      <c r="J146" s="37">
        <v>517.1</v>
      </c>
      <c r="K146" s="28">
        <v>509</v>
      </c>
      <c r="L146" s="28">
        <v>502.2</v>
      </c>
      <c r="M146" s="28">
        <v>15.752140000000001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7102.55</v>
      </c>
      <c r="D147" s="37">
        <v>7127.5166666666664</v>
      </c>
      <c r="E147" s="37">
        <v>7055.0333333333328</v>
      </c>
      <c r="F147" s="37">
        <v>7007.5166666666664</v>
      </c>
      <c r="G147" s="37">
        <v>6935.0333333333328</v>
      </c>
      <c r="H147" s="37">
        <v>7175.0333333333328</v>
      </c>
      <c r="I147" s="37">
        <v>7247.5166666666664</v>
      </c>
      <c r="J147" s="37">
        <v>7295.0333333333328</v>
      </c>
      <c r="K147" s="28">
        <v>7200</v>
      </c>
      <c r="L147" s="28">
        <v>7080</v>
      </c>
      <c r="M147" s="28">
        <v>10.24452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787.6</v>
      </c>
      <c r="D148" s="37">
        <v>782.23333333333323</v>
      </c>
      <c r="E148" s="37">
        <v>773.21666666666647</v>
      </c>
      <c r="F148" s="37">
        <v>758.83333333333326</v>
      </c>
      <c r="G148" s="37">
        <v>749.81666666666649</v>
      </c>
      <c r="H148" s="37">
        <v>796.61666666666645</v>
      </c>
      <c r="I148" s="37">
        <v>805.6333333333331</v>
      </c>
      <c r="J148" s="37">
        <v>820.01666666666642</v>
      </c>
      <c r="K148" s="28">
        <v>791.25</v>
      </c>
      <c r="L148" s="28">
        <v>767.85</v>
      </c>
      <c r="M148" s="28">
        <v>4.1217199999999998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4088</v>
      </c>
      <c r="D149" s="37">
        <v>4061.0333333333333</v>
      </c>
      <c r="E149" s="37">
        <v>4022.0666666666666</v>
      </c>
      <c r="F149" s="37">
        <v>3956.1333333333332</v>
      </c>
      <c r="G149" s="37">
        <v>3917.1666666666665</v>
      </c>
      <c r="H149" s="37">
        <v>4126.9666666666672</v>
      </c>
      <c r="I149" s="37">
        <v>4165.9333333333325</v>
      </c>
      <c r="J149" s="37">
        <v>4231.8666666666668</v>
      </c>
      <c r="K149" s="28">
        <v>4100</v>
      </c>
      <c r="L149" s="28">
        <v>3995.1</v>
      </c>
      <c r="M149" s="28">
        <v>6.2668799999999996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3285.9</v>
      </c>
      <c r="D150" s="37">
        <v>3252.3666666666663</v>
      </c>
      <c r="E150" s="37">
        <v>3204.7333333333327</v>
      </c>
      <c r="F150" s="37">
        <v>3123.5666666666662</v>
      </c>
      <c r="G150" s="37">
        <v>3075.9333333333325</v>
      </c>
      <c r="H150" s="37">
        <v>3333.5333333333328</v>
      </c>
      <c r="I150" s="37">
        <v>3381.166666666667</v>
      </c>
      <c r="J150" s="37">
        <v>3462.333333333333</v>
      </c>
      <c r="K150" s="28">
        <v>3300</v>
      </c>
      <c r="L150" s="28">
        <v>3171.2</v>
      </c>
      <c r="M150" s="28">
        <v>3.2667299999999999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1382</v>
      </c>
      <c r="D151" s="37">
        <v>1385.55</v>
      </c>
      <c r="E151" s="37">
        <v>1369.75</v>
      </c>
      <c r="F151" s="37">
        <v>1357.5</v>
      </c>
      <c r="G151" s="37">
        <v>1341.7</v>
      </c>
      <c r="H151" s="37">
        <v>1397.8</v>
      </c>
      <c r="I151" s="37">
        <v>1413.5999999999997</v>
      </c>
      <c r="J151" s="37">
        <v>1425.85</v>
      </c>
      <c r="K151" s="28">
        <v>1401.35</v>
      </c>
      <c r="L151" s="28">
        <v>1373.3</v>
      </c>
      <c r="M151" s="28">
        <v>7.2430099999999999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838.6</v>
      </c>
      <c r="D152" s="37">
        <v>841.55000000000007</v>
      </c>
      <c r="E152" s="37">
        <v>832.05000000000018</v>
      </c>
      <c r="F152" s="37">
        <v>825.50000000000011</v>
      </c>
      <c r="G152" s="37">
        <v>816.00000000000023</v>
      </c>
      <c r="H152" s="37">
        <v>848.10000000000014</v>
      </c>
      <c r="I152" s="37">
        <v>857.59999999999991</v>
      </c>
      <c r="J152" s="37">
        <v>864.15000000000009</v>
      </c>
      <c r="K152" s="28">
        <v>851.05</v>
      </c>
      <c r="L152" s="28">
        <v>835</v>
      </c>
      <c r="M152" s="28">
        <v>2.09863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157.30000000000001</v>
      </c>
      <c r="D153" s="37">
        <v>156.04999999999998</v>
      </c>
      <c r="E153" s="37">
        <v>154.09999999999997</v>
      </c>
      <c r="F153" s="37">
        <v>150.89999999999998</v>
      </c>
      <c r="G153" s="37">
        <v>148.94999999999996</v>
      </c>
      <c r="H153" s="37">
        <v>159.24999999999997</v>
      </c>
      <c r="I153" s="37">
        <v>161.19999999999996</v>
      </c>
      <c r="J153" s="37">
        <v>164.39999999999998</v>
      </c>
      <c r="K153" s="28">
        <v>158</v>
      </c>
      <c r="L153" s="28">
        <v>152.85</v>
      </c>
      <c r="M153" s="28">
        <v>164.91139000000001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131.94999999999999</v>
      </c>
      <c r="D154" s="37">
        <v>132.28333333333333</v>
      </c>
      <c r="E154" s="37">
        <v>131.16666666666666</v>
      </c>
      <c r="F154" s="37">
        <v>130.38333333333333</v>
      </c>
      <c r="G154" s="37">
        <v>129.26666666666665</v>
      </c>
      <c r="H154" s="37">
        <v>133.06666666666666</v>
      </c>
      <c r="I154" s="37">
        <v>134.18333333333334</v>
      </c>
      <c r="J154" s="37">
        <v>134.96666666666667</v>
      </c>
      <c r="K154" s="28">
        <v>133.4</v>
      </c>
      <c r="L154" s="28">
        <v>131.5</v>
      </c>
      <c r="M154" s="28">
        <v>86.698030000000003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121.9</v>
      </c>
      <c r="D155" s="37">
        <v>122.88333333333333</v>
      </c>
      <c r="E155" s="37">
        <v>120.36666666666665</v>
      </c>
      <c r="F155" s="37">
        <v>118.83333333333331</v>
      </c>
      <c r="G155" s="37">
        <v>116.31666666666663</v>
      </c>
      <c r="H155" s="37">
        <v>124.41666666666666</v>
      </c>
      <c r="I155" s="37">
        <v>126.93333333333334</v>
      </c>
      <c r="J155" s="37">
        <v>128.46666666666667</v>
      </c>
      <c r="K155" s="28">
        <v>125.4</v>
      </c>
      <c r="L155" s="28">
        <v>121.35</v>
      </c>
      <c r="M155" s="28">
        <v>214.91623999999999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3856.4</v>
      </c>
      <c r="D156" s="37">
        <v>3817.4333333333329</v>
      </c>
      <c r="E156" s="37">
        <v>3740.9666666666658</v>
      </c>
      <c r="F156" s="37">
        <v>3625.5333333333328</v>
      </c>
      <c r="G156" s="37">
        <v>3549.0666666666657</v>
      </c>
      <c r="H156" s="37">
        <v>3932.8666666666659</v>
      </c>
      <c r="I156" s="37">
        <v>4009.333333333333</v>
      </c>
      <c r="J156" s="37">
        <v>4124.7666666666664</v>
      </c>
      <c r="K156" s="28">
        <v>3893.9</v>
      </c>
      <c r="L156" s="28">
        <v>3702</v>
      </c>
      <c r="M156" s="28">
        <v>1.94841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17327.45</v>
      </c>
      <c r="D157" s="37">
        <v>17391.833333333332</v>
      </c>
      <c r="E157" s="37">
        <v>17165.616666666665</v>
      </c>
      <c r="F157" s="37">
        <v>17003.783333333333</v>
      </c>
      <c r="G157" s="37">
        <v>16777.566666666666</v>
      </c>
      <c r="H157" s="37">
        <v>17553.666666666664</v>
      </c>
      <c r="I157" s="37">
        <v>17779.883333333331</v>
      </c>
      <c r="J157" s="37">
        <v>17941.716666666664</v>
      </c>
      <c r="K157" s="28">
        <v>17618.05</v>
      </c>
      <c r="L157" s="28">
        <v>17230</v>
      </c>
      <c r="M157" s="28">
        <v>0.73279000000000005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311.95</v>
      </c>
      <c r="D158" s="37">
        <v>312.48333333333335</v>
      </c>
      <c r="E158" s="37">
        <v>307.9666666666667</v>
      </c>
      <c r="F158" s="37">
        <v>303.98333333333335</v>
      </c>
      <c r="G158" s="37">
        <v>299.4666666666667</v>
      </c>
      <c r="H158" s="37">
        <v>316.4666666666667</v>
      </c>
      <c r="I158" s="37">
        <v>320.98333333333335</v>
      </c>
      <c r="J158" s="37">
        <v>324.9666666666667</v>
      </c>
      <c r="K158" s="28">
        <v>317</v>
      </c>
      <c r="L158" s="28">
        <v>308.5</v>
      </c>
      <c r="M158" s="28">
        <v>6.6166099999999997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916.45</v>
      </c>
      <c r="D159" s="37">
        <v>913.31666666666661</v>
      </c>
      <c r="E159" s="37">
        <v>903.63333333333321</v>
      </c>
      <c r="F159" s="37">
        <v>890.81666666666661</v>
      </c>
      <c r="G159" s="37">
        <v>881.13333333333321</v>
      </c>
      <c r="H159" s="37">
        <v>926.13333333333321</v>
      </c>
      <c r="I159" s="37">
        <v>935.81666666666661</v>
      </c>
      <c r="J159" s="37">
        <v>948.63333333333321</v>
      </c>
      <c r="K159" s="28">
        <v>923</v>
      </c>
      <c r="L159" s="28">
        <v>900.5</v>
      </c>
      <c r="M159" s="28">
        <v>6.5838599999999996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175.7</v>
      </c>
      <c r="D160" s="37">
        <v>174.6</v>
      </c>
      <c r="E160" s="37">
        <v>172.79999999999998</v>
      </c>
      <c r="F160" s="37">
        <v>169.89999999999998</v>
      </c>
      <c r="G160" s="37">
        <v>168.09999999999997</v>
      </c>
      <c r="H160" s="37">
        <v>177.5</v>
      </c>
      <c r="I160" s="37">
        <v>179.3</v>
      </c>
      <c r="J160" s="37">
        <v>182.20000000000002</v>
      </c>
      <c r="K160" s="28">
        <v>176.4</v>
      </c>
      <c r="L160" s="28">
        <v>171.7</v>
      </c>
      <c r="M160" s="28">
        <v>261.87452000000002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235.8</v>
      </c>
      <c r="D161" s="37">
        <v>236.1</v>
      </c>
      <c r="E161" s="37">
        <v>233.95</v>
      </c>
      <c r="F161" s="37">
        <v>232.1</v>
      </c>
      <c r="G161" s="37">
        <v>229.95</v>
      </c>
      <c r="H161" s="37">
        <v>237.95</v>
      </c>
      <c r="I161" s="37">
        <v>240.10000000000002</v>
      </c>
      <c r="J161" s="37">
        <v>241.95</v>
      </c>
      <c r="K161" s="28">
        <v>238.25</v>
      </c>
      <c r="L161" s="28">
        <v>234.25</v>
      </c>
      <c r="M161" s="28">
        <v>12.93487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2580.6999999999998</v>
      </c>
      <c r="D162" s="37">
        <v>2565.8833333333332</v>
      </c>
      <c r="E162" s="37">
        <v>2543.0166666666664</v>
      </c>
      <c r="F162" s="37">
        <v>2505.333333333333</v>
      </c>
      <c r="G162" s="37">
        <v>2482.4666666666662</v>
      </c>
      <c r="H162" s="37">
        <v>2603.5666666666666</v>
      </c>
      <c r="I162" s="37">
        <v>2626.4333333333334</v>
      </c>
      <c r="J162" s="37">
        <v>2664.1166666666668</v>
      </c>
      <c r="K162" s="28">
        <v>2588.75</v>
      </c>
      <c r="L162" s="28">
        <v>2528.1999999999998</v>
      </c>
      <c r="M162" s="28">
        <v>2.0396200000000002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41488.85</v>
      </c>
      <c r="D163" s="37">
        <v>41242.616666666669</v>
      </c>
      <c r="E163" s="37">
        <v>40885.233333333337</v>
      </c>
      <c r="F163" s="37">
        <v>40281.616666666669</v>
      </c>
      <c r="G163" s="37">
        <v>39924.233333333337</v>
      </c>
      <c r="H163" s="37">
        <v>41846.233333333337</v>
      </c>
      <c r="I163" s="37">
        <v>42203.616666666669</v>
      </c>
      <c r="J163" s="37">
        <v>42807.233333333337</v>
      </c>
      <c r="K163" s="28">
        <v>41600</v>
      </c>
      <c r="L163" s="28">
        <v>40639</v>
      </c>
      <c r="M163" s="28">
        <v>0.10969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209.6</v>
      </c>
      <c r="D164" s="37">
        <v>208.73333333333335</v>
      </c>
      <c r="E164" s="37">
        <v>206.91666666666669</v>
      </c>
      <c r="F164" s="37">
        <v>204.23333333333335</v>
      </c>
      <c r="G164" s="37">
        <v>202.41666666666669</v>
      </c>
      <c r="H164" s="37">
        <v>211.41666666666669</v>
      </c>
      <c r="I164" s="37">
        <v>213.23333333333335</v>
      </c>
      <c r="J164" s="37">
        <v>215.91666666666669</v>
      </c>
      <c r="K164" s="28">
        <v>210.55</v>
      </c>
      <c r="L164" s="28">
        <v>206.05</v>
      </c>
      <c r="M164" s="28">
        <v>34.603940000000001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4473.5</v>
      </c>
      <c r="D165" s="37">
        <v>4442.166666666667</v>
      </c>
      <c r="E165" s="37">
        <v>4396.3333333333339</v>
      </c>
      <c r="F165" s="37">
        <v>4319.166666666667</v>
      </c>
      <c r="G165" s="37">
        <v>4273.3333333333339</v>
      </c>
      <c r="H165" s="37">
        <v>4519.3333333333339</v>
      </c>
      <c r="I165" s="37">
        <v>4565.1666666666679</v>
      </c>
      <c r="J165" s="37">
        <v>4642.3333333333339</v>
      </c>
      <c r="K165" s="28">
        <v>4488</v>
      </c>
      <c r="L165" s="28">
        <v>4365</v>
      </c>
      <c r="M165" s="28">
        <v>0.57508000000000004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2338.15</v>
      </c>
      <c r="D166" s="37">
        <v>2324.5666666666666</v>
      </c>
      <c r="E166" s="37">
        <v>2300.1333333333332</v>
      </c>
      <c r="F166" s="37">
        <v>2262.1166666666668</v>
      </c>
      <c r="G166" s="37">
        <v>2237.6833333333334</v>
      </c>
      <c r="H166" s="37">
        <v>2362.583333333333</v>
      </c>
      <c r="I166" s="37">
        <v>2387.0166666666664</v>
      </c>
      <c r="J166" s="37">
        <v>2425.0333333333328</v>
      </c>
      <c r="K166" s="28">
        <v>2349</v>
      </c>
      <c r="L166" s="28">
        <v>2286.5500000000002</v>
      </c>
      <c r="M166" s="28">
        <v>2.6407099999999999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2026.65</v>
      </c>
      <c r="D167" s="37">
        <v>2016.0666666666666</v>
      </c>
      <c r="E167" s="37">
        <v>1994.1333333333332</v>
      </c>
      <c r="F167" s="37">
        <v>1961.6166666666666</v>
      </c>
      <c r="G167" s="37">
        <v>1939.6833333333332</v>
      </c>
      <c r="H167" s="37">
        <v>2048.583333333333</v>
      </c>
      <c r="I167" s="37">
        <v>2070.5166666666664</v>
      </c>
      <c r="J167" s="37">
        <v>2103.0333333333333</v>
      </c>
      <c r="K167" s="28">
        <v>2038</v>
      </c>
      <c r="L167" s="28">
        <v>1983.55</v>
      </c>
      <c r="M167" s="28">
        <v>6.4072699999999996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2344.8000000000002</v>
      </c>
      <c r="D168" s="37">
        <v>2333.5499999999997</v>
      </c>
      <c r="E168" s="37">
        <v>2312.2499999999995</v>
      </c>
      <c r="F168" s="37">
        <v>2279.6999999999998</v>
      </c>
      <c r="G168" s="37">
        <v>2258.3999999999996</v>
      </c>
      <c r="H168" s="37">
        <v>2366.0999999999995</v>
      </c>
      <c r="I168" s="37">
        <v>2387.3999999999996</v>
      </c>
      <c r="J168" s="37">
        <v>2419.9499999999994</v>
      </c>
      <c r="K168" s="28">
        <v>2354.85</v>
      </c>
      <c r="L168" s="28">
        <v>2301</v>
      </c>
      <c r="M168" s="28">
        <v>1.81223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112.45</v>
      </c>
      <c r="D169" s="37">
        <v>112.11666666666667</v>
      </c>
      <c r="E169" s="37">
        <v>110.98333333333335</v>
      </c>
      <c r="F169" s="37">
        <v>109.51666666666668</v>
      </c>
      <c r="G169" s="37">
        <v>108.38333333333335</v>
      </c>
      <c r="H169" s="37">
        <v>113.58333333333334</v>
      </c>
      <c r="I169" s="37">
        <v>114.71666666666667</v>
      </c>
      <c r="J169" s="37">
        <v>116.18333333333334</v>
      </c>
      <c r="K169" s="28">
        <v>113.25</v>
      </c>
      <c r="L169" s="28">
        <v>110.65</v>
      </c>
      <c r="M169" s="28">
        <v>50.742910000000002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212.45</v>
      </c>
      <c r="D170" s="37">
        <v>211.06666666666669</v>
      </c>
      <c r="E170" s="37">
        <v>209.13333333333338</v>
      </c>
      <c r="F170" s="37">
        <v>205.81666666666669</v>
      </c>
      <c r="G170" s="37">
        <v>203.88333333333338</v>
      </c>
      <c r="H170" s="37">
        <v>214.38333333333338</v>
      </c>
      <c r="I170" s="37">
        <v>216.31666666666672</v>
      </c>
      <c r="J170" s="37">
        <v>219.63333333333338</v>
      </c>
      <c r="K170" s="28">
        <v>213</v>
      </c>
      <c r="L170" s="28">
        <v>207.75</v>
      </c>
      <c r="M170" s="28">
        <v>97.446380000000005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430.85</v>
      </c>
      <c r="D171" s="37">
        <v>430.68333333333334</v>
      </c>
      <c r="E171" s="37">
        <v>424.91666666666669</v>
      </c>
      <c r="F171" s="37">
        <v>418.98333333333335</v>
      </c>
      <c r="G171" s="37">
        <v>413.2166666666667</v>
      </c>
      <c r="H171" s="37">
        <v>436.61666666666667</v>
      </c>
      <c r="I171" s="37">
        <v>442.38333333333333</v>
      </c>
      <c r="J171" s="37">
        <v>448.31666666666666</v>
      </c>
      <c r="K171" s="28">
        <v>436.45</v>
      </c>
      <c r="L171" s="28">
        <v>424.75</v>
      </c>
      <c r="M171" s="28">
        <v>3.4645299999999999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15419.5</v>
      </c>
      <c r="D172" s="37">
        <v>15330.25</v>
      </c>
      <c r="E172" s="37">
        <v>15140.5</v>
      </c>
      <c r="F172" s="37">
        <v>14861.5</v>
      </c>
      <c r="G172" s="37">
        <v>14671.75</v>
      </c>
      <c r="H172" s="37">
        <v>15609.25</v>
      </c>
      <c r="I172" s="37">
        <v>15799</v>
      </c>
      <c r="J172" s="37">
        <v>16078</v>
      </c>
      <c r="K172" s="28">
        <v>15520</v>
      </c>
      <c r="L172" s="28">
        <v>15051.25</v>
      </c>
      <c r="M172" s="28">
        <v>9.3009999999999995E-2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36.25</v>
      </c>
      <c r="D173" s="37">
        <v>36.1</v>
      </c>
      <c r="E173" s="37">
        <v>35.75</v>
      </c>
      <c r="F173" s="37">
        <v>35.25</v>
      </c>
      <c r="G173" s="37">
        <v>34.9</v>
      </c>
      <c r="H173" s="37">
        <v>36.6</v>
      </c>
      <c r="I173" s="37">
        <v>36.95000000000001</v>
      </c>
      <c r="J173" s="37">
        <v>37.450000000000003</v>
      </c>
      <c r="K173" s="28">
        <v>36.450000000000003</v>
      </c>
      <c r="L173" s="28">
        <v>35.6</v>
      </c>
      <c r="M173" s="28">
        <v>423.40368999999998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133.85</v>
      </c>
      <c r="D174" s="37">
        <v>133.56666666666666</v>
      </c>
      <c r="E174" s="37">
        <v>132.28333333333333</v>
      </c>
      <c r="F174" s="37">
        <v>130.71666666666667</v>
      </c>
      <c r="G174" s="37">
        <v>129.43333333333334</v>
      </c>
      <c r="H174" s="37">
        <v>135.13333333333333</v>
      </c>
      <c r="I174" s="37">
        <v>136.41666666666663</v>
      </c>
      <c r="J174" s="37">
        <v>137.98333333333332</v>
      </c>
      <c r="K174" s="28">
        <v>134.85</v>
      </c>
      <c r="L174" s="28">
        <v>132</v>
      </c>
      <c r="M174" s="28">
        <v>110.39087000000001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125.7</v>
      </c>
      <c r="D175" s="37">
        <v>124.89999999999999</v>
      </c>
      <c r="E175" s="37">
        <v>123.79999999999998</v>
      </c>
      <c r="F175" s="37">
        <v>121.89999999999999</v>
      </c>
      <c r="G175" s="37">
        <v>120.79999999999998</v>
      </c>
      <c r="H175" s="37">
        <v>126.79999999999998</v>
      </c>
      <c r="I175" s="37">
        <v>127.89999999999998</v>
      </c>
      <c r="J175" s="37">
        <v>129.79999999999998</v>
      </c>
      <c r="K175" s="28">
        <v>126</v>
      </c>
      <c r="L175" s="28">
        <v>123</v>
      </c>
      <c r="M175" s="28">
        <v>32.141249999999999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2399.15</v>
      </c>
      <c r="D176" s="37">
        <v>2395.4</v>
      </c>
      <c r="E176" s="37">
        <v>2379.8000000000002</v>
      </c>
      <c r="F176" s="37">
        <v>2360.4500000000003</v>
      </c>
      <c r="G176" s="37">
        <v>2344.8500000000004</v>
      </c>
      <c r="H176" s="37">
        <v>2414.75</v>
      </c>
      <c r="I176" s="37">
        <v>2430.3499999999995</v>
      </c>
      <c r="J176" s="37">
        <v>2449.6999999999998</v>
      </c>
      <c r="K176" s="28">
        <v>2411</v>
      </c>
      <c r="L176" s="28">
        <v>2376.0500000000002</v>
      </c>
      <c r="M176" s="28">
        <v>56.567990000000002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806.3</v>
      </c>
      <c r="D177" s="37">
        <v>796.06666666666661</v>
      </c>
      <c r="E177" s="37">
        <v>782.68333333333317</v>
      </c>
      <c r="F177" s="37">
        <v>759.06666666666661</v>
      </c>
      <c r="G177" s="37">
        <v>745.68333333333317</v>
      </c>
      <c r="H177" s="37">
        <v>819.68333333333317</v>
      </c>
      <c r="I177" s="37">
        <v>833.06666666666661</v>
      </c>
      <c r="J177" s="37">
        <v>856.68333333333317</v>
      </c>
      <c r="K177" s="28">
        <v>809.45</v>
      </c>
      <c r="L177" s="28">
        <v>772.45</v>
      </c>
      <c r="M177" s="28">
        <v>6.7404700000000002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1058.5</v>
      </c>
      <c r="D178" s="37">
        <v>1055.4166666666667</v>
      </c>
      <c r="E178" s="37">
        <v>1044.7333333333336</v>
      </c>
      <c r="F178" s="37">
        <v>1030.9666666666669</v>
      </c>
      <c r="G178" s="37">
        <v>1020.2833333333338</v>
      </c>
      <c r="H178" s="37">
        <v>1069.1833333333334</v>
      </c>
      <c r="I178" s="37">
        <v>1079.8666666666663</v>
      </c>
      <c r="J178" s="37">
        <v>1093.6333333333332</v>
      </c>
      <c r="K178" s="28">
        <v>1066.0999999999999</v>
      </c>
      <c r="L178" s="28">
        <v>1041.6500000000001</v>
      </c>
      <c r="M178" s="28">
        <v>6.9847700000000001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2250.75</v>
      </c>
      <c r="D179" s="37">
        <v>2254.7000000000003</v>
      </c>
      <c r="E179" s="37">
        <v>2230.4000000000005</v>
      </c>
      <c r="F179" s="37">
        <v>2210.0500000000002</v>
      </c>
      <c r="G179" s="37">
        <v>2185.7500000000005</v>
      </c>
      <c r="H179" s="37">
        <v>2275.0500000000006</v>
      </c>
      <c r="I179" s="37">
        <v>2299.3500000000008</v>
      </c>
      <c r="J179" s="37">
        <v>2319.7000000000007</v>
      </c>
      <c r="K179" s="28">
        <v>2279</v>
      </c>
      <c r="L179" s="28">
        <v>2234.35</v>
      </c>
      <c r="M179" s="28">
        <v>8.0207300000000004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7298.4</v>
      </c>
      <c r="D180" s="37">
        <v>7274.7833333333328</v>
      </c>
      <c r="E180" s="37">
        <v>7239.6666666666661</v>
      </c>
      <c r="F180" s="37">
        <v>7180.9333333333334</v>
      </c>
      <c r="G180" s="37">
        <v>7145.8166666666666</v>
      </c>
      <c r="H180" s="37">
        <v>7333.5166666666655</v>
      </c>
      <c r="I180" s="37">
        <v>7368.6333333333323</v>
      </c>
      <c r="J180" s="37">
        <v>7427.366666666665</v>
      </c>
      <c r="K180" s="28">
        <v>7309.9</v>
      </c>
      <c r="L180" s="28">
        <v>7216.05</v>
      </c>
      <c r="M180" s="28">
        <v>0.10338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22394.6</v>
      </c>
      <c r="D181" s="37">
        <v>22249.433333333334</v>
      </c>
      <c r="E181" s="37">
        <v>22064.466666666667</v>
      </c>
      <c r="F181" s="37">
        <v>21734.333333333332</v>
      </c>
      <c r="G181" s="37">
        <v>21549.366666666665</v>
      </c>
      <c r="H181" s="37">
        <v>22579.566666666669</v>
      </c>
      <c r="I181" s="37">
        <v>22764.533333333336</v>
      </c>
      <c r="J181" s="37">
        <v>23094.666666666672</v>
      </c>
      <c r="K181" s="28">
        <v>22434.400000000001</v>
      </c>
      <c r="L181" s="28">
        <v>21919.3</v>
      </c>
      <c r="M181" s="28">
        <v>0.45123000000000002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1090.95</v>
      </c>
      <c r="D182" s="37">
        <v>1080.6666666666667</v>
      </c>
      <c r="E182" s="37">
        <v>1066.7833333333335</v>
      </c>
      <c r="F182" s="37">
        <v>1042.6166666666668</v>
      </c>
      <c r="G182" s="37">
        <v>1028.7333333333336</v>
      </c>
      <c r="H182" s="37">
        <v>1104.8333333333335</v>
      </c>
      <c r="I182" s="37">
        <v>1118.7166666666667</v>
      </c>
      <c r="J182" s="37">
        <v>1142.8833333333334</v>
      </c>
      <c r="K182" s="28">
        <v>1094.55</v>
      </c>
      <c r="L182" s="28">
        <v>1056.5</v>
      </c>
      <c r="M182" s="28">
        <v>11.78097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2360.1</v>
      </c>
      <c r="D183" s="37">
        <v>2342.5333333333333</v>
      </c>
      <c r="E183" s="37">
        <v>2319.5166666666664</v>
      </c>
      <c r="F183" s="37">
        <v>2278.9333333333329</v>
      </c>
      <c r="G183" s="37">
        <v>2255.9166666666661</v>
      </c>
      <c r="H183" s="37">
        <v>2383.1166666666668</v>
      </c>
      <c r="I183" s="37">
        <v>2406.1333333333341</v>
      </c>
      <c r="J183" s="37">
        <v>2446.7166666666672</v>
      </c>
      <c r="K183" s="28">
        <v>2365.5500000000002</v>
      </c>
      <c r="L183" s="28">
        <v>2301.9499999999998</v>
      </c>
      <c r="M183" s="28">
        <v>1.7108399999999999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470.35</v>
      </c>
      <c r="D184" s="37">
        <v>469.05</v>
      </c>
      <c r="E184" s="37">
        <v>463.3</v>
      </c>
      <c r="F184" s="37">
        <v>456.25</v>
      </c>
      <c r="G184" s="37">
        <v>450.5</v>
      </c>
      <c r="H184" s="37">
        <v>476.1</v>
      </c>
      <c r="I184" s="37">
        <v>481.85</v>
      </c>
      <c r="J184" s="37">
        <v>488.90000000000003</v>
      </c>
      <c r="K184" s="28">
        <v>474.8</v>
      </c>
      <c r="L184" s="28">
        <v>462</v>
      </c>
      <c r="M184" s="28">
        <v>220.91309000000001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99.65</v>
      </c>
      <c r="D185" s="37">
        <v>100.18333333333334</v>
      </c>
      <c r="E185" s="37">
        <v>98.51666666666668</v>
      </c>
      <c r="F185" s="37">
        <v>97.38333333333334</v>
      </c>
      <c r="G185" s="37">
        <v>95.716666666666683</v>
      </c>
      <c r="H185" s="37">
        <v>101.31666666666668</v>
      </c>
      <c r="I185" s="37">
        <v>102.98333333333333</v>
      </c>
      <c r="J185" s="37">
        <v>104.11666666666667</v>
      </c>
      <c r="K185" s="28">
        <v>101.85</v>
      </c>
      <c r="L185" s="28">
        <v>99.05</v>
      </c>
      <c r="M185" s="28">
        <v>445.12873999999999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902</v>
      </c>
      <c r="D186" s="37">
        <v>892.68333333333339</v>
      </c>
      <c r="E186" s="37">
        <v>878.36666666666679</v>
      </c>
      <c r="F186" s="37">
        <v>854.73333333333335</v>
      </c>
      <c r="G186" s="37">
        <v>840.41666666666674</v>
      </c>
      <c r="H186" s="37">
        <v>916.31666666666683</v>
      </c>
      <c r="I186" s="37">
        <v>930.63333333333344</v>
      </c>
      <c r="J186" s="37">
        <v>954.26666666666688</v>
      </c>
      <c r="K186" s="28">
        <v>907</v>
      </c>
      <c r="L186" s="28">
        <v>869.05</v>
      </c>
      <c r="M186" s="28">
        <v>71.944969999999998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455</v>
      </c>
      <c r="D187" s="37">
        <v>455.90000000000003</v>
      </c>
      <c r="E187" s="37">
        <v>451.55000000000007</v>
      </c>
      <c r="F187" s="37">
        <v>448.1</v>
      </c>
      <c r="G187" s="37">
        <v>443.75000000000006</v>
      </c>
      <c r="H187" s="37">
        <v>459.35000000000008</v>
      </c>
      <c r="I187" s="37">
        <v>463.7000000000001</v>
      </c>
      <c r="J187" s="37">
        <v>467.15000000000009</v>
      </c>
      <c r="K187" s="28">
        <v>460.25</v>
      </c>
      <c r="L187" s="28">
        <v>452.45</v>
      </c>
      <c r="M187" s="28">
        <v>6.7738500000000004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578.79999999999995</v>
      </c>
      <c r="D188" s="37">
        <v>572.41666666666663</v>
      </c>
      <c r="E188" s="37">
        <v>563.83333333333326</v>
      </c>
      <c r="F188" s="37">
        <v>548.86666666666667</v>
      </c>
      <c r="G188" s="37">
        <v>540.2833333333333</v>
      </c>
      <c r="H188" s="37">
        <v>587.38333333333321</v>
      </c>
      <c r="I188" s="37">
        <v>595.96666666666647</v>
      </c>
      <c r="J188" s="37">
        <v>610.93333333333317</v>
      </c>
      <c r="K188" s="28">
        <v>581</v>
      </c>
      <c r="L188" s="28">
        <v>557.45000000000005</v>
      </c>
      <c r="M188" s="28">
        <v>4.3347800000000003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581.6</v>
      </c>
      <c r="D189" s="37">
        <v>574.41666666666663</v>
      </c>
      <c r="E189" s="37">
        <v>564.73333333333323</v>
      </c>
      <c r="F189" s="37">
        <v>547.86666666666656</v>
      </c>
      <c r="G189" s="37">
        <v>538.18333333333317</v>
      </c>
      <c r="H189" s="37">
        <v>591.2833333333333</v>
      </c>
      <c r="I189" s="37">
        <v>600.9666666666667</v>
      </c>
      <c r="J189" s="37">
        <v>617.83333333333337</v>
      </c>
      <c r="K189" s="28">
        <v>584.1</v>
      </c>
      <c r="L189" s="28">
        <v>557.54999999999995</v>
      </c>
      <c r="M189" s="28">
        <v>19.93394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927.25</v>
      </c>
      <c r="D190" s="37">
        <v>920.36666666666667</v>
      </c>
      <c r="E190" s="37">
        <v>910.93333333333339</v>
      </c>
      <c r="F190" s="37">
        <v>894.61666666666667</v>
      </c>
      <c r="G190" s="37">
        <v>885.18333333333339</v>
      </c>
      <c r="H190" s="37">
        <v>936.68333333333339</v>
      </c>
      <c r="I190" s="37">
        <v>946.11666666666656</v>
      </c>
      <c r="J190" s="37">
        <v>962.43333333333339</v>
      </c>
      <c r="K190" s="28">
        <v>929.8</v>
      </c>
      <c r="L190" s="28">
        <v>904.05</v>
      </c>
      <c r="M190" s="28">
        <v>12.964040000000001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1146.6500000000001</v>
      </c>
      <c r="D191" s="37">
        <v>1153.1166666666668</v>
      </c>
      <c r="E191" s="37">
        <v>1136.5833333333335</v>
      </c>
      <c r="F191" s="37">
        <v>1126.5166666666667</v>
      </c>
      <c r="G191" s="37">
        <v>1109.9833333333333</v>
      </c>
      <c r="H191" s="37">
        <v>1163.1833333333336</v>
      </c>
      <c r="I191" s="37">
        <v>1179.7166666666669</v>
      </c>
      <c r="J191" s="37">
        <v>1189.7833333333338</v>
      </c>
      <c r="K191" s="28">
        <v>1169.6500000000001</v>
      </c>
      <c r="L191" s="28">
        <v>1143.05</v>
      </c>
      <c r="M191" s="28">
        <v>2.6754699999999998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3599.15</v>
      </c>
      <c r="D192" s="37">
        <v>3610.6166666666668</v>
      </c>
      <c r="E192" s="37">
        <v>3581.3833333333337</v>
      </c>
      <c r="F192" s="37">
        <v>3563.6166666666668</v>
      </c>
      <c r="G192" s="37">
        <v>3534.3833333333337</v>
      </c>
      <c r="H192" s="37">
        <v>3628.3833333333337</v>
      </c>
      <c r="I192" s="37">
        <v>3657.6166666666672</v>
      </c>
      <c r="J192" s="37">
        <v>3675.3833333333337</v>
      </c>
      <c r="K192" s="28">
        <v>3639.85</v>
      </c>
      <c r="L192" s="28">
        <v>3592.85</v>
      </c>
      <c r="M192" s="28">
        <v>16.23423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716.45</v>
      </c>
      <c r="D193" s="37">
        <v>716.65</v>
      </c>
      <c r="E193" s="37">
        <v>707.25</v>
      </c>
      <c r="F193" s="37">
        <v>698.05000000000007</v>
      </c>
      <c r="G193" s="37">
        <v>688.65000000000009</v>
      </c>
      <c r="H193" s="37">
        <v>725.84999999999991</v>
      </c>
      <c r="I193" s="37">
        <v>735.24999999999977</v>
      </c>
      <c r="J193" s="37">
        <v>744.44999999999982</v>
      </c>
      <c r="K193" s="28">
        <v>726.05</v>
      </c>
      <c r="L193" s="28">
        <v>707.45</v>
      </c>
      <c r="M193" s="28">
        <v>23.05707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7121.2</v>
      </c>
      <c r="D194" s="37">
        <v>7075.5</v>
      </c>
      <c r="E194" s="37">
        <v>6971</v>
      </c>
      <c r="F194" s="37">
        <v>6820.8</v>
      </c>
      <c r="G194" s="37">
        <v>6716.3</v>
      </c>
      <c r="H194" s="37">
        <v>7225.7</v>
      </c>
      <c r="I194" s="37">
        <v>7330.2</v>
      </c>
      <c r="J194" s="37">
        <v>7480.4</v>
      </c>
      <c r="K194" s="28">
        <v>7180</v>
      </c>
      <c r="L194" s="28">
        <v>6925.3</v>
      </c>
      <c r="M194" s="28">
        <v>1.97254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418.15</v>
      </c>
      <c r="D195" s="37">
        <v>415.56666666666661</v>
      </c>
      <c r="E195" s="37">
        <v>409.98333333333323</v>
      </c>
      <c r="F195" s="37">
        <v>401.81666666666661</v>
      </c>
      <c r="G195" s="37">
        <v>396.23333333333323</v>
      </c>
      <c r="H195" s="37">
        <v>423.73333333333323</v>
      </c>
      <c r="I195" s="37">
        <v>429.31666666666661</v>
      </c>
      <c r="J195" s="37">
        <v>437.48333333333323</v>
      </c>
      <c r="K195" s="28">
        <v>421.15</v>
      </c>
      <c r="L195" s="28">
        <v>407.4</v>
      </c>
      <c r="M195" s="28">
        <v>515.10243000000003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233.15</v>
      </c>
      <c r="D196" s="37">
        <v>232.56666666666669</v>
      </c>
      <c r="E196" s="37">
        <v>230.88333333333338</v>
      </c>
      <c r="F196" s="37">
        <v>228.6166666666667</v>
      </c>
      <c r="G196" s="37">
        <v>226.93333333333339</v>
      </c>
      <c r="H196" s="37">
        <v>234.83333333333337</v>
      </c>
      <c r="I196" s="37">
        <v>236.51666666666671</v>
      </c>
      <c r="J196" s="37">
        <v>238.78333333333336</v>
      </c>
      <c r="K196" s="28">
        <v>234.25</v>
      </c>
      <c r="L196" s="28">
        <v>230.3</v>
      </c>
      <c r="M196" s="28">
        <v>181.63055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1301.7</v>
      </c>
      <c r="D197" s="37">
        <v>1312.6000000000001</v>
      </c>
      <c r="E197" s="37">
        <v>1285.3000000000002</v>
      </c>
      <c r="F197" s="37">
        <v>1268.9000000000001</v>
      </c>
      <c r="G197" s="37">
        <v>1241.6000000000001</v>
      </c>
      <c r="H197" s="37">
        <v>1329.0000000000002</v>
      </c>
      <c r="I197" s="37">
        <v>1356.3</v>
      </c>
      <c r="J197" s="37">
        <v>1372.7000000000003</v>
      </c>
      <c r="K197" s="28">
        <v>1339.9</v>
      </c>
      <c r="L197" s="28">
        <v>1296.2</v>
      </c>
      <c r="M197" s="28">
        <v>118.82299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1486.8</v>
      </c>
      <c r="D198" s="37">
        <v>1483.7166666666665</v>
      </c>
      <c r="E198" s="37">
        <v>1475.583333333333</v>
      </c>
      <c r="F198" s="37">
        <v>1464.3666666666666</v>
      </c>
      <c r="G198" s="37">
        <v>1456.2333333333331</v>
      </c>
      <c r="H198" s="37">
        <v>1494.9333333333329</v>
      </c>
      <c r="I198" s="37">
        <v>1503.0666666666666</v>
      </c>
      <c r="J198" s="37">
        <v>1514.2833333333328</v>
      </c>
      <c r="K198" s="28">
        <v>1491.85</v>
      </c>
      <c r="L198" s="28">
        <v>1472.5</v>
      </c>
      <c r="M198" s="28">
        <v>11.16432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737.15</v>
      </c>
      <c r="D199" s="37">
        <v>733.94999999999993</v>
      </c>
      <c r="E199" s="37">
        <v>725.19999999999982</v>
      </c>
      <c r="F199" s="37">
        <v>713.24999999999989</v>
      </c>
      <c r="G199" s="37">
        <v>704.49999999999977</v>
      </c>
      <c r="H199" s="37">
        <v>745.89999999999986</v>
      </c>
      <c r="I199" s="37">
        <v>754.65000000000009</v>
      </c>
      <c r="J199" s="37">
        <v>766.59999999999991</v>
      </c>
      <c r="K199" s="28">
        <v>742.7</v>
      </c>
      <c r="L199" s="28">
        <v>722</v>
      </c>
      <c r="M199" s="28">
        <v>3.08683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2493.6</v>
      </c>
      <c r="D200" s="37">
        <v>2480.2166666666667</v>
      </c>
      <c r="E200" s="37">
        <v>2462.2333333333336</v>
      </c>
      <c r="F200" s="37">
        <v>2430.8666666666668</v>
      </c>
      <c r="G200" s="37">
        <v>2412.8833333333337</v>
      </c>
      <c r="H200" s="37">
        <v>2511.5833333333335</v>
      </c>
      <c r="I200" s="37">
        <v>2529.5666666666662</v>
      </c>
      <c r="J200" s="37">
        <v>2560.9333333333334</v>
      </c>
      <c r="K200" s="28">
        <v>2498.1999999999998</v>
      </c>
      <c r="L200" s="28">
        <v>2448.85</v>
      </c>
      <c r="M200" s="28">
        <v>8.1233000000000004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2823.25</v>
      </c>
      <c r="D201" s="37">
        <v>2805.8333333333335</v>
      </c>
      <c r="E201" s="37">
        <v>2769.9666666666672</v>
      </c>
      <c r="F201" s="37">
        <v>2716.6833333333338</v>
      </c>
      <c r="G201" s="37">
        <v>2680.8166666666675</v>
      </c>
      <c r="H201" s="37">
        <v>2859.1166666666668</v>
      </c>
      <c r="I201" s="37">
        <v>2894.9833333333327</v>
      </c>
      <c r="J201" s="37">
        <v>2948.2666666666664</v>
      </c>
      <c r="K201" s="28">
        <v>2841.7</v>
      </c>
      <c r="L201" s="28">
        <v>2752.55</v>
      </c>
      <c r="M201" s="28">
        <v>0.96882999999999997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480.85</v>
      </c>
      <c r="D202" s="37">
        <v>483.58333333333331</v>
      </c>
      <c r="E202" s="37">
        <v>476.76666666666665</v>
      </c>
      <c r="F202" s="37">
        <v>472.68333333333334</v>
      </c>
      <c r="G202" s="37">
        <v>465.86666666666667</v>
      </c>
      <c r="H202" s="37">
        <v>487.66666666666663</v>
      </c>
      <c r="I202" s="37">
        <v>494.48333333333335</v>
      </c>
      <c r="J202" s="37">
        <v>498.56666666666661</v>
      </c>
      <c r="K202" s="28">
        <v>490.4</v>
      </c>
      <c r="L202" s="28">
        <v>479.5</v>
      </c>
      <c r="M202" s="28">
        <v>11.60192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1168.8</v>
      </c>
      <c r="D203" s="37">
        <v>1160.5166666666667</v>
      </c>
      <c r="E203" s="37">
        <v>1139.2833333333333</v>
      </c>
      <c r="F203" s="37">
        <v>1109.7666666666667</v>
      </c>
      <c r="G203" s="37">
        <v>1088.5333333333333</v>
      </c>
      <c r="H203" s="37">
        <v>1190.0333333333333</v>
      </c>
      <c r="I203" s="37">
        <v>1211.2666666666664</v>
      </c>
      <c r="J203" s="37">
        <v>1240.7833333333333</v>
      </c>
      <c r="K203" s="28">
        <v>1181.75</v>
      </c>
      <c r="L203" s="28">
        <v>1131</v>
      </c>
      <c r="M203" s="28">
        <v>4.7683799999999996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725.45</v>
      </c>
      <c r="D204" s="37">
        <v>723.55000000000007</v>
      </c>
      <c r="E204" s="37">
        <v>718.10000000000014</v>
      </c>
      <c r="F204" s="37">
        <v>710.75000000000011</v>
      </c>
      <c r="G204" s="37">
        <v>705.30000000000018</v>
      </c>
      <c r="H204" s="37">
        <v>730.90000000000009</v>
      </c>
      <c r="I204" s="37">
        <v>736.35000000000014</v>
      </c>
      <c r="J204" s="37">
        <v>743.7</v>
      </c>
      <c r="K204" s="28">
        <v>729</v>
      </c>
      <c r="L204" s="28">
        <v>716.2</v>
      </c>
      <c r="M204" s="28">
        <v>25.593630000000001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6021</v>
      </c>
      <c r="D205" s="37">
        <v>6040.3166666666666</v>
      </c>
      <c r="E205" s="37">
        <v>5960.6833333333334</v>
      </c>
      <c r="F205" s="37">
        <v>5900.3666666666668</v>
      </c>
      <c r="G205" s="37">
        <v>5820.7333333333336</v>
      </c>
      <c r="H205" s="37">
        <v>6100.6333333333332</v>
      </c>
      <c r="I205" s="37">
        <v>6180.2666666666664</v>
      </c>
      <c r="J205" s="37">
        <v>6240.583333333333</v>
      </c>
      <c r="K205" s="28">
        <v>6119.95</v>
      </c>
      <c r="L205" s="28">
        <v>5980</v>
      </c>
      <c r="M205" s="28">
        <v>5.3302300000000002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39.9</v>
      </c>
      <c r="D206" s="37">
        <v>39.949999999999996</v>
      </c>
      <c r="E206" s="37">
        <v>39.499999999999993</v>
      </c>
      <c r="F206" s="37">
        <v>39.099999999999994</v>
      </c>
      <c r="G206" s="37">
        <v>38.649999999999991</v>
      </c>
      <c r="H206" s="37">
        <v>40.349999999999994</v>
      </c>
      <c r="I206" s="37">
        <v>40.799999999999997</v>
      </c>
      <c r="J206" s="37">
        <v>41.199999999999996</v>
      </c>
      <c r="K206" s="28">
        <v>40.4</v>
      </c>
      <c r="L206" s="28">
        <v>39.549999999999997</v>
      </c>
      <c r="M206" s="28">
        <v>115.43413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1429.1</v>
      </c>
      <c r="D207" s="37">
        <v>1419.6666666666667</v>
      </c>
      <c r="E207" s="37">
        <v>1405.7333333333336</v>
      </c>
      <c r="F207" s="37">
        <v>1382.3666666666668</v>
      </c>
      <c r="G207" s="37">
        <v>1368.4333333333336</v>
      </c>
      <c r="H207" s="37">
        <v>1443.0333333333335</v>
      </c>
      <c r="I207" s="37">
        <v>1456.9666666666665</v>
      </c>
      <c r="J207" s="37">
        <v>1480.3333333333335</v>
      </c>
      <c r="K207" s="28">
        <v>1433.6</v>
      </c>
      <c r="L207" s="28">
        <v>1396.3</v>
      </c>
      <c r="M207" s="28">
        <v>2.2715000000000001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851.85</v>
      </c>
      <c r="D208" s="37">
        <v>848.71666666666658</v>
      </c>
      <c r="E208" s="37">
        <v>841.43333333333317</v>
      </c>
      <c r="F208" s="37">
        <v>831.01666666666654</v>
      </c>
      <c r="G208" s="37">
        <v>823.73333333333312</v>
      </c>
      <c r="H208" s="37">
        <v>859.13333333333321</v>
      </c>
      <c r="I208" s="37">
        <v>866.41666666666674</v>
      </c>
      <c r="J208" s="37">
        <v>876.83333333333326</v>
      </c>
      <c r="K208" s="28">
        <v>856</v>
      </c>
      <c r="L208" s="28">
        <v>838.3</v>
      </c>
      <c r="M208" s="28">
        <v>10.25573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910.35</v>
      </c>
      <c r="D209" s="37">
        <v>911.7833333333333</v>
      </c>
      <c r="E209" s="37">
        <v>900.81666666666661</v>
      </c>
      <c r="F209" s="37">
        <v>891.2833333333333</v>
      </c>
      <c r="G209" s="37">
        <v>880.31666666666661</v>
      </c>
      <c r="H209" s="37">
        <v>921.31666666666661</v>
      </c>
      <c r="I209" s="37">
        <v>932.2833333333333</v>
      </c>
      <c r="J209" s="37">
        <v>941.81666666666661</v>
      </c>
      <c r="K209" s="28">
        <v>922.75</v>
      </c>
      <c r="L209" s="28">
        <v>902.25</v>
      </c>
      <c r="M209" s="28">
        <v>4.9969099999999997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378.2</v>
      </c>
      <c r="D210" s="37">
        <v>379.8</v>
      </c>
      <c r="E210" s="37">
        <v>374.6</v>
      </c>
      <c r="F210" s="37">
        <v>371</v>
      </c>
      <c r="G210" s="37">
        <v>365.8</v>
      </c>
      <c r="H210" s="37">
        <v>383.40000000000003</v>
      </c>
      <c r="I210" s="37">
        <v>388.59999999999997</v>
      </c>
      <c r="J210" s="37">
        <v>392.20000000000005</v>
      </c>
      <c r="K210" s="28">
        <v>385</v>
      </c>
      <c r="L210" s="28">
        <v>376.2</v>
      </c>
      <c r="M210" s="28">
        <v>90.454459999999997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10.4</v>
      </c>
      <c r="D211" s="37">
        <v>10.383333333333333</v>
      </c>
      <c r="E211" s="37">
        <v>10.166666666666666</v>
      </c>
      <c r="F211" s="37">
        <v>9.9333333333333336</v>
      </c>
      <c r="G211" s="37">
        <v>9.7166666666666668</v>
      </c>
      <c r="H211" s="37">
        <v>10.616666666666665</v>
      </c>
      <c r="I211" s="37">
        <v>10.833333333333334</v>
      </c>
      <c r="J211" s="37">
        <v>11.066666666666665</v>
      </c>
      <c r="K211" s="28">
        <v>10.6</v>
      </c>
      <c r="L211" s="28">
        <v>10.15</v>
      </c>
      <c r="M211" s="28">
        <v>1746.8316400000001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1202.8499999999999</v>
      </c>
      <c r="D212" s="37">
        <v>1194.6499999999999</v>
      </c>
      <c r="E212" s="37">
        <v>1178.1999999999998</v>
      </c>
      <c r="F212" s="37">
        <v>1153.55</v>
      </c>
      <c r="G212" s="37">
        <v>1137.0999999999999</v>
      </c>
      <c r="H212" s="37">
        <v>1219.2999999999997</v>
      </c>
      <c r="I212" s="37">
        <v>1235.75</v>
      </c>
      <c r="J212" s="37">
        <v>1260.3999999999996</v>
      </c>
      <c r="K212" s="28">
        <v>1211.0999999999999</v>
      </c>
      <c r="L212" s="28">
        <v>1170</v>
      </c>
      <c r="M212" s="28">
        <v>8.0134000000000007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1573.9</v>
      </c>
      <c r="D213" s="37">
        <v>1584.7666666666667</v>
      </c>
      <c r="E213" s="37">
        <v>1554.6333333333332</v>
      </c>
      <c r="F213" s="37">
        <v>1535.3666666666666</v>
      </c>
      <c r="G213" s="37">
        <v>1505.2333333333331</v>
      </c>
      <c r="H213" s="37">
        <v>1604.0333333333333</v>
      </c>
      <c r="I213" s="37">
        <v>1634.166666666667</v>
      </c>
      <c r="J213" s="37">
        <v>1653.4333333333334</v>
      </c>
      <c r="K213" s="28">
        <v>1614.9</v>
      </c>
      <c r="L213" s="28">
        <v>1565.5</v>
      </c>
      <c r="M213" s="28">
        <v>2.7761900000000002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586.20000000000005</v>
      </c>
      <c r="D214" s="37">
        <v>586.19999999999993</v>
      </c>
      <c r="E214" s="37">
        <v>582.39999999999986</v>
      </c>
      <c r="F214" s="37">
        <v>578.59999999999991</v>
      </c>
      <c r="G214" s="37">
        <v>574.79999999999984</v>
      </c>
      <c r="H214" s="37">
        <v>589.99999999999989</v>
      </c>
      <c r="I214" s="37">
        <v>593.79999999999984</v>
      </c>
      <c r="J214" s="37">
        <v>597.59999999999991</v>
      </c>
      <c r="K214" s="37">
        <v>590</v>
      </c>
      <c r="L214" s="37">
        <v>582.4</v>
      </c>
      <c r="M214" s="37">
        <v>49.635939999999998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12.75</v>
      </c>
      <c r="D215" s="37">
        <v>12.783333333333331</v>
      </c>
      <c r="E215" s="37">
        <v>12.666666666666663</v>
      </c>
      <c r="F215" s="37">
        <v>12.58333333333333</v>
      </c>
      <c r="G215" s="37">
        <v>12.466666666666661</v>
      </c>
      <c r="H215" s="37">
        <v>12.866666666666664</v>
      </c>
      <c r="I215" s="37">
        <v>12.983333333333331</v>
      </c>
      <c r="J215" s="37">
        <v>13.066666666666665</v>
      </c>
      <c r="K215" s="37">
        <v>12.9</v>
      </c>
      <c r="L215" s="37">
        <v>12.7</v>
      </c>
      <c r="M215" s="37">
        <v>588.91355999999996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242.45</v>
      </c>
      <c r="D216" s="37">
        <v>245.65</v>
      </c>
      <c r="E216" s="37">
        <v>237.8</v>
      </c>
      <c r="F216" s="37">
        <v>233.15</v>
      </c>
      <c r="G216" s="37">
        <v>225.3</v>
      </c>
      <c r="H216" s="37">
        <v>250.3</v>
      </c>
      <c r="I216" s="37">
        <v>258.14999999999998</v>
      </c>
      <c r="J216" s="37">
        <v>262.8</v>
      </c>
      <c r="K216" s="37">
        <v>253.5</v>
      </c>
      <c r="L216" s="37">
        <v>241</v>
      </c>
      <c r="M216" s="37">
        <v>155.68427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7"/>
      <c r="B1" s="48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44634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0" t="s">
        <v>16</v>
      </c>
      <c r="B9" s="482" t="s">
        <v>18</v>
      </c>
      <c r="C9" s="486" t="s">
        <v>20</v>
      </c>
      <c r="D9" s="486" t="s">
        <v>21</v>
      </c>
      <c r="E9" s="477" t="s">
        <v>22</v>
      </c>
      <c r="F9" s="478"/>
      <c r="G9" s="479"/>
      <c r="H9" s="477" t="s">
        <v>23</v>
      </c>
      <c r="I9" s="478"/>
      <c r="J9" s="479"/>
      <c r="K9" s="23"/>
      <c r="L9" s="24"/>
      <c r="M9" s="50"/>
      <c r="N9" s="1"/>
      <c r="O9" s="1"/>
    </row>
    <row r="10" spans="1:15" ht="42.75" customHeight="1">
      <c r="A10" s="484"/>
      <c r="B10" s="485"/>
      <c r="C10" s="485"/>
      <c r="D10" s="4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19897.400000000001</v>
      </c>
      <c r="D11" s="324">
        <v>19958.533333333336</v>
      </c>
      <c r="E11" s="324">
        <v>19818.916666666672</v>
      </c>
      <c r="F11" s="324">
        <v>19740.433333333334</v>
      </c>
      <c r="G11" s="324">
        <v>19600.816666666669</v>
      </c>
      <c r="H11" s="324">
        <v>20037.016666666674</v>
      </c>
      <c r="I11" s="324">
        <v>20176.633333333335</v>
      </c>
      <c r="J11" s="324">
        <v>20255.116666666676</v>
      </c>
      <c r="K11" s="323">
        <v>20098.150000000001</v>
      </c>
      <c r="L11" s="323">
        <v>19880.05</v>
      </c>
      <c r="M11" s="323">
        <v>5.3900000000000003E-2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466.2</v>
      </c>
      <c r="D12" s="324">
        <v>465.93333333333334</v>
      </c>
      <c r="E12" s="324">
        <v>460.4666666666667</v>
      </c>
      <c r="F12" s="324">
        <v>454.73333333333335</v>
      </c>
      <c r="G12" s="324">
        <v>449.26666666666671</v>
      </c>
      <c r="H12" s="324">
        <v>471.66666666666669</v>
      </c>
      <c r="I12" s="324">
        <v>477.13333333333327</v>
      </c>
      <c r="J12" s="324">
        <v>482.86666666666667</v>
      </c>
      <c r="K12" s="323">
        <v>471.4</v>
      </c>
      <c r="L12" s="323">
        <v>460.2</v>
      </c>
      <c r="M12" s="323">
        <v>0.87424000000000002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845.2</v>
      </c>
      <c r="D13" s="324">
        <v>837.06666666666661</v>
      </c>
      <c r="E13" s="324">
        <v>826.13333333333321</v>
      </c>
      <c r="F13" s="324">
        <v>807.06666666666661</v>
      </c>
      <c r="G13" s="324">
        <v>796.13333333333321</v>
      </c>
      <c r="H13" s="324">
        <v>856.13333333333321</v>
      </c>
      <c r="I13" s="324">
        <v>867.06666666666661</v>
      </c>
      <c r="J13" s="324">
        <v>886.13333333333321</v>
      </c>
      <c r="K13" s="323">
        <v>848</v>
      </c>
      <c r="L13" s="323">
        <v>818</v>
      </c>
      <c r="M13" s="323">
        <v>9.5126500000000007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2546.15</v>
      </c>
      <c r="D14" s="324">
        <v>2552.7166666666667</v>
      </c>
      <c r="E14" s="324">
        <v>2519.4333333333334</v>
      </c>
      <c r="F14" s="324">
        <v>2492.7166666666667</v>
      </c>
      <c r="G14" s="324">
        <v>2459.4333333333334</v>
      </c>
      <c r="H14" s="324">
        <v>2579.4333333333334</v>
      </c>
      <c r="I14" s="324">
        <v>2612.7166666666672</v>
      </c>
      <c r="J14" s="324">
        <v>2639.4333333333334</v>
      </c>
      <c r="K14" s="323">
        <v>2586</v>
      </c>
      <c r="L14" s="323">
        <v>2526</v>
      </c>
      <c r="M14" s="323">
        <v>0.94762000000000002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2119.9499999999998</v>
      </c>
      <c r="D15" s="324">
        <v>2134.9666666666667</v>
      </c>
      <c r="E15" s="324">
        <v>2094.9833333333336</v>
      </c>
      <c r="F15" s="324">
        <v>2070.0166666666669</v>
      </c>
      <c r="G15" s="324">
        <v>2030.0333333333338</v>
      </c>
      <c r="H15" s="324">
        <v>2159.9333333333334</v>
      </c>
      <c r="I15" s="324">
        <v>2199.9166666666661</v>
      </c>
      <c r="J15" s="324">
        <v>2224.8833333333332</v>
      </c>
      <c r="K15" s="323">
        <v>2174.9499999999998</v>
      </c>
      <c r="L15" s="323">
        <v>2110</v>
      </c>
      <c r="M15" s="323">
        <v>0.78425999999999996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17268.650000000001</v>
      </c>
      <c r="D16" s="324">
        <v>17347.45</v>
      </c>
      <c r="E16" s="324">
        <v>17045.2</v>
      </c>
      <c r="F16" s="324">
        <v>16821.75</v>
      </c>
      <c r="G16" s="324">
        <v>16519.5</v>
      </c>
      <c r="H16" s="324">
        <v>17570.900000000001</v>
      </c>
      <c r="I16" s="324">
        <v>17873.150000000001</v>
      </c>
      <c r="J16" s="324">
        <v>18096.600000000002</v>
      </c>
      <c r="K16" s="323">
        <v>17649.7</v>
      </c>
      <c r="L16" s="323">
        <v>17124</v>
      </c>
      <c r="M16" s="323">
        <v>0.25377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103.45</v>
      </c>
      <c r="D17" s="324">
        <v>103.63333333333333</v>
      </c>
      <c r="E17" s="324">
        <v>102.81666666666665</v>
      </c>
      <c r="F17" s="324">
        <v>102.18333333333332</v>
      </c>
      <c r="G17" s="324">
        <v>101.36666666666665</v>
      </c>
      <c r="H17" s="324">
        <v>104.26666666666665</v>
      </c>
      <c r="I17" s="324">
        <v>105.08333333333331</v>
      </c>
      <c r="J17" s="324">
        <v>105.71666666666665</v>
      </c>
      <c r="K17" s="323">
        <v>104.45</v>
      </c>
      <c r="L17" s="323">
        <v>103</v>
      </c>
      <c r="M17" s="323">
        <v>20.846119999999999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279.35000000000002</v>
      </c>
      <c r="D18" s="324">
        <v>276.66666666666669</v>
      </c>
      <c r="E18" s="324">
        <v>271.38333333333338</v>
      </c>
      <c r="F18" s="324">
        <v>263.41666666666669</v>
      </c>
      <c r="G18" s="324">
        <v>258.13333333333338</v>
      </c>
      <c r="H18" s="324">
        <v>284.63333333333338</v>
      </c>
      <c r="I18" s="324">
        <v>289.91666666666669</v>
      </c>
      <c r="J18" s="324">
        <v>297.88333333333338</v>
      </c>
      <c r="K18" s="323">
        <v>281.95</v>
      </c>
      <c r="L18" s="323">
        <v>268.7</v>
      </c>
      <c r="M18" s="323">
        <v>12.200060000000001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2041.9</v>
      </c>
      <c r="D19" s="324">
        <v>2039.9166666666667</v>
      </c>
      <c r="E19" s="324">
        <v>2017.9833333333336</v>
      </c>
      <c r="F19" s="324">
        <v>1994.0666666666668</v>
      </c>
      <c r="G19" s="324">
        <v>1972.1333333333337</v>
      </c>
      <c r="H19" s="324">
        <v>2063.8333333333335</v>
      </c>
      <c r="I19" s="324">
        <v>2085.7666666666664</v>
      </c>
      <c r="J19" s="324">
        <v>2109.6833333333334</v>
      </c>
      <c r="K19" s="323">
        <v>2061.85</v>
      </c>
      <c r="L19" s="323">
        <v>2016</v>
      </c>
      <c r="M19" s="323">
        <v>3.7212999999999998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1734.1</v>
      </c>
      <c r="D20" s="324">
        <v>1737.4333333333334</v>
      </c>
      <c r="E20" s="324">
        <v>1717.8666666666668</v>
      </c>
      <c r="F20" s="324">
        <v>1701.6333333333334</v>
      </c>
      <c r="G20" s="324">
        <v>1682.0666666666668</v>
      </c>
      <c r="H20" s="324">
        <v>1753.6666666666667</v>
      </c>
      <c r="I20" s="324">
        <v>1773.2333333333333</v>
      </c>
      <c r="J20" s="324">
        <v>1789.4666666666667</v>
      </c>
      <c r="K20" s="323">
        <v>1757</v>
      </c>
      <c r="L20" s="323">
        <v>1721.2</v>
      </c>
      <c r="M20" s="323">
        <v>13.54129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1860.05</v>
      </c>
      <c r="D21" s="324">
        <v>1869.3999999999999</v>
      </c>
      <c r="E21" s="324">
        <v>1840.8999999999996</v>
      </c>
      <c r="F21" s="324">
        <v>1821.7499999999998</v>
      </c>
      <c r="G21" s="324">
        <v>1793.2499999999995</v>
      </c>
      <c r="H21" s="324">
        <v>1888.5499999999997</v>
      </c>
      <c r="I21" s="324">
        <v>1917.0500000000002</v>
      </c>
      <c r="J21" s="324">
        <v>1936.1999999999998</v>
      </c>
      <c r="K21" s="323">
        <v>1897.9</v>
      </c>
      <c r="L21" s="323">
        <v>1850.25</v>
      </c>
      <c r="M21" s="323">
        <v>3.8251200000000001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729.45</v>
      </c>
      <c r="D22" s="324">
        <v>727.83333333333337</v>
      </c>
      <c r="E22" s="324">
        <v>723.91666666666674</v>
      </c>
      <c r="F22" s="324">
        <v>718.38333333333333</v>
      </c>
      <c r="G22" s="324">
        <v>714.4666666666667</v>
      </c>
      <c r="H22" s="324">
        <v>733.36666666666679</v>
      </c>
      <c r="I22" s="324">
        <v>737.28333333333353</v>
      </c>
      <c r="J22" s="324">
        <v>742.81666666666683</v>
      </c>
      <c r="K22" s="323">
        <v>731.75</v>
      </c>
      <c r="L22" s="323">
        <v>722.3</v>
      </c>
      <c r="M22" s="323">
        <v>28.646850000000001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2307.25</v>
      </c>
      <c r="D23" s="324">
        <v>2280.6666666666665</v>
      </c>
      <c r="E23" s="324">
        <v>2237.6333333333332</v>
      </c>
      <c r="F23" s="324">
        <v>2168.0166666666669</v>
      </c>
      <c r="G23" s="324">
        <v>2124.9833333333336</v>
      </c>
      <c r="H23" s="324">
        <v>2350.2833333333328</v>
      </c>
      <c r="I23" s="324">
        <v>2393.3166666666666</v>
      </c>
      <c r="J23" s="324">
        <v>2462.9333333333325</v>
      </c>
      <c r="K23" s="323">
        <v>2323.6999999999998</v>
      </c>
      <c r="L23" s="323">
        <v>2211.0500000000002</v>
      </c>
      <c r="M23" s="323">
        <v>1.63758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303.3</v>
      </c>
      <c r="D24" s="324">
        <v>304.43333333333334</v>
      </c>
      <c r="E24" s="324">
        <v>299.86666666666667</v>
      </c>
      <c r="F24" s="324">
        <v>296.43333333333334</v>
      </c>
      <c r="G24" s="324">
        <v>291.86666666666667</v>
      </c>
      <c r="H24" s="324">
        <v>307.86666666666667</v>
      </c>
      <c r="I24" s="324">
        <v>312.43333333333339</v>
      </c>
      <c r="J24" s="324">
        <v>315.86666666666667</v>
      </c>
      <c r="K24" s="323">
        <v>309</v>
      </c>
      <c r="L24" s="323">
        <v>301</v>
      </c>
      <c r="M24" s="323">
        <v>0.78012999999999999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195.65</v>
      </c>
      <c r="D25" s="324">
        <v>196.05000000000004</v>
      </c>
      <c r="E25" s="324">
        <v>192.80000000000007</v>
      </c>
      <c r="F25" s="324">
        <v>189.95000000000002</v>
      </c>
      <c r="G25" s="324">
        <v>186.70000000000005</v>
      </c>
      <c r="H25" s="324">
        <v>198.90000000000009</v>
      </c>
      <c r="I25" s="324">
        <v>202.15000000000003</v>
      </c>
      <c r="J25" s="324">
        <v>205.00000000000011</v>
      </c>
      <c r="K25" s="323">
        <v>199.3</v>
      </c>
      <c r="L25" s="323">
        <v>193.2</v>
      </c>
      <c r="M25" s="323">
        <v>5.2679400000000003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1251</v>
      </c>
      <c r="D26" s="324">
        <v>1255.3333333333333</v>
      </c>
      <c r="E26" s="324">
        <v>1230.6666666666665</v>
      </c>
      <c r="F26" s="324">
        <v>1210.3333333333333</v>
      </c>
      <c r="G26" s="324">
        <v>1185.6666666666665</v>
      </c>
      <c r="H26" s="324">
        <v>1275.6666666666665</v>
      </c>
      <c r="I26" s="324">
        <v>1300.333333333333</v>
      </c>
      <c r="J26" s="324">
        <v>1320.6666666666665</v>
      </c>
      <c r="K26" s="323">
        <v>1280</v>
      </c>
      <c r="L26" s="323">
        <v>1235</v>
      </c>
      <c r="M26" s="323">
        <v>2.5965799999999999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1684.15</v>
      </c>
      <c r="D27" s="324">
        <v>1691.1333333333332</v>
      </c>
      <c r="E27" s="324">
        <v>1663.0166666666664</v>
      </c>
      <c r="F27" s="324">
        <v>1641.8833333333332</v>
      </c>
      <c r="G27" s="324">
        <v>1613.7666666666664</v>
      </c>
      <c r="H27" s="324">
        <v>1712.2666666666664</v>
      </c>
      <c r="I27" s="324">
        <v>1740.3833333333332</v>
      </c>
      <c r="J27" s="324">
        <v>1761.5166666666664</v>
      </c>
      <c r="K27" s="323">
        <v>1719.25</v>
      </c>
      <c r="L27" s="323">
        <v>1670</v>
      </c>
      <c r="M27" s="323">
        <v>0.1305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1731.4</v>
      </c>
      <c r="D28" s="324">
        <v>1745.2166666666665</v>
      </c>
      <c r="E28" s="324">
        <v>1702.4333333333329</v>
      </c>
      <c r="F28" s="324">
        <v>1673.4666666666665</v>
      </c>
      <c r="G28" s="324">
        <v>1630.6833333333329</v>
      </c>
      <c r="H28" s="324">
        <v>1774.1833333333329</v>
      </c>
      <c r="I28" s="324">
        <v>1816.9666666666662</v>
      </c>
      <c r="J28" s="324">
        <v>1845.9333333333329</v>
      </c>
      <c r="K28" s="323">
        <v>1788</v>
      </c>
      <c r="L28" s="323">
        <v>1716.25</v>
      </c>
      <c r="M28" s="323">
        <v>0.90995999999999999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84.05</v>
      </c>
      <c r="D29" s="324">
        <v>84.033333333333346</v>
      </c>
      <c r="E29" s="324">
        <v>83.066666666666691</v>
      </c>
      <c r="F29" s="324">
        <v>82.083333333333343</v>
      </c>
      <c r="G29" s="324">
        <v>81.116666666666688</v>
      </c>
      <c r="H29" s="324">
        <v>85.016666666666694</v>
      </c>
      <c r="I29" s="324">
        <v>85.983333333333363</v>
      </c>
      <c r="J29" s="324">
        <v>86.966666666666697</v>
      </c>
      <c r="K29" s="323">
        <v>85</v>
      </c>
      <c r="L29" s="323">
        <v>83.05</v>
      </c>
      <c r="M29" s="323">
        <v>1.28407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3381</v>
      </c>
      <c r="D30" s="324">
        <v>3353.6166666666668</v>
      </c>
      <c r="E30" s="324">
        <v>3317.4333333333334</v>
      </c>
      <c r="F30" s="324">
        <v>3253.8666666666668</v>
      </c>
      <c r="G30" s="324">
        <v>3217.6833333333334</v>
      </c>
      <c r="H30" s="324">
        <v>3417.1833333333334</v>
      </c>
      <c r="I30" s="324">
        <v>3453.3666666666668</v>
      </c>
      <c r="J30" s="324">
        <v>3516.9333333333334</v>
      </c>
      <c r="K30" s="323">
        <v>3389.8</v>
      </c>
      <c r="L30" s="323">
        <v>3290.05</v>
      </c>
      <c r="M30" s="323">
        <v>0.76836000000000004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3009.75</v>
      </c>
      <c r="D31" s="324">
        <v>3022.6</v>
      </c>
      <c r="E31" s="324">
        <v>2967.0499999999997</v>
      </c>
      <c r="F31" s="324">
        <v>2924.35</v>
      </c>
      <c r="G31" s="324">
        <v>2868.7999999999997</v>
      </c>
      <c r="H31" s="324">
        <v>3065.2999999999997</v>
      </c>
      <c r="I31" s="324">
        <v>3120.85</v>
      </c>
      <c r="J31" s="324">
        <v>3163.5499999999997</v>
      </c>
      <c r="K31" s="323">
        <v>3078.15</v>
      </c>
      <c r="L31" s="323">
        <v>2979.9</v>
      </c>
      <c r="M31" s="323">
        <v>0.50873999999999997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24.4</v>
      </c>
      <c r="D32" s="324">
        <v>24.399999999999995</v>
      </c>
      <c r="E32" s="324">
        <v>24.099999999999991</v>
      </c>
      <c r="F32" s="324">
        <v>23.799999999999997</v>
      </c>
      <c r="G32" s="324">
        <v>23.499999999999993</v>
      </c>
      <c r="H32" s="324">
        <v>24.699999999999989</v>
      </c>
      <c r="I32" s="324">
        <v>24.999999999999993</v>
      </c>
      <c r="J32" s="324">
        <v>25.299999999999986</v>
      </c>
      <c r="K32" s="323">
        <v>24.7</v>
      </c>
      <c r="L32" s="323">
        <v>24.1</v>
      </c>
      <c r="M32" s="323">
        <v>89.661069999999995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575.25</v>
      </c>
      <c r="D33" s="324">
        <v>575.73333333333335</v>
      </c>
      <c r="E33" s="324">
        <v>569.56666666666672</v>
      </c>
      <c r="F33" s="324">
        <v>563.88333333333333</v>
      </c>
      <c r="G33" s="324">
        <v>557.7166666666667</v>
      </c>
      <c r="H33" s="324">
        <v>581.41666666666674</v>
      </c>
      <c r="I33" s="324">
        <v>587.58333333333326</v>
      </c>
      <c r="J33" s="324">
        <v>593.26666666666677</v>
      </c>
      <c r="K33" s="323">
        <v>581.9</v>
      </c>
      <c r="L33" s="323">
        <v>570.04999999999995</v>
      </c>
      <c r="M33" s="323">
        <v>3.8027099999999998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3573.2</v>
      </c>
      <c r="D34" s="324">
        <v>3582.2333333333336</v>
      </c>
      <c r="E34" s="324">
        <v>3529.4666666666672</v>
      </c>
      <c r="F34" s="324">
        <v>3485.7333333333336</v>
      </c>
      <c r="G34" s="324">
        <v>3432.9666666666672</v>
      </c>
      <c r="H34" s="324">
        <v>3625.9666666666672</v>
      </c>
      <c r="I34" s="324">
        <v>3678.7333333333336</v>
      </c>
      <c r="J34" s="324">
        <v>3722.4666666666672</v>
      </c>
      <c r="K34" s="323">
        <v>3635</v>
      </c>
      <c r="L34" s="323">
        <v>3538.5</v>
      </c>
      <c r="M34" s="323">
        <v>0.91844000000000003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293.45</v>
      </c>
      <c r="D35" s="324">
        <v>293.25</v>
      </c>
      <c r="E35" s="324">
        <v>290.5</v>
      </c>
      <c r="F35" s="324">
        <v>287.55</v>
      </c>
      <c r="G35" s="324">
        <v>284.8</v>
      </c>
      <c r="H35" s="324">
        <v>296.2</v>
      </c>
      <c r="I35" s="324">
        <v>298.95</v>
      </c>
      <c r="J35" s="324">
        <v>301.89999999999998</v>
      </c>
      <c r="K35" s="323">
        <v>296</v>
      </c>
      <c r="L35" s="323">
        <v>290.3</v>
      </c>
      <c r="M35" s="323">
        <v>43.57253</v>
      </c>
      <c r="N35" s="1"/>
      <c r="O35" s="1"/>
    </row>
    <row r="36" spans="1:15" ht="12.75" customHeight="1">
      <c r="A36" s="30">
        <v>26</v>
      </c>
      <c r="B36" s="342" t="s">
        <v>851</v>
      </c>
      <c r="C36" s="323">
        <v>1296</v>
      </c>
      <c r="D36" s="324">
        <v>1302.0666666666666</v>
      </c>
      <c r="E36" s="324">
        <v>1283.1833333333332</v>
      </c>
      <c r="F36" s="324">
        <v>1270.3666666666666</v>
      </c>
      <c r="G36" s="324">
        <v>1251.4833333333331</v>
      </c>
      <c r="H36" s="324">
        <v>1314.8833333333332</v>
      </c>
      <c r="I36" s="324">
        <v>1333.7666666666664</v>
      </c>
      <c r="J36" s="324">
        <v>1346.5833333333333</v>
      </c>
      <c r="K36" s="323">
        <v>1320.95</v>
      </c>
      <c r="L36" s="323">
        <v>1289.25</v>
      </c>
      <c r="M36" s="323">
        <v>5.56778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869</v>
      </c>
      <c r="D37" s="324">
        <v>875.36666666666667</v>
      </c>
      <c r="E37" s="324">
        <v>858.73333333333335</v>
      </c>
      <c r="F37" s="324">
        <v>848.4666666666667</v>
      </c>
      <c r="G37" s="324">
        <v>831.83333333333337</v>
      </c>
      <c r="H37" s="324">
        <v>885.63333333333333</v>
      </c>
      <c r="I37" s="324">
        <v>902.26666666666677</v>
      </c>
      <c r="J37" s="324">
        <v>912.5333333333333</v>
      </c>
      <c r="K37" s="323">
        <v>892</v>
      </c>
      <c r="L37" s="323">
        <v>865.1</v>
      </c>
      <c r="M37" s="323">
        <v>2.2158099999999998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900.1</v>
      </c>
      <c r="D38" s="324">
        <v>888.98333333333323</v>
      </c>
      <c r="E38" s="324">
        <v>872.96666666666647</v>
      </c>
      <c r="F38" s="324">
        <v>845.83333333333326</v>
      </c>
      <c r="G38" s="324">
        <v>829.81666666666649</v>
      </c>
      <c r="H38" s="324">
        <v>916.11666666666645</v>
      </c>
      <c r="I38" s="324">
        <v>932.1333333333331</v>
      </c>
      <c r="J38" s="324">
        <v>959.26666666666642</v>
      </c>
      <c r="K38" s="323">
        <v>905</v>
      </c>
      <c r="L38" s="323">
        <v>861.85</v>
      </c>
      <c r="M38" s="323">
        <v>4.49275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733.8</v>
      </c>
      <c r="D39" s="324">
        <v>729.04999999999984</v>
      </c>
      <c r="E39" s="324">
        <v>722.29999999999973</v>
      </c>
      <c r="F39" s="324">
        <v>710.79999999999984</v>
      </c>
      <c r="G39" s="324">
        <v>704.04999999999973</v>
      </c>
      <c r="H39" s="324">
        <v>740.54999999999973</v>
      </c>
      <c r="I39" s="324">
        <v>747.3</v>
      </c>
      <c r="J39" s="324">
        <v>758.79999999999973</v>
      </c>
      <c r="K39" s="323">
        <v>735.8</v>
      </c>
      <c r="L39" s="323">
        <v>717.55</v>
      </c>
      <c r="M39" s="323">
        <v>2.0226600000000001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4854.1000000000004</v>
      </c>
      <c r="D40" s="324">
        <v>4817.45</v>
      </c>
      <c r="E40" s="324">
        <v>4771.8999999999996</v>
      </c>
      <c r="F40" s="324">
        <v>4689.7</v>
      </c>
      <c r="G40" s="324">
        <v>4644.1499999999996</v>
      </c>
      <c r="H40" s="324">
        <v>4899.6499999999996</v>
      </c>
      <c r="I40" s="324">
        <v>4945.2000000000007</v>
      </c>
      <c r="J40" s="324">
        <v>5027.3999999999996</v>
      </c>
      <c r="K40" s="323">
        <v>4863</v>
      </c>
      <c r="L40" s="323">
        <v>4735.25</v>
      </c>
      <c r="M40" s="323">
        <v>4.3670299999999997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184.25</v>
      </c>
      <c r="D41" s="324">
        <v>183.78333333333333</v>
      </c>
      <c r="E41" s="324">
        <v>181.76666666666665</v>
      </c>
      <c r="F41" s="324">
        <v>179.28333333333333</v>
      </c>
      <c r="G41" s="324">
        <v>177.26666666666665</v>
      </c>
      <c r="H41" s="324">
        <v>186.26666666666665</v>
      </c>
      <c r="I41" s="324">
        <v>188.28333333333336</v>
      </c>
      <c r="J41" s="324">
        <v>190.76666666666665</v>
      </c>
      <c r="K41" s="323">
        <v>185.8</v>
      </c>
      <c r="L41" s="323">
        <v>181.3</v>
      </c>
      <c r="M41" s="323">
        <v>24.438800000000001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422.85</v>
      </c>
      <c r="D42" s="324">
        <v>419.06666666666666</v>
      </c>
      <c r="E42" s="324">
        <v>410.13333333333333</v>
      </c>
      <c r="F42" s="324">
        <v>397.41666666666669</v>
      </c>
      <c r="G42" s="324">
        <v>388.48333333333335</v>
      </c>
      <c r="H42" s="324">
        <v>431.7833333333333</v>
      </c>
      <c r="I42" s="324">
        <v>440.71666666666658</v>
      </c>
      <c r="J42" s="324">
        <v>453.43333333333328</v>
      </c>
      <c r="K42" s="323">
        <v>428</v>
      </c>
      <c r="L42" s="323">
        <v>406.35</v>
      </c>
      <c r="M42" s="323">
        <v>1.6482300000000001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91.05</v>
      </c>
      <c r="D43" s="324">
        <v>90.916666666666671</v>
      </c>
      <c r="E43" s="324">
        <v>90.183333333333337</v>
      </c>
      <c r="F43" s="324">
        <v>89.316666666666663</v>
      </c>
      <c r="G43" s="324">
        <v>88.583333333333329</v>
      </c>
      <c r="H43" s="324">
        <v>91.783333333333346</v>
      </c>
      <c r="I43" s="324">
        <v>92.516666666666666</v>
      </c>
      <c r="J43" s="324">
        <v>93.383333333333354</v>
      </c>
      <c r="K43" s="323">
        <v>91.65</v>
      </c>
      <c r="L43" s="323">
        <v>90.05</v>
      </c>
      <c r="M43" s="323">
        <v>6.1315099999999996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105.9</v>
      </c>
      <c r="D44" s="324">
        <v>105.55</v>
      </c>
      <c r="E44" s="324">
        <v>104.1</v>
      </c>
      <c r="F44" s="324">
        <v>102.3</v>
      </c>
      <c r="G44" s="324">
        <v>100.85</v>
      </c>
      <c r="H44" s="324">
        <v>107.35</v>
      </c>
      <c r="I44" s="324">
        <v>108.80000000000001</v>
      </c>
      <c r="J44" s="324">
        <v>110.6</v>
      </c>
      <c r="K44" s="323">
        <v>107</v>
      </c>
      <c r="L44" s="323">
        <v>103.75</v>
      </c>
      <c r="M44" s="323">
        <v>225.92586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2932</v>
      </c>
      <c r="D45" s="324">
        <v>2918.1</v>
      </c>
      <c r="E45" s="324">
        <v>2896.25</v>
      </c>
      <c r="F45" s="324">
        <v>2860.5</v>
      </c>
      <c r="G45" s="324">
        <v>2838.65</v>
      </c>
      <c r="H45" s="324">
        <v>2953.85</v>
      </c>
      <c r="I45" s="324">
        <v>2975.6999999999994</v>
      </c>
      <c r="J45" s="324">
        <v>3011.45</v>
      </c>
      <c r="K45" s="323">
        <v>2939.95</v>
      </c>
      <c r="L45" s="323">
        <v>2882.35</v>
      </c>
      <c r="M45" s="323">
        <v>12.65493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173.8</v>
      </c>
      <c r="D46" s="324">
        <v>172.58333333333334</v>
      </c>
      <c r="E46" s="324">
        <v>170.7166666666667</v>
      </c>
      <c r="F46" s="324">
        <v>167.63333333333335</v>
      </c>
      <c r="G46" s="324">
        <v>165.76666666666671</v>
      </c>
      <c r="H46" s="324">
        <v>175.66666666666669</v>
      </c>
      <c r="I46" s="324">
        <v>177.5333333333333</v>
      </c>
      <c r="J46" s="324">
        <v>180.61666666666667</v>
      </c>
      <c r="K46" s="323">
        <v>174.45</v>
      </c>
      <c r="L46" s="323">
        <v>169.5</v>
      </c>
      <c r="M46" s="323">
        <v>3.4608500000000002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1955.7</v>
      </c>
      <c r="D47" s="324">
        <v>1940.6833333333332</v>
      </c>
      <c r="E47" s="324">
        <v>1912.3666666666663</v>
      </c>
      <c r="F47" s="324">
        <v>1869.0333333333331</v>
      </c>
      <c r="G47" s="324">
        <v>1840.7166666666662</v>
      </c>
      <c r="H47" s="324">
        <v>1984.0166666666664</v>
      </c>
      <c r="I47" s="324">
        <v>2012.3333333333335</v>
      </c>
      <c r="J47" s="324">
        <v>2055.6666666666665</v>
      </c>
      <c r="K47" s="323">
        <v>1969</v>
      </c>
      <c r="L47" s="323">
        <v>1897.35</v>
      </c>
      <c r="M47" s="323">
        <v>3.3267099999999998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2707.2</v>
      </c>
      <c r="D48" s="324">
        <v>2693.1666666666665</v>
      </c>
      <c r="E48" s="324">
        <v>2659.333333333333</v>
      </c>
      <c r="F48" s="324">
        <v>2611.4666666666667</v>
      </c>
      <c r="G48" s="324">
        <v>2577.6333333333332</v>
      </c>
      <c r="H48" s="324">
        <v>2741.0333333333328</v>
      </c>
      <c r="I48" s="324">
        <v>2774.8666666666659</v>
      </c>
      <c r="J48" s="324">
        <v>2822.7333333333327</v>
      </c>
      <c r="K48" s="323">
        <v>2727</v>
      </c>
      <c r="L48" s="323">
        <v>2645.3</v>
      </c>
      <c r="M48" s="323">
        <v>0.13911999999999999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1661.85</v>
      </c>
      <c r="D49" s="324">
        <v>1675.0333333333335</v>
      </c>
      <c r="E49" s="324">
        <v>1636.0666666666671</v>
      </c>
      <c r="F49" s="324">
        <v>1610.2833333333335</v>
      </c>
      <c r="G49" s="324">
        <v>1571.3166666666671</v>
      </c>
      <c r="H49" s="324">
        <v>1700.8166666666671</v>
      </c>
      <c r="I49" s="324">
        <v>1739.7833333333338</v>
      </c>
      <c r="J49" s="324">
        <v>1765.5666666666671</v>
      </c>
      <c r="K49" s="323">
        <v>1714</v>
      </c>
      <c r="L49" s="323">
        <v>1649.25</v>
      </c>
      <c r="M49" s="323">
        <v>1.35449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9537.2999999999993</v>
      </c>
      <c r="D50" s="324">
        <v>9346.5333333333328</v>
      </c>
      <c r="E50" s="324">
        <v>9093.0666666666657</v>
      </c>
      <c r="F50" s="324">
        <v>8648.8333333333321</v>
      </c>
      <c r="G50" s="324">
        <v>8395.366666666665</v>
      </c>
      <c r="H50" s="324">
        <v>9790.7666666666664</v>
      </c>
      <c r="I50" s="324">
        <v>10044.233333333334</v>
      </c>
      <c r="J50" s="324">
        <v>10488.466666666667</v>
      </c>
      <c r="K50" s="323">
        <v>9600</v>
      </c>
      <c r="L50" s="323">
        <v>8902.2999999999993</v>
      </c>
      <c r="M50" s="323">
        <v>0.71841999999999995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1193.05</v>
      </c>
      <c r="D51" s="324">
        <v>1178.3666666666668</v>
      </c>
      <c r="E51" s="324">
        <v>1160.7333333333336</v>
      </c>
      <c r="F51" s="324">
        <v>1128.4166666666667</v>
      </c>
      <c r="G51" s="324">
        <v>1110.7833333333335</v>
      </c>
      <c r="H51" s="324">
        <v>1210.6833333333336</v>
      </c>
      <c r="I51" s="324">
        <v>1228.3166666666668</v>
      </c>
      <c r="J51" s="324">
        <v>1260.6333333333337</v>
      </c>
      <c r="K51" s="323">
        <v>1196</v>
      </c>
      <c r="L51" s="323">
        <v>1146.05</v>
      </c>
      <c r="M51" s="323">
        <v>12.655889999999999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642.25</v>
      </c>
      <c r="D52" s="324">
        <v>636.48333333333335</v>
      </c>
      <c r="E52" s="324">
        <v>627.9666666666667</v>
      </c>
      <c r="F52" s="324">
        <v>613.68333333333339</v>
      </c>
      <c r="G52" s="324">
        <v>605.16666666666674</v>
      </c>
      <c r="H52" s="324">
        <v>650.76666666666665</v>
      </c>
      <c r="I52" s="324">
        <v>659.2833333333333</v>
      </c>
      <c r="J52" s="324">
        <v>673.56666666666661</v>
      </c>
      <c r="K52" s="323">
        <v>645</v>
      </c>
      <c r="L52" s="323">
        <v>622.20000000000005</v>
      </c>
      <c r="M52" s="323">
        <v>23.10876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425.25</v>
      </c>
      <c r="D53" s="324">
        <v>429.41666666666669</v>
      </c>
      <c r="E53" s="324">
        <v>415.83333333333337</v>
      </c>
      <c r="F53" s="324">
        <v>406.41666666666669</v>
      </c>
      <c r="G53" s="324">
        <v>392.83333333333337</v>
      </c>
      <c r="H53" s="324">
        <v>438.83333333333337</v>
      </c>
      <c r="I53" s="324">
        <v>452.41666666666674</v>
      </c>
      <c r="J53" s="324">
        <v>461.83333333333337</v>
      </c>
      <c r="K53" s="323">
        <v>443</v>
      </c>
      <c r="L53" s="323">
        <v>420</v>
      </c>
      <c r="M53" s="323">
        <v>5.5651799999999998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690.85</v>
      </c>
      <c r="D54" s="324">
        <v>694.98333333333323</v>
      </c>
      <c r="E54" s="324">
        <v>683.31666666666649</v>
      </c>
      <c r="F54" s="324">
        <v>675.7833333333333</v>
      </c>
      <c r="G54" s="324">
        <v>664.11666666666656</v>
      </c>
      <c r="H54" s="324">
        <v>702.51666666666642</v>
      </c>
      <c r="I54" s="324">
        <v>714.18333333333317</v>
      </c>
      <c r="J54" s="324">
        <v>721.71666666666636</v>
      </c>
      <c r="K54" s="323">
        <v>706.65</v>
      </c>
      <c r="L54" s="323">
        <v>687.45</v>
      </c>
      <c r="M54" s="323">
        <v>142.24356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3423</v>
      </c>
      <c r="D55" s="324">
        <v>3418.3166666666671</v>
      </c>
      <c r="E55" s="324">
        <v>3391.1333333333341</v>
      </c>
      <c r="F55" s="324">
        <v>3359.2666666666669</v>
      </c>
      <c r="G55" s="324">
        <v>3332.0833333333339</v>
      </c>
      <c r="H55" s="324">
        <v>3450.1833333333343</v>
      </c>
      <c r="I55" s="324">
        <v>3477.3666666666677</v>
      </c>
      <c r="J55" s="324">
        <v>3509.2333333333345</v>
      </c>
      <c r="K55" s="323">
        <v>3445.5</v>
      </c>
      <c r="L55" s="323">
        <v>3386.45</v>
      </c>
      <c r="M55" s="323">
        <v>1.5603800000000001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163.75</v>
      </c>
      <c r="D56" s="324">
        <v>164.36666666666667</v>
      </c>
      <c r="E56" s="324">
        <v>161.78333333333336</v>
      </c>
      <c r="F56" s="324">
        <v>159.81666666666669</v>
      </c>
      <c r="G56" s="324">
        <v>157.23333333333338</v>
      </c>
      <c r="H56" s="324">
        <v>166.33333333333334</v>
      </c>
      <c r="I56" s="324">
        <v>168.91666666666666</v>
      </c>
      <c r="J56" s="324">
        <v>170.88333333333333</v>
      </c>
      <c r="K56" s="323">
        <v>166.95</v>
      </c>
      <c r="L56" s="323">
        <v>162.4</v>
      </c>
      <c r="M56" s="323">
        <v>4.5441399999999996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1026.0999999999999</v>
      </c>
      <c r="D57" s="324">
        <v>1018.0166666666668</v>
      </c>
      <c r="E57" s="324">
        <v>999.58333333333348</v>
      </c>
      <c r="F57" s="324">
        <v>973.06666666666672</v>
      </c>
      <c r="G57" s="324">
        <v>954.63333333333344</v>
      </c>
      <c r="H57" s="324">
        <v>1044.5333333333335</v>
      </c>
      <c r="I57" s="324">
        <v>1062.9666666666667</v>
      </c>
      <c r="J57" s="324">
        <v>1089.4833333333336</v>
      </c>
      <c r="K57" s="323">
        <v>1036.45</v>
      </c>
      <c r="L57" s="323">
        <v>991.5</v>
      </c>
      <c r="M57" s="323">
        <v>1.54515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15569</v>
      </c>
      <c r="D58" s="324">
        <v>15533</v>
      </c>
      <c r="E58" s="324">
        <v>15316</v>
      </c>
      <c r="F58" s="324">
        <v>15063</v>
      </c>
      <c r="G58" s="324">
        <v>14846</v>
      </c>
      <c r="H58" s="324">
        <v>15786</v>
      </c>
      <c r="I58" s="324">
        <v>16003</v>
      </c>
      <c r="J58" s="324">
        <v>16256</v>
      </c>
      <c r="K58" s="323">
        <v>15750</v>
      </c>
      <c r="L58" s="323">
        <v>15280</v>
      </c>
      <c r="M58" s="323">
        <v>3.2963200000000001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4916.55</v>
      </c>
      <c r="D59" s="324">
        <v>4948.8166666666666</v>
      </c>
      <c r="E59" s="324">
        <v>4846.833333333333</v>
      </c>
      <c r="F59" s="324">
        <v>4777.1166666666668</v>
      </c>
      <c r="G59" s="324">
        <v>4675.1333333333332</v>
      </c>
      <c r="H59" s="324">
        <v>5018.5333333333328</v>
      </c>
      <c r="I59" s="324">
        <v>5120.5166666666664</v>
      </c>
      <c r="J59" s="324">
        <v>5190.2333333333327</v>
      </c>
      <c r="K59" s="323">
        <v>5050.8</v>
      </c>
      <c r="L59" s="323">
        <v>4879.1000000000004</v>
      </c>
      <c r="M59" s="323">
        <v>0.88029999999999997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6628</v>
      </c>
      <c r="D60" s="324">
        <v>6601.0166666666664</v>
      </c>
      <c r="E60" s="324">
        <v>6517.0333333333328</v>
      </c>
      <c r="F60" s="324">
        <v>6406.0666666666666</v>
      </c>
      <c r="G60" s="324">
        <v>6322.083333333333</v>
      </c>
      <c r="H60" s="324">
        <v>6711.9833333333327</v>
      </c>
      <c r="I60" s="324">
        <v>6795.9666666666662</v>
      </c>
      <c r="J60" s="324">
        <v>6906.9333333333325</v>
      </c>
      <c r="K60" s="323">
        <v>6685</v>
      </c>
      <c r="L60" s="323">
        <v>6490.05</v>
      </c>
      <c r="M60" s="323">
        <v>12.64771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2882.4</v>
      </c>
      <c r="D61" s="324">
        <v>2899.5</v>
      </c>
      <c r="E61" s="324">
        <v>2854.05</v>
      </c>
      <c r="F61" s="324">
        <v>2825.7000000000003</v>
      </c>
      <c r="G61" s="324">
        <v>2780.2500000000005</v>
      </c>
      <c r="H61" s="324">
        <v>2927.85</v>
      </c>
      <c r="I61" s="324">
        <v>2973.2999999999997</v>
      </c>
      <c r="J61" s="324">
        <v>3001.6499999999996</v>
      </c>
      <c r="K61" s="323">
        <v>2944.95</v>
      </c>
      <c r="L61" s="323">
        <v>2871.15</v>
      </c>
      <c r="M61" s="323">
        <v>0.39748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1970.25</v>
      </c>
      <c r="D62" s="324">
        <v>1958.3333333333333</v>
      </c>
      <c r="E62" s="324">
        <v>1938.6666666666665</v>
      </c>
      <c r="F62" s="324">
        <v>1907.0833333333333</v>
      </c>
      <c r="G62" s="324">
        <v>1887.4166666666665</v>
      </c>
      <c r="H62" s="324">
        <v>1989.9166666666665</v>
      </c>
      <c r="I62" s="324">
        <v>2009.583333333333</v>
      </c>
      <c r="J62" s="324">
        <v>2041.1666666666665</v>
      </c>
      <c r="K62" s="323">
        <v>1978</v>
      </c>
      <c r="L62" s="323">
        <v>1926.75</v>
      </c>
      <c r="M62" s="323">
        <v>1.65045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487.35</v>
      </c>
      <c r="D63" s="324">
        <v>475.4666666666667</v>
      </c>
      <c r="E63" s="324">
        <v>459.63333333333338</v>
      </c>
      <c r="F63" s="324">
        <v>431.91666666666669</v>
      </c>
      <c r="G63" s="324">
        <v>416.08333333333337</v>
      </c>
      <c r="H63" s="324">
        <v>503.18333333333339</v>
      </c>
      <c r="I63" s="324">
        <v>519.01666666666665</v>
      </c>
      <c r="J63" s="324">
        <v>546.73333333333335</v>
      </c>
      <c r="K63" s="323">
        <v>491.3</v>
      </c>
      <c r="L63" s="323">
        <v>447.75</v>
      </c>
      <c r="M63" s="323">
        <v>134.41616999999999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262.89999999999998</v>
      </c>
      <c r="D64" s="324">
        <v>263.15000000000003</v>
      </c>
      <c r="E64" s="324">
        <v>258.95000000000005</v>
      </c>
      <c r="F64" s="324">
        <v>255</v>
      </c>
      <c r="G64" s="324">
        <v>250.8</v>
      </c>
      <c r="H64" s="324">
        <v>267.10000000000008</v>
      </c>
      <c r="I64" s="324">
        <v>271.3</v>
      </c>
      <c r="J64" s="324">
        <v>275.25000000000011</v>
      </c>
      <c r="K64" s="323">
        <v>267.35000000000002</v>
      </c>
      <c r="L64" s="323">
        <v>259.2</v>
      </c>
      <c r="M64" s="323">
        <v>94.297210000000007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104.4</v>
      </c>
      <c r="D65" s="324">
        <v>103.35000000000001</v>
      </c>
      <c r="E65" s="324">
        <v>102.00000000000001</v>
      </c>
      <c r="F65" s="324">
        <v>99.600000000000009</v>
      </c>
      <c r="G65" s="324">
        <v>98.250000000000014</v>
      </c>
      <c r="H65" s="324">
        <v>105.75000000000001</v>
      </c>
      <c r="I65" s="324">
        <v>107.10000000000001</v>
      </c>
      <c r="J65" s="324">
        <v>109.50000000000001</v>
      </c>
      <c r="K65" s="323">
        <v>104.7</v>
      </c>
      <c r="L65" s="323">
        <v>100.95</v>
      </c>
      <c r="M65" s="323">
        <v>407.67554000000001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48.7</v>
      </c>
      <c r="D66" s="324">
        <v>48.70000000000001</v>
      </c>
      <c r="E66" s="324">
        <v>48.300000000000018</v>
      </c>
      <c r="F66" s="324">
        <v>47.900000000000006</v>
      </c>
      <c r="G66" s="324">
        <v>47.500000000000014</v>
      </c>
      <c r="H66" s="324">
        <v>49.100000000000023</v>
      </c>
      <c r="I66" s="324">
        <v>49.500000000000014</v>
      </c>
      <c r="J66" s="324">
        <v>49.900000000000027</v>
      </c>
      <c r="K66" s="323">
        <v>49.1</v>
      </c>
      <c r="L66" s="323">
        <v>48.3</v>
      </c>
      <c r="M66" s="323">
        <v>28.354610000000001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2897.25</v>
      </c>
      <c r="D67" s="324">
        <v>2886.1333333333332</v>
      </c>
      <c r="E67" s="324">
        <v>2852.2666666666664</v>
      </c>
      <c r="F67" s="324">
        <v>2807.2833333333333</v>
      </c>
      <c r="G67" s="324">
        <v>2773.4166666666665</v>
      </c>
      <c r="H67" s="324">
        <v>2931.1166666666663</v>
      </c>
      <c r="I67" s="324">
        <v>2964.9833333333331</v>
      </c>
      <c r="J67" s="324">
        <v>3009.9666666666662</v>
      </c>
      <c r="K67" s="323">
        <v>2920</v>
      </c>
      <c r="L67" s="323">
        <v>2841.15</v>
      </c>
      <c r="M67" s="323">
        <v>0.50758999999999999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1807.8</v>
      </c>
      <c r="D68" s="324">
        <v>1811.2833333333335</v>
      </c>
      <c r="E68" s="324">
        <v>1792.5666666666671</v>
      </c>
      <c r="F68" s="324">
        <v>1777.3333333333335</v>
      </c>
      <c r="G68" s="324">
        <v>1758.616666666667</v>
      </c>
      <c r="H68" s="324">
        <v>1826.5166666666671</v>
      </c>
      <c r="I68" s="324">
        <v>1845.2333333333338</v>
      </c>
      <c r="J68" s="324">
        <v>1860.4666666666672</v>
      </c>
      <c r="K68" s="323">
        <v>1830</v>
      </c>
      <c r="L68" s="323">
        <v>1796.05</v>
      </c>
      <c r="M68" s="323">
        <v>4.3521299999999998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4461.3500000000004</v>
      </c>
      <c r="D69" s="324">
        <v>4478.2</v>
      </c>
      <c r="E69" s="324">
        <v>4423.1499999999996</v>
      </c>
      <c r="F69" s="324">
        <v>4384.95</v>
      </c>
      <c r="G69" s="324">
        <v>4329.8999999999996</v>
      </c>
      <c r="H69" s="324">
        <v>4516.3999999999996</v>
      </c>
      <c r="I69" s="324">
        <v>4571.4500000000007</v>
      </c>
      <c r="J69" s="324">
        <v>4609.6499999999996</v>
      </c>
      <c r="K69" s="323">
        <v>4533.25</v>
      </c>
      <c r="L69" s="323">
        <v>4440</v>
      </c>
      <c r="M69" s="323">
        <v>0.30242000000000002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922.55</v>
      </c>
      <c r="D70" s="324">
        <v>924.94999999999993</v>
      </c>
      <c r="E70" s="324">
        <v>914.89999999999986</v>
      </c>
      <c r="F70" s="324">
        <v>907.24999999999989</v>
      </c>
      <c r="G70" s="324">
        <v>897.19999999999982</v>
      </c>
      <c r="H70" s="324">
        <v>932.59999999999991</v>
      </c>
      <c r="I70" s="324">
        <v>942.64999999999986</v>
      </c>
      <c r="J70" s="324">
        <v>950.3</v>
      </c>
      <c r="K70" s="323">
        <v>935</v>
      </c>
      <c r="L70" s="323">
        <v>917.3</v>
      </c>
      <c r="M70" s="323">
        <v>0.50651000000000002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492.55</v>
      </c>
      <c r="D71" s="324">
        <v>487</v>
      </c>
      <c r="E71" s="324">
        <v>479</v>
      </c>
      <c r="F71" s="324">
        <v>465.45</v>
      </c>
      <c r="G71" s="324">
        <v>457.45</v>
      </c>
      <c r="H71" s="324">
        <v>500.55</v>
      </c>
      <c r="I71" s="324">
        <v>508.55</v>
      </c>
      <c r="J71" s="324">
        <v>522.1</v>
      </c>
      <c r="K71" s="323">
        <v>495</v>
      </c>
      <c r="L71" s="323">
        <v>473.45</v>
      </c>
      <c r="M71" s="323">
        <v>7.0191999999999997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214.8</v>
      </c>
      <c r="D72" s="324">
        <v>215.9</v>
      </c>
      <c r="E72" s="324">
        <v>213</v>
      </c>
      <c r="F72" s="324">
        <v>211.2</v>
      </c>
      <c r="G72" s="324">
        <v>208.29999999999998</v>
      </c>
      <c r="H72" s="324">
        <v>217.70000000000002</v>
      </c>
      <c r="I72" s="324">
        <v>220.60000000000005</v>
      </c>
      <c r="J72" s="324">
        <v>222.40000000000003</v>
      </c>
      <c r="K72" s="323">
        <v>218.8</v>
      </c>
      <c r="L72" s="323">
        <v>214.1</v>
      </c>
      <c r="M72" s="323">
        <v>97.827969999999993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1482</v>
      </c>
      <c r="D73" s="324">
        <v>1486.7</v>
      </c>
      <c r="E73" s="324">
        <v>1468.5</v>
      </c>
      <c r="F73" s="324">
        <v>1455</v>
      </c>
      <c r="G73" s="324">
        <v>1436.8</v>
      </c>
      <c r="H73" s="324">
        <v>1500.2</v>
      </c>
      <c r="I73" s="324">
        <v>1518.4000000000003</v>
      </c>
      <c r="J73" s="324">
        <v>1531.9</v>
      </c>
      <c r="K73" s="323">
        <v>1504.9</v>
      </c>
      <c r="L73" s="323">
        <v>1473.2</v>
      </c>
      <c r="M73" s="323">
        <v>1.5181899999999999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679.25</v>
      </c>
      <c r="D74" s="324">
        <v>678.48333333333335</v>
      </c>
      <c r="E74" s="324">
        <v>670.76666666666665</v>
      </c>
      <c r="F74" s="324">
        <v>662.2833333333333</v>
      </c>
      <c r="G74" s="324">
        <v>654.56666666666661</v>
      </c>
      <c r="H74" s="324">
        <v>686.9666666666667</v>
      </c>
      <c r="I74" s="324">
        <v>694.68333333333339</v>
      </c>
      <c r="J74" s="324">
        <v>703.16666666666674</v>
      </c>
      <c r="K74" s="323">
        <v>686.2</v>
      </c>
      <c r="L74" s="323">
        <v>670</v>
      </c>
      <c r="M74" s="323">
        <v>4.7773300000000001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632.35</v>
      </c>
      <c r="D75" s="324">
        <v>634.13333333333333</v>
      </c>
      <c r="E75" s="324">
        <v>627.36666666666667</v>
      </c>
      <c r="F75" s="324">
        <v>622.38333333333333</v>
      </c>
      <c r="G75" s="324">
        <v>615.61666666666667</v>
      </c>
      <c r="H75" s="324">
        <v>639.11666666666667</v>
      </c>
      <c r="I75" s="324">
        <v>645.88333333333333</v>
      </c>
      <c r="J75" s="324">
        <v>650.86666666666667</v>
      </c>
      <c r="K75" s="323">
        <v>640.9</v>
      </c>
      <c r="L75" s="323">
        <v>629.15</v>
      </c>
      <c r="M75" s="323">
        <v>13.94422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13254.25</v>
      </c>
      <c r="D76" s="324">
        <v>13364.25</v>
      </c>
      <c r="E76" s="324">
        <v>13078.5</v>
      </c>
      <c r="F76" s="324">
        <v>12902.75</v>
      </c>
      <c r="G76" s="324">
        <v>12617</v>
      </c>
      <c r="H76" s="324">
        <v>13540</v>
      </c>
      <c r="I76" s="324">
        <v>13825.75</v>
      </c>
      <c r="J76" s="324">
        <v>14001.5</v>
      </c>
      <c r="K76" s="323">
        <v>13650</v>
      </c>
      <c r="L76" s="323">
        <v>13188.5</v>
      </c>
      <c r="M76" s="323">
        <v>5.8880000000000002E-2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694.85</v>
      </c>
      <c r="D77" s="324">
        <v>696.25</v>
      </c>
      <c r="E77" s="324">
        <v>690.1</v>
      </c>
      <c r="F77" s="324">
        <v>685.35</v>
      </c>
      <c r="G77" s="324">
        <v>679.2</v>
      </c>
      <c r="H77" s="324">
        <v>701</v>
      </c>
      <c r="I77" s="324">
        <v>707.15000000000009</v>
      </c>
      <c r="J77" s="324">
        <v>711.9</v>
      </c>
      <c r="K77" s="323">
        <v>702.4</v>
      </c>
      <c r="L77" s="323">
        <v>691.5</v>
      </c>
      <c r="M77" s="323">
        <v>33.538800000000002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51.9</v>
      </c>
      <c r="D78" s="324">
        <v>51.633333333333333</v>
      </c>
      <c r="E78" s="324">
        <v>51.116666666666667</v>
      </c>
      <c r="F78" s="324">
        <v>50.333333333333336</v>
      </c>
      <c r="G78" s="324">
        <v>49.81666666666667</v>
      </c>
      <c r="H78" s="324">
        <v>52.416666666666664</v>
      </c>
      <c r="I78" s="324">
        <v>52.93333333333333</v>
      </c>
      <c r="J78" s="324">
        <v>53.716666666666661</v>
      </c>
      <c r="K78" s="323">
        <v>52.15</v>
      </c>
      <c r="L78" s="323">
        <v>50.85</v>
      </c>
      <c r="M78" s="323">
        <v>233.86869999999999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331.95</v>
      </c>
      <c r="D79" s="324">
        <v>331.73333333333335</v>
      </c>
      <c r="E79" s="324">
        <v>328.2166666666667</v>
      </c>
      <c r="F79" s="324">
        <v>324.48333333333335</v>
      </c>
      <c r="G79" s="324">
        <v>320.9666666666667</v>
      </c>
      <c r="H79" s="324">
        <v>335.4666666666667</v>
      </c>
      <c r="I79" s="324">
        <v>338.98333333333335</v>
      </c>
      <c r="J79" s="324">
        <v>342.7166666666667</v>
      </c>
      <c r="K79" s="323">
        <v>335.25</v>
      </c>
      <c r="L79" s="323">
        <v>328</v>
      </c>
      <c r="M79" s="323">
        <v>49.55659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1150.1500000000001</v>
      </c>
      <c r="D80" s="324">
        <v>1134.2666666666667</v>
      </c>
      <c r="E80" s="324">
        <v>1113.5333333333333</v>
      </c>
      <c r="F80" s="324">
        <v>1076.9166666666667</v>
      </c>
      <c r="G80" s="324">
        <v>1056.1833333333334</v>
      </c>
      <c r="H80" s="324">
        <v>1170.8833333333332</v>
      </c>
      <c r="I80" s="324">
        <v>1191.6166666666663</v>
      </c>
      <c r="J80" s="324">
        <v>1228.2333333333331</v>
      </c>
      <c r="K80" s="323">
        <v>1155</v>
      </c>
      <c r="L80" s="323">
        <v>1097.6500000000001</v>
      </c>
      <c r="M80" s="323">
        <v>1.96262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6047</v>
      </c>
      <c r="D81" s="324">
        <v>6020.3833333333341</v>
      </c>
      <c r="E81" s="324">
        <v>5970.7666666666682</v>
      </c>
      <c r="F81" s="324">
        <v>5894.5333333333338</v>
      </c>
      <c r="G81" s="324">
        <v>5844.9166666666679</v>
      </c>
      <c r="H81" s="324">
        <v>6096.6166666666686</v>
      </c>
      <c r="I81" s="324">
        <v>6146.2333333333354</v>
      </c>
      <c r="J81" s="324">
        <v>6222.466666666669</v>
      </c>
      <c r="K81" s="323">
        <v>6070</v>
      </c>
      <c r="L81" s="323">
        <v>5944.15</v>
      </c>
      <c r="M81" s="323">
        <v>7.0360000000000006E-2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982.95</v>
      </c>
      <c r="D82" s="324">
        <v>984.38333333333333</v>
      </c>
      <c r="E82" s="324">
        <v>970.66666666666663</v>
      </c>
      <c r="F82" s="324">
        <v>958.38333333333333</v>
      </c>
      <c r="G82" s="324">
        <v>944.66666666666663</v>
      </c>
      <c r="H82" s="324">
        <v>996.66666666666663</v>
      </c>
      <c r="I82" s="324">
        <v>1010.3833333333333</v>
      </c>
      <c r="J82" s="324">
        <v>1022.6666666666666</v>
      </c>
      <c r="K82" s="323">
        <v>998.1</v>
      </c>
      <c r="L82" s="323">
        <v>972.1</v>
      </c>
      <c r="M82" s="323">
        <v>0.50921000000000005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14213.9</v>
      </c>
      <c r="D83" s="324">
        <v>14230.016666666668</v>
      </c>
      <c r="E83" s="324">
        <v>14136.033333333336</v>
      </c>
      <c r="F83" s="324">
        <v>14058.166666666668</v>
      </c>
      <c r="G83" s="324">
        <v>13964.183333333336</v>
      </c>
      <c r="H83" s="324">
        <v>14307.883333333337</v>
      </c>
      <c r="I83" s="324">
        <v>14401.86666666667</v>
      </c>
      <c r="J83" s="324">
        <v>14479.733333333337</v>
      </c>
      <c r="K83" s="323">
        <v>14324</v>
      </c>
      <c r="L83" s="323">
        <v>14152.15</v>
      </c>
      <c r="M83" s="323">
        <v>0.28495999999999999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362</v>
      </c>
      <c r="D84" s="324">
        <v>358.65000000000003</v>
      </c>
      <c r="E84" s="324">
        <v>353.60000000000008</v>
      </c>
      <c r="F84" s="324">
        <v>345.20000000000005</v>
      </c>
      <c r="G84" s="324">
        <v>340.15000000000009</v>
      </c>
      <c r="H84" s="324">
        <v>367.05000000000007</v>
      </c>
      <c r="I84" s="324">
        <v>372.1</v>
      </c>
      <c r="J84" s="324">
        <v>380.50000000000006</v>
      </c>
      <c r="K84" s="323">
        <v>363.7</v>
      </c>
      <c r="L84" s="323">
        <v>350.25</v>
      </c>
      <c r="M84" s="323">
        <v>82.788020000000003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447.5</v>
      </c>
      <c r="D85" s="324">
        <v>447.73333333333335</v>
      </c>
      <c r="E85" s="324">
        <v>441.7166666666667</v>
      </c>
      <c r="F85" s="324">
        <v>435.93333333333334</v>
      </c>
      <c r="G85" s="324">
        <v>429.91666666666669</v>
      </c>
      <c r="H85" s="324">
        <v>453.51666666666671</v>
      </c>
      <c r="I85" s="324">
        <v>459.53333333333336</v>
      </c>
      <c r="J85" s="324">
        <v>465.31666666666672</v>
      </c>
      <c r="K85" s="323">
        <v>453.75</v>
      </c>
      <c r="L85" s="323">
        <v>441.95</v>
      </c>
      <c r="M85" s="323">
        <v>2.3077999999999999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3199.9</v>
      </c>
      <c r="D86" s="324">
        <v>3216.4333333333329</v>
      </c>
      <c r="E86" s="324">
        <v>3176.266666666666</v>
      </c>
      <c r="F86" s="324">
        <v>3152.6333333333332</v>
      </c>
      <c r="G86" s="324">
        <v>3112.4666666666662</v>
      </c>
      <c r="H86" s="324">
        <v>3240.0666666666657</v>
      </c>
      <c r="I86" s="324">
        <v>3280.2333333333327</v>
      </c>
      <c r="J86" s="324">
        <v>3303.8666666666654</v>
      </c>
      <c r="K86" s="323">
        <v>3256.6</v>
      </c>
      <c r="L86" s="323">
        <v>3192.8</v>
      </c>
      <c r="M86" s="323">
        <v>3.6209099999999999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2691.25</v>
      </c>
      <c r="D87" s="324">
        <v>2739.2999999999997</v>
      </c>
      <c r="E87" s="324">
        <v>2610.5999999999995</v>
      </c>
      <c r="F87" s="324">
        <v>2529.9499999999998</v>
      </c>
      <c r="G87" s="324">
        <v>2401.2499999999995</v>
      </c>
      <c r="H87" s="324">
        <v>2819.9499999999994</v>
      </c>
      <c r="I87" s="324">
        <v>2948.6499999999992</v>
      </c>
      <c r="J87" s="324">
        <v>3029.2999999999993</v>
      </c>
      <c r="K87" s="323">
        <v>2868</v>
      </c>
      <c r="L87" s="323">
        <v>2658.65</v>
      </c>
      <c r="M87" s="323">
        <v>96.702520000000007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453.25</v>
      </c>
      <c r="D88" s="324">
        <v>451.73333333333335</v>
      </c>
      <c r="E88" s="324">
        <v>445.61666666666667</v>
      </c>
      <c r="F88" s="324">
        <v>437.98333333333335</v>
      </c>
      <c r="G88" s="324">
        <v>431.86666666666667</v>
      </c>
      <c r="H88" s="324">
        <v>459.36666666666667</v>
      </c>
      <c r="I88" s="324">
        <v>465.48333333333335</v>
      </c>
      <c r="J88" s="324">
        <v>473.11666666666667</v>
      </c>
      <c r="K88" s="323">
        <v>457.85</v>
      </c>
      <c r="L88" s="323">
        <v>444.1</v>
      </c>
      <c r="M88" s="323">
        <v>16.982040000000001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737.85</v>
      </c>
      <c r="D89" s="324">
        <v>730.25</v>
      </c>
      <c r="E89" s="324">
        <v>713.25</v>
      </c>
      <c r="F89" s="324">
        <v>688.65</v>
      </c>
      <c r="G89" s="324">
        <v>671.65</v>
      </c>
      <c r="H89" s="324">
        <v>754.85</v>
      </c>
      <c r="I89" s="324">
        <v>771.85</v>
      </c>
      <c r="J89" s="324">
        <v>796.45</v>
      </c>
      <c r="K89" s="323">
        <v>747.25</v>
      </c>
      <c r="L89" s="323">
        <v>705.65</v>
      </c>
      <c r="M89" s="323">
        <v>3.9534799999999999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2494.15</v>
      </c>
      <c r="D90" s="324">
        <v>2490.6166666666668</v>
      </c>
      <c r="E90" s="324">
        <v>2456.4333333333334</v>
      </c>
      <c r="F90" s="324">
        <v>2418.7166666666667</v>
      </c>
      <c r="G90" s="324">
        <v>2384.5333333333333</v>
      </c>
      <c r="H90" s="324">
        <v>2528.3333333333335</v>
      </c>
      <c r="I90" s="324">
        <v>2562.5166666666669</v>
      </c>
      <c r="J90" s="324">
        <v>2600.2333333333336</v>
      </c>
      <c r="K90" s="323">
        <v>2524.8000000000002</v>
      </c>
      <c r="L90" s="323">
        <v>2452.9</v>
      </c>
      <c r="M90" s="323">
        <v>2.5242800000000001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217.95</v>
      </c>
      <c r="D91" s="324">
        <v>216.61666666666667</v>
      </c>
      <c r="E91" s="324">
        <v>213.83333333333334</v>
      </c>
      <c r="F91" s="324">
        <v>209.71666666666667</v>
      </c>
      <c r="G91" s="324">
        <v>206.93333333333334</v>
      </c>
      <c r="H91" s="324">
        <v>220.73333333333335</v>
      </c>
      <c r="I91" s="324">
        <v>223.51666666666665</v>
      </c>
      <c r="J91" s="324">
        <v>227.63333333333335</v>
      </c>
      <c r="K91" s="323">
        <v>219.4</v>
      </c>
      <c r="L91" s="323">
        <v>212.5</v>
      </c>
      <c r="M91" s="323">
        <v>109.60138999999999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586.9</v>
      </c>
      <c r="D92" s="324">
        <v>587.4666666666667</v>
      </c>
      <c r="E92" s="324">
        <v>577.43333333333339</v>
      </c>
      <c r="F92" s="324">
        <v>567.9666666666667</v>
      </c>
      <c r="G92" s="324">
        <v>557.93333333333339</v>
      </c>
      <c r="H92" s="324">
        <v>596.93333333333339</v>
      </c>
      <c r="I92" s="324">
        <v>606.9666666666667</v>
      </c>
      <c r="J92" s="324">
        <v>616.43333333333339</v>
      </c>
      <c r="K92" s="323">
        <v>597.5</v>
      </c>
      <c r="L92" s="323">
        <v>578</v>
      </c>
      <c r="M92" s="323">
        <v>4.95078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736.7</v>
      </c>
      <c r="D93" s="324">
        <v>734.94999999999993</v>
      </c>
      <c r="E93" s="324">
        <v>726.89999999999986</v>
      </c>
      <c r="F93" s="324">
        <v>717.09999999999991</v>
      </c>
      <c r="G93" s="324">
        <v>709.04999999999984</v>
      </c>
      <c r="H93" s="324">
        <v>744.74999999999989</v>
      </c>
      <c r="I93" s="324">
        <v>752.79999999999984</v>
      </c>
      <c r="J93" s="324">
        <v>762.59999999999991</v>
      </c>
      <c r="K93" s="323">
        <v>743</v>
      </c>
      <c r="L93" s="323">
        <v>725.15</v>
      </c>
      <c r="M93" s="323">
        <v>0.56923000000000001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780.2</v>
      </c>
      <c r="D94" s="324">
        <v>779.73333333333323</v>
      </c>
      <c r="E94" s="324">
        <v>762.56666666666649</v>
      </c>
      <c r="F94" s="324">
        <v>744.93333333333328</v>
      </c>
      <c r="G94" s="324">
        <v>727.76666666666654</v>
      </c>
      <c r="H94" s="324">
        <v>797.36666666666645</v>
      </c>
      <c r="I94" s="324">
        <v>814.53333333333319</v>
      </c>
      <c r="J94" s="324">
        <v>832.1666666666664</v>
      </c>
      <c r="K94" s="323">
        <v>796.9</v>
      </c>
      <c r="L94" s="323">
        <v>762.1</v>
      </c>
      <c r="M94" s="323">
        <v>1.06545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109.05</v>
      </c>
      <c r="D95" s="324">
        <v>109.08333333333333</v>
      </c>
      <c r="E95" s="324">
        <v>108.61666666666666</v>
      </c>
      <c r="F95" s="324">
        <v>108.18333333333334</v>
      </c>
      <c r="G95" s="324">
        <v>107.71666666666667</v>
      </c>
      <c r="H95" s="324">
        <v>109.51666666666665</v>
      </c>
      <c r="I95" s="324">
        <v>109.98333333333332</v>
      </c>
      <c r="J95" s="324">
        <v>110.41666666666664</v>
      </c>
      <c r="K95" s="323">
        <v>109.55</v>
      </c>
      <c r="L95" s="323">
        <v>108.65</v>
      </c>
      <c r="M95" s="323">
        <v>6.5370299999999997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378</v>
      </c>
      <c r="D96" s="324">
        <v>382</v>
      </c>
      <c r="E96" s="324">
        <v>372</v>
      </c>
      <c r="F96" s="324">
        <v>366</v>
      </c>
      <c r="G96" s="324">
        <v>356</v>
      </c>
      <c r="H96" s="324">
        <v>388</v>
      </c>
      <c r="I96" s="324">
        <v>398</v>
      </c>
      <c r="J96" s="324">
        <v>404</v>
      </c>
      <c r="K96" s="323">
        <v>392</v>
      </c>
      <c r="L96" s="323">
        <v>376</v>
      </c>
      <c r="M96" s="323">
        <v>2.5817999999999999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1518.9</v>
      </c>
      <c r="D97" s="324">
        <v>1519.6333333333332</v>
      </c>
      <c r="E97" s="324">
        <v>1469.2666666666664</v>
      </c>
      <c r="F97" s="324">
        <v>1419.6333333333332</v>
      </c>
      <c r="G97" s="324">
        <v>1369.2666666666664</v>
      </c>
      <c r="H97" s="324">
        <v>1569.2666666666664</v>
      </c>
      <c r="I97" s="324">
        <v>1619.6333333333332</v>
      </c>
      <c r="J97" s="324">
        <v>1669.2666666666664</v>
      </c>
      <c r="K97" s="323">
        <v>1570</v>
      </c>
      <c r="L97" s="323">
        <v>1470</v>
      </c>
      <c r="M97" s="323">
        <v>53.117429999999999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1007.8</v>
      </c>
      <c r="D98" s="324">
        <v>1017.2666666666668</v>
      </c>
      <c r="E98" s="324">
        <v>990.53333333333353</v>
      </c>
      <c r="F98" s="324">
        <v>973.26666666666677</v>
      </c>
      <c r="G98" s="324">
        <v>946.53333333333353</v>
      </c>
      <c r="H98" s="324">
        <v>1034.5333333333335</v>
      </c>
      <c r="I98" s="324">
        <v>1061.2666666666669</v>
      </c>
      <c r="J98" s="324">
        <v>1078.5333333333335</v>
      </c>
      <c r="K98" s="323">
        <v>1044</v>
      </c>
      <c r="L98" s="323">
        <v>1000</v>
      </c>
      <c r="M98" s="323">
        <v>0.95515000000000005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18.7</v>
      </c>
      <c r="D99" s="324">
        <v>18.733333333333334</v>
      </c>
      <c r="E99" s="324">
        <v>18.516666666666669</v>
      </c>
      <c r="F99" s="324">
        <v>18.333333333333336</v>
      </c>
      <c r="G99" s="324">
        <v>18.116666666666671</v>
      </c>
      <c r="H99" s="324">
        <v>18.916666666666668</v>
      </c>
      <c r="I99" s="324">
        <v>19.133333333333336</v>
      </c>
      <c r="J99" s="324">
        <v>19.316666666666666</v>
      </c>
      <c r="K99" s="323">
        <v>18.95</v>
      </c>
      <c r="L99" s="323">
        <v>18.55</v>
      </c>
      <c r="M99" s="323">
        <v>19.320029999999999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607.04999999999995</v>
      </c>
      <c r="D100" s="324">
        <v>609.55000000000007</v>
      </c>
      <c r="E100" s="324">
        <v>596.50000000000011</v>
      </c>
      <c r="F100" s="324">
        <v>585.95000000000005</v>
      </c>
      <c r="G100" s="324">
        <v>572.90000000000009</v>
      </c>
      <c r="H100" s="324">
        <v>620.10000000000014</v>
      </c>
      <c r="I100" s="324">
        <v>633.15000000000009</v>
      </c>
      <c r="J100" s="324">
        <v>643.70000000000016</v>
      </c>
      <c r="K100" s="323">
        <v>622.6</v>
      </c>
      <c r="L100" s="323">
        <v>599</v>
      </c>
      <c r="M100" s="323">
        <v>2.8664000000000001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771.2</v>
      </c>
      <c r="D101" s="324">
        <v>777.43333333333339</v>
      </c>
      <c r="E101" s="324">
        <v>757.76666666666677</v>
      </c>
      <c r="F101" s="324">
        <v>744.33333333333337</v>
      </c>
      <c r="G101" s="324">
        <v>724.66666666666674</v>
      </c>
      <c r="H101" s="324">
        <v>790.86666666666679</v>
      </c>
      <c r="I101" s="324">
        <v>810.5333333333333</v>
      </c>
      <c r="J101" s="324">
        <v>823.96666666666681</v>
      </c>
      <c r="K101" s="323">
        <v>797.1</v>
      </c>
      <c r="L101" s="323">
        <v>764</v>
      </c>
      <c r="M101" s="323">
        <v>5.6726000000000001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4474.8</v>
      </c>
      <c r="D102" s="324">
        <v>4493.8166666666666</v>
      </c>
      <c r="E102" s="324">
        <v>4397.6333333333332</v>
      </c>
      <c r="F102" s="324">
        <v>4320.4666666666662</v>
      </c>
      <c r="G102" s="324">
        <v>4224.2833333333328</v>
      </c>
      <c r="H102" s="324">
        <v>4570.9833333333336</v>
      </c>
      <c r="I102" s="324">
        <v>4667.1666666666661</v>
      </c>
      <c r="J102" s="324">
        <v>4744.3333333333339</v>
      </c>
      <c r="K102" s="323">
        <v>4590</v>
      </c>
      <c r="L102" s="323">
        <v>4416.6499999999996</v>
      </c>
      <c r="M102" s="323">
        <v>0.189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77.5</v>
      </c>
      <c r="D103" s="324">
        <v>77.86666666666666</v>
      </c>
      <c r="E103" s="324">
        <v>76.48333333333332</v>
      </c>
      <c r="F103" s="324">
        <v>75.466666666666654</v>
      </c>
      <c r="G103" s="324">
        <v>74.083333333333314</v>
      </c>
      <c r="H103" s="324">
        <v>78.883333333333326</v>
      </c>
      <c r="I103" s="324">
        <v>80.26666666666668</v>
      </c>
      <c r="J103" s="324">
        <v>81.283333333333331</v>
      </c>
      <c r="K103" s="323">
        <v>79.25</v>
      </c>
      <c r="L103" s="323">
        <v>76.849999999999994</v>
      </c>
      <c r="M103" s="323">
        <v>22.566279999999999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610.54999999999995</v>
      </c>
      <c r="D104" s="324">
        <v>611.05000000000007</v>
      </c>
      <c r="E104" s="324">
        <v>602.10000000000014</v>
      </c>
      <c r="F104" s="324">
        <v>593.65000000000009</v>
      </c>
      <c r="G104" s="324">
        <v>584.70000000000016</v>
      </c>
      <c r="H104" s="324">
        <v>619.50000000000011</v>
      </c>
      <c r="I104" s="324">
        <v>628.45000000000016</v>
      </c>
      <c r="J104" s="324">
        <v>636.90000000000009</v>
      </c>
      <c r="K104" s="323">
        <v>620</v>
      </c>
      <c r="L104" s="323">
        <v>602.6</v>
      </c>
      <c r="M104" s="323">
        <v>4.0618299999999996</v>
      </c>
      <c r="N104" s="1"/>
      <c r="O104" s="1"/>
    </row>
    <row r="105" spans="1:15" ht="12.75" customHeight="1">
      <c r="A105" s="30">
        <v>95</v>
      </c>
      <c r="B105" s="342" t="s">
        <v>830</v>
      </c>
      <c r="C105" s="323">
        <v>171.4</v>
      </c>
      <c r="D105" s="324">
        <v>170.35</v>
      </c>
      <c r="E105" s="324">
        <v>167.79999999999998</v>
      </c>
      <c r="F105" s="324">
        <v>164.2</v>
      </c>
      <c r="G105" s="324">
        <v>161.64999999999998</v>
      </c>
      <c r="H105" s="324">
        <v>173.95</v>
      </c>
      <c r="I105" s="324">
        <v>176.5</v>
      </c>
      <c r="J105" s="324">
        <v>180.1</v>
      </c>
      <c r="K105" s="323">
        <v>172.9</v>
      </c>
      <c r="L105" s="323">
        <v>166.75</v>
      </c>
      <c r="M105" s="323">
        <v>6.8898099999999998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265.7</v>
      </c>
      <c r="D106" s="324">
        <v>267.48333333333329</v>
      </c>
      <c r="E106" s="324">
        <v>262.56666666666661</v>
      </c>
      <c r="F106" s="324">
        <v>259.43333333333334</v>
      </c>
      <c r="G106" s="324">
        <v>254.51666666666665</v>
      </c>
      <c r="H106" s="324">
        <v>270.61666666666656</v>
      </c>
      <c r="I106" s="324">
        <v>275.53333333333319</v>
      </c>
      <c r="J106" s="324">
        <v>278.66666666666652</v>
      </c>
      <c r="K106" s="323">
        <v>272.39999999999998</v>
      </c>
      <c r="L106" s="323">
        <v>264.35000000000002</v>
      </c>
      <c r="M106" s="323">
        <v>3.43255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423</v>
      </c>
      <c r="D107" s="324">
        <v>422.7166666666667</v>
      </c>
      <c r="E107" s="324">
        <v>414.73333333333341</v>
      </c>
      <c r="F107" s="324">
        <v>406.4666666666667</v>
      </c>
      <c r="G107" s="324">
        <v>398.48333333333341</v>
      </c>
      <c r="H107" s="324">
        <v>430.98333333333341</v>
      </c>
      <c r="I107" s="324">
        <v>438.96666666666675</v>
      </c>
      <c r="J107" s="324">
        <v>447.23333333333341</v>
      </c>
      <c r="K107" s="323">
        <v>430.7</v>
      </c>
      <c r="L107" s="323">
        <v>414.45</v>
      </c>
      <c r="M107" s="323">
        <v>52.372149999999998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671.45</v>
      </c>
      <c r="D108" s="324">
        <v>669.16666666666663</v>
      </c>
      <c r="E108" s="324">
        <v>663.33333333333326</v>
      </c>
      <c r="F108" s="324">
        <v>655.21666666666658</v>
      </c>
      <c r="G108" s="324">
        <v>649.38333333333321</v>
      </c>
      <c r="H108" s="324">
        <v>677.2833333333333</v>
      </c>
      <c r="I108" s="324">
        <v>683.11666666666656</v>
      </c>
      <c r="J108" s="324">
        <v>691.23333333333335</v>
      </c>
      <c r="K108" s="323">
        <v>675</v>
      </c>
      <c r="L108" s="323">
        <v>661.05</v>
      </c>
      <c r="M108" s="323">
        <v>14.526820000000001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591.6</v>
      </c>
      <c r="D109" s="324">
        <v>597.51666666666677</v>
      </c>
      <c r="E109" s="324">
        <v>580.08333333333348</v>
      </c>
      <c r="F109" s="324">
        <v>568.56666666666672</v>
      </c>
      <c r="G109" s="324">
        <v>551.13333333333344</v>
      </c>
      <c r="H109" s="324">
        <v>609.03333333333353</v>
      </c>
      <c r="I109" s="324">
        <v>626.4666666666667</v>
      </c>
      <c r="J109" s="324">
        <v>637.98333333333358</v>
      </c>
      <c r="K109" s="323">
        <v>614.95000000000005</v>
      </c>
      <c r="L109" s="323">
        <v>586</v>
      </c>
      <c r="M109" s="323">
        <v>0.72250000000000003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1043.95</v>
      </c>
      <c r="D110" s="324">
        <v>1026.3499999999999</v>
      </c>
      <c r="E110" s="324">
        <v>998.94999999999982</v>
      </c>
      <c r="F110" s="324">
        <v>953.94999999999993</v>
      </c>
      <c r="G110" s="324">
        <v>926.54999999999984</v>
      </c>
      <c r="H110" s="324">
        <v>1071.3499999999999</v>
      </c>
      <c r="I110" s="324">
        <v>1098.75</v>
      </c>
      <c r="J110" s="324">
        <v>1143.7499999999998</v>
      </c>
      <c r="K110" s="323">
        <v>1053.75</v>
      </c>
      <c r="L110" s="323">
        <v>981.35</v>
      </c>
      <c r="M110" s="323">
        <v>111.06725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181.75</v>
      </c>
      <c r="D111" s="324">
        <v>181.16666666666666</v>
      </c>
      <c r="E111" s="324">
        <v>179.83333333333331</v>
      </c>
      <c r="F111" s="324">
        <v>177.91666666666666</v>
      </c>
      <c r="G111" s="324">
        <v>176.58333333333331</v>
      </c>
      <c r="H111" s="324">
        <v>183.08333333333331</v>
      </c>
      <c r="I111" s="324">
        <v>184.41666666666663</v>
      </c>
      <c r="J111" s="324">
        <v>186.33333333333331</v>
      </c>
      <c r="K111" s="323">
        <v>182.5</v>
      </c>
      <c r="L111" s="323">
        <v>179.25</v>
      </c>
      <c r="M111" s="323">
        <v>146.63558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304.60000000000002</v>
      </c>
      <c r="D112" s="324">
        <v>302.03333333333336</v>
      </c>
      <c r="E112" s="324">
        <v>297.7166666666667</v>
      </c>
      <c r="F112" s="324">
        <v>290.83333333333331</v>
      </c>
      <c r="G112" s="324">
        <v>286.51666666666665</v>
      </c>
      <c r="H112" s="324">
        <v>308.91666666666674</v>
      </c>
      <c r="I112" s="324">
        <v>313.23333333333346</v>
      </c>
      <c r="J112" s="324">
        <v>320.11666666666679</v>
      </c>
      <c r="K112" s="323">
        <v>306.35000000000002</v>
      </c>
      <c r="L112" s="323">
        <v>295.14999999999998</v>
      </c>
      <c r="M112" s="323">
        <v>2.4361199999999998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4298.3</v>
      </c>
      <c r="D113" s="324">
        <v>4287.666666666667</v>
      </c>
      <c r="E113" s="324">
        <v>4245.8333333333339</v>
      </c>
      <c r="F113" s="324">
        <v>4193.3666666666668</v>
      </c>
      <c r="G113" s="324">
        <v>4151.5333333333338</v>
      </c>
      <c r="H113" s="324">
        <v>4340.1333333333341</v>
      </c>
      <c r="I113" s="324">
        <v>4381.9666666666681</v>
      </c>
      <c r="J113" s="324">
        <v>4434.4333333333343</v>
      </c>
      <c r="K113" s="323">
        <v>4329.5</v>
      </c>
      <c r="L113" s="323">
        <v>4235.2</v>
      </c>
      <c r="M113" s="323">
        <v>7.7143800000000002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1498.5</v>
      </c>
      <c r="D114" s="324">
        <v>1503.4166666666667</v>
      </c>
      <c r="E114" s="324">
        <v>1481.8333333333335</v>
      </c>
      <c r="F114" s="324">
        <v>1465.1666666666667</v>
      </c>
      <c r="G114" s="324">
        <v>1443.5833333333335</v>
      </c>
      <c r="H114" s="324">
        <v>1520.0833333333335</v>
      </c>
      <c r="I114" s="324">
        <v>1541.666666666667</v>
      </c>
      <c r="J114" s="324">
        <v>1558.3333333333335</v>
      </c>
      <c r="K114" s="323">
        <v>1525</v>
      </c>
      <c r="L114" s="323">
        <v>1486.75</v>
      </c>
      <c r="M114" s="323">
        <v>7.8511100000000003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596.4</v>
      </c>
      <c r="D115" s="324">
        <v>593.06666666666672</v>
      </c>
      <c r="E115" s="324">
        <v>584.28333333333342</v>
      </c>
      <c r="F115" s="324">
        <v>572.16666666666674</v>
      </c>
      <c r="G115" s="324">
        <v>563.38333333333344</v>
      </c>
      <c r="H115" s="324">
        <v>605.18333333333339</v>
      </c>
      <c r="I115" s="324">
        <v>613.9666666666667</v>
      </c>
      <c r="J115" s="324">
        <v>626.08333333333337</v>
      </c>
      <c r="K115" s="323">
        <v>601.85</v>
      </c>
      <c r="L115" s="323">
        <v>580.95000000000005</v>
      </c>
      <c r="M115" s="323">
        <v>11.35613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778.15</v>
      </c>
      <c r="D116" s="324">
        <v>774.48333333333323</v>
      </c>
      <c r="E116" s="324">
        <v>762.96666666666647</v>
      </c>
      <c r="F116" s="324">
        <v>747.78333333333319</v>
      </c>
      <c r="G116" s="324">
        <v>736.26666666666642</v>
      </c>
      <c r="H116" s="324">
        <v>789.66666666666652</v>
      </c>
      <c r="I116" s="324">
        <v>801.18333333333317</v>
      </c>
      <c r="J116" s="324">
        <v>816.36666666666656</v>
      </c>
      <c r="K116" s="323">
        <v>786</v>
      </c>
      <c r="L116" s="323">
        <v>759.3</v>
      </c>
      <c r="M116" s="323">
        <v>6.5033300000000001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701.95</v>
      </c>
      <c r="D117" s="324">
        <v>699.81666666666661</v>
      </c>
      <c r="E117" s="324">
        <v>687.18333333333317</v>
      </c>
      <c r="F117" s="324">
        <v>672.41666666666652</v>
      </c>
      <c r="G117" s="324">
        <v>659.78333333333308</v>
      </c>
      <c r="H117" s="324">
        <v>714.58333333333326</v>
      </c>
      <c r="I117" s="324">
        <v>727.2166666666667</v>
      </c>
      <c r="J117" s="324">
        <v>741.98333333333335</v>
      </c>
      <c r="K117" s="323">
        <v>712.45</v>
      </c>
      <c r="L117" s="323">
        <v>685.05</v>
      </c>
      <c r="M117" s="323">
        <v>0.59475999999999996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2776.95</v>
      </c>
      <c r="D118" s="324">
        <v>2806.6666666666665</v>
      </c>
      <c r="E118" s="324">
        <v>2728.833333333333</v>
      </c>
      <c r="F118" s="324">
        <v>2680.7166666666667</v>
      </c>
      <c r="G118" s="324">
        <v>2602.8833333333332</v>
      </c>
      <c r="H118" s="324">
        <v>2854.7833333333328</v>
      </c>
      <c r="I118" s="324">
        <v>2932.6166666666659</v>
      </c>
      <c r="J118" s="324">
        <v>2980.7333333333327</v>
      </c>
      <c r="K118" s="323">
        <v>2884.5</v>
      </c>
      <c r="L118" s="323">
        <v>2758.55</v>
      </c>
      <c r="M118" s="323">
        <v>0.47234999999999999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403.7</v>
      </c>
      <c r="D119" s="324">
        <v>400.7</v>
      </c>
      <c r="E119" s="324">
        <v>396.75</v>
      </c>
      <c r="F119" s="324">
        <v>389.8</v>
      </c>
      <c r="G119" s="324">
        <v>385.85</v>
      </c>
      <c r="H119" s="324">
        <v>407.65</v>
      </c>
      <c r="I119" s="324">
        <v>411.59999999999991</v>
      </c>
      <c r="J119" s="324">
        <v>418.54999999999995</v>
      </c>
      <c r="K119" s="323">
        <v>404.65</v>
      </c>
      <c r="L119" s="323">
        <v>393.75</v>
      </c>
      <c r="M119" s="323">
        <v>16.641030000000001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212.1</v>
      </c>
      <c r="D120" s="324">
        <v>212.38333333333333</v>
      </c>
      <c r="E120" s="324">
        <v>209.71666666666664</v>
      </c>
      <c r="F120" s="324">
        <v>207.33333333333331</v>
      </c>
      <c r="G120" s="324">
        <v>204.66666666666663</v>
      </c>
      <c r="H120" s="324">
        <v>214.76666666666665</v>
      </c>
      <c r="I120" s="324">
        <v>217.43333333333334</v>
      </c>
      <c r="J120" s="324">
        <v>219.81666666666666</v>
      </c>
      <c r="K120" s="323">
        <v>215.05</v>
      </c>
      <c r="L120" s="323">
        <v>210</v>
      </c>
      <c r="M120" s="323">
        <v>1.2094800000000001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123.1</v>
      </c>
      <c r="D121" s="324">
        <v>123.21666666666665</v>
      </c>
      <c r="E121" s="324">
        <v>121.73333333333331</v>
      </c>
      <c r="F121" s="324">
        <v>120.36666666666665</v>
      </c>
      <c r="G121" s="324">
        <v>118.8833333333333</v>
      </c>
      <c r="H121" s="324">
        <v>124.58333333333331</v>
      </c>
      <c r="I121" s="324">
        <v>126.06666666666666</v>
      </c>
      <c r="J121" s="324">
        <v>127.43333333333332</v>
      </c>
      <c r="K121" s="323">
        <v>124.7</v>
      </c>
      <c r="L121" s="323">
        <v>121.85</v>
      </c>
      <c r="M121" s="323">
        <v>21.67812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995.65</v>
      </c>
      <c r="D122" s="324">
        <v>994.98333333333323</v>
      </c>
      <c r="E122" s="324">
        <v>981.96666666666647</v>
      </c>
      <c r="F122" s="324">
        <v>968.28333333333319</v>
      </c>
      <c r="G122" s="324">
        <v>955.26666666666642</v>
      </c>
      <c r="H122" s="324">
        <v>1008.6666666666665</v>
      </c>
      <c r="I122" s="324">
        <v>1021.6833333333332</v>
      </c>
      <c r="J122" s="324">
        <v>1035.3666666666666</v>
      </c>
      <c r="K122" s="323">
        <v>1008</v>
      </c>
      <c r="L122" s="323">
        <v>981.3</v>
      </c>
      <c r="M122" s="323">
        <v>4.2450099999999997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886.5</v>
      </c>
      <c r="D123" s="324">
        <v>889.51666666666677</v>
      </c>
      <c r="E123" s="324">
        <v>876.03333333333353</v>
      </c>
      <c r="F123" s="324">
        <v>865.56666666666672</v>
      </c>
      <c r="G123" s="324">
        <v>852.08333333333348</v>
      </c>
      <c r="H123" s="324">
        <v>899.98333333333358</v>
      </c>
      <c r="I123" s="324">
        <v>913.46666666666692</v>
      </c>
      <c r="J123" s="324">
        <v>923.93333333333362</v>
      </c>
      <c r="K123" s="323">
        <v>903</v>
      </c>
      <c r="L123" s="323">
        <v>879.05</v>
      </c>
      <c r="M123" s="323">
        <v>1.69326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547.54999999999995</v>
      </c>
      <c r="D124" s="324">
        <v>545.98333333333323</v>
      </c>
      <c r="E124" s="324">
        <v>542.41666666666652</v>
      </c>
      <c r="F124" s="324">
        <v>537.2833333333333</v>
      </c>
      <c r="G124" s="324">
        <v>533.71666666666658</v>
      </c>
      <c r="H124" s="324">
        <v>551.11666666666645</v>
      </c>
      <c r="I124" s="324">
        <v>554.68333333333328</v>
      </c>
      <c r="J124" s="324">
        <v>559.81666666666638</v>
      </c>
      <c r="K124" s="323">
        <v>549.54999999999995</v>
      </c>
      <c r="L124" s="323">
        <v>540.85</v>
      </c>
      <c r="M124" s="323">
        <v>12.38386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1429.85</v>
      </c>
      <c r="D125" s="324">
        <v>1437.2833333333335</v>
      </c>
      <c r="E125" s="324">
        <v>1394.5666666666671</v>
      </c>
      <c r="F125" s="324">
        <v>1359.2833333333335</v>
      </c>
      <c r="G125" s="324">
        <v>1316.5666666666671</v>
      </c>
      <c r="H125" s="324">
        <v>1472.5666666666671</v>
      </c>
      <c r="I125" s="324">
        <v>1515.2833333333338</v>
      </c>
      <c r="J125" s="324">
        <v>1550.5666666666671</v>
      </c>
      <c r="K125" s="323">
        <v>1480</v>
      </c>
      <c r="L125" s="323">
        <v>1402</v>
      </c>
      <c r="M125" s="323">
        <v>4.4935099999999997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260.55</v>
      </c>
      <c r="D126" s="324">
        <v>260.36666666666673</v>
      </c>
      <c r="E126" s="324">
        <v>256.88333333333344</v>
      </c>
      <c r="F126" s="324">
        <v>253.2166666666667</v>
      </c>
      <c r="G126" s="324">
        <v>249.73333333333341</v>
      </c>
      <c r="H126" s="324">
        <v>264.03333333333347</v>
      </c>
      <c r="I126" s="324">
        <v>267.51666666666671</v>
      </c>
      <c r="J126" s="324">
        <v>271.18333333333351</v>
      </c>
      <c r="K126" s="323">
        <v>263.85000000000002</v>
      </c>
      <c r="L126" s="323">
        <v>256.7</v>
      </c>
      <c r="M126" s="323">
        <v>4.7302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71.75</v>
      </c>
      <c r="D127" s="324">
        <v>71.416666666666671</v>
      </c>
      <c r="E127" s="324">
        <v>70.533333333333346</v>
      </c>
      <c r="F127" s="324">
        <v>69.316666666666677</v>
      </c>
      <c r="G127" s="324">
        <v>68.433333333333351</v>
      </c>
      <c r="H127" s="324">
        <v>72.63333333333334</v>
      </c>
      <c r="I127" s="324">
        <v>73.516666666666666</v>
      </c>
      <c r="J127" s="324">
        <v>74.733333333333334</v>
      </c>
      <c r="K127" s="323">
        <v>72.3</v>
      </c>
      <c r="L127" s="323">
        <v>70.2</v>
      </c>
      <c r="M127" s="323">
        <v>3.9943200000000001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1032.2</v>
      </c>
      <c r="D128" s="324">
        <v>1019.3666666666668</v>
      </c>
      <c r="E128" s="324">
        <v>993.83333333333348</v>
      </c>
      <c r="F128" s="324">
        <v>955.4666666666667</v>
      </c>
      <c r="G128" s="324">
        <v>929.93333333333339</v>
      </c>
      <c r="H128" s="324">
        <v>1057.7333333333336</v>
      </c>
      <c r="I128" s="324">
        <v>1083.2666666666669</v>
      </c>
      <c r="J128" s="324">
        <v>1121.6333333333337</v>
      </c>
      <c r="K128" s="323">
        <v>1044.9000000000001</v>
      </c>
      <c r="L128" s="323">
        <v>981</v>
      </c>
      <c r="M128" s="323">
        <v>1.7533000000000001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2050.65</v>
      </c>
      <c r="D129" s="324">
        <v>2033.5166666666664</v>
      </c>
      <c r="E129" s="324">
        <v>2007.0333333333328</v>
      </c>
      <c r="F129" s="324">
        <v>1963.4166666666665</v>
      </c>
      <c r="G129" s="324">
        <v>1936.9333333333329</v>
      </c>
      <c r="H129" s="324">
        <v>2077.1333333333328</v>
      </c>
      <c r="I129" s="324">
        <v>2103.6166666666663</v>
      </c>
      <c r="J129" s="324">
        <v>2147.2333333333327</v>
      </c>
      <c r="K129" s="323">
        <v>2060</v>
      </c>
      <c r="L129" s="323">
        <v>1989.9</v>
      </c>
      <c r="M129" s="323">
        <v>5.7675400000000003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282</v>
      </c>
      <c r="D130" s="324">
        <v>279.8</v>
      </c>
      <c r="E130" s="324">
        <v>273.60000000000002</v>
      </c>
      <c r="F130" s="324">
        <v>265.2</v>
      </c>
      <c r="G130" s="324">
        <v>259</v>
      </c>
      <c r="H130" s="324">
        <v>288.20000000000005</v>
      </c>
      <c r="I130" s="324">
        <v>294.39999999999998</v>
      </c>
      <c r="J130" s="324">
        <v>302.80000000000007</v>
      </c>
      <c r="K130" s="323">
        <v>286</v>
      </c>
      <c r="L130" s="323">
        <v>271.39999999999998</v>
      </c>
      <c r="M130" s="323">
        <v>82.147069999999999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78.8</v>
      </c>
      <c r="D131" s="324">
        <v>77.733333333333334</v>
      </c>
      <c r="E131" s="324">
        <v>74.466666666666669</v>
      </c>
      <c r="F131" s="324">
        <v>70.13333333333334</v>
      </c>
      <c r="G131" s="324">
        <v>66.866666666666674</v>
      </c>
      <c r="H131" s="324">
        <v>82.066666666666663</v>
      </c>
      <c r="I131" s="324">
        <v>85.333333333333343</v>
      </c>
      <c r="J131" s="324">
        <v>89.666666666666657</v>
      </c>
      <c r="K131" s="323">
        <v>81</v>
      </c>
      <c r="L131" s="323">
        <v>73.400000000000006</v>
      </c>
      <c r="M131" s="323">
        <v>54.234380000000002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723.7</v>
      </c>
      <c r="D132" s="324">
        <v>728.19999999999993</v>
      </c>
      <c r="E132" s="324">
        <v>717.49999999999989</v>
      </c>
      <c r="F132" s="324">
        <v>711.3</v>
      </c>
      <c r="G132" s="324">
        <v>700.59999999999991</v>
      </c>
      <c r="H132" s="324">
        <v>734.39999999999986</v>
      </c>
      <c r="I132" s="324">
        <v>745.09999999999991</v>
      </c>
      <c r="J132" s="324">
        <v>751.29999999999984</v>
      </c>
      <c r="K132" s="323">
        <v>738.9</v>
      </c>
      <c r="L132" s="323">
        <v>722</v>
      </c>
      <c r="M132" s="323">
        <v>0.19982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4339.3999999999996</v>
      </c>
      <c r="D133" s="324">
        <v>4314.1333333333332</v>
      </c>
      <c r="E133" s="324">
        <v>4275.2666666666664</v>
      </c>
      <c r="F133" s="324">
        <v>4211.1333333333332</v>
      </c>
      <c r="G133" s="324">
        <v>4172.2666666666664</v>
      </c>
      <c r="H133" s="324">
        <v>4378.2666666666664</v>
      </c>
      <c r="I133" s="324">
        <v>4417.1333333333332</v>
      </c>
      <c r="J133" s="324">
        <v>4481.2666666666664</v>
      </c>
      <c r="K133" s="323">
        <v>4353</v>
      </c>
      <c r="L133" s="323">
        <v>4250</v>
      </c>
      <c r="M133" s="323">
        <v>3.52915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4153.95</v>
      </c>
      <c r="D134" s="324">
        <v>4147.9666666666662</v>
      </c>
      <c r="E134" s="324">
        <v>4100.9833333333327</v>
      </c>
      <c r="F134" s="324">
        <v>4048.0166666666664</v>
      </c>
      <c r="G134" s="324">
        <v>4001.0333333333328</v>
      </c>
      <c r="H134" s="324">
        <v>4200.9333333333325</v>
      </c>
      <c r="I134" s="324">
        <v>4247.9166666666661</v>
      </c>
      <c r="J134" s="324">
        <v>4300.8833333333323</v>
      </c>
      <c r="K134" s="323">
        <v>4194.95</v>
      </c>
      <c r="L134" s="323">
        <v>4095</v>
      </c>
      <c r="M134" s="323">
        <v>1.84965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353.75</v>
      </c>
      <c r="D135" s="324">
        <v>353.26666666666665</v>
      </c>
      <c r="E135" s="324">
        <v>349.63333333333333</v>
      </c>
      <c r="F135" s="324">
        <v>345.51666666666665</v>
      </c>
      <c r="G135" s="324">
        <v>341.88333333333333</v>
      </c>
      <c r="H135" s="324">
        <v>357.38333333333333</v>
      </c>
      <c r="I135" s="324">
        <v>361.01666666666665</v>
      </c>
      <c r="J135" s="324">
        <v>365.13333333333333</v>
      </c>
      <c r="K135" s="323">
        <v>356.9</v>
      </c>
      <c r="L135" s="323">
        <v>349.15</v>
      </c>
      <c r="M135" s="323">
        <v>38.916640000000001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4198.95</v>
      </c>
      <c r="D136" s="324">
        <v>4172.7333333333336</v>
      </c>
      <c r="E136" s="324">
        <v>4135.4666666666672</v>
      </c>
      <c r="F136" s="324">
        <v>4071.9833333333336</v>
      </c>
      <c r="G136" s="324">
        <v>4034.7166666666672</v>
      </c>
      <c r="H136" s="324">
        <v>4236.2166666666672</v>
      </c>
      <c r="I136" s="324">
        <v>4273.4833333333336</v>
      </c>
      <c r="J136" s="324">
        <v>4336.9666666666672</v>
      </c>
      <c r="K136" s="323">
        <v>4210</v>
      </c>
      <c r="L136" s="323">
        <v>4109.25</v>
      </c>
      <c r="M136" s="323">
        <v>3.87534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3975.6</v>
      </c>
      <c r="D137" s="324">
        <v>3948.2000000000003</v>
      </c>
      <c r="E137" s="324">
        <v>3900.4000000000005</v>
      </c>
      <c r="F137" s="324">
        <v>3825.2000000000003</v>
      </c>
      <c r="G137" s="324">
        <v>3777.4000000000005</v>
      </c>
      <c r="H137" s="324">
        <v>4023.4000000000005</v>
      </c>
      <c r="I137" s="324">
        <v>4071.2000000000007</v>
      </c>
      <c r="J137" s="324">
        <v>4146.4000000000005</v>
      </c>
      <c r="K137" s="323">
        <v>3996</v>
      </c>
      <c r="L137" s="323">
        <v>3873</v>
      </c>
      <c r="M137" s="323">
        <v>11.132630000000001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2509.4499999999998</v>
      </c>
      <c r="D138" s="324">
        <v>2493.1333333333337</v>
      </c>
      <c r="E138" s="324">
        <v>2436.3666666666672</v>
      </c>
      <c r="F138" s="324">
        <v>2363.2833333333338</v>
      </c>
      <c r="G138" s="324">
        <v>2306.5166666666673</v>
      </c>
      <c r="H138" s="324">
        <v>2566.2166666666672</v>
      </c>
      <c r="I138" s="324">
        <v>2622.9833333333336</v>
      </c>
      <c r="J138" s="324">
        <v>2696.0666666666671</v>
      </c>
      <c r="K138" s="323">
        <v>2549.9</v>
      </c>
      <c r="L138" s="323">
        <v>2420.0500000000002</v>
      </c>
      <c r="M138" s="323">
        <v>1.12686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54.2</v>
      </c>
      <c r="D139" s="324">
        <v>53.916666666666664</v>
      </c>
      <c r="E139" s="324">
        <v>53.233333333333327</v>
      </c>
      <c r="F139" s="324">
        <v>52.266666666666666</v>
      </c>
      <c r="G139" s="324">
        <v>51.583333333333329</v>
      </c>
      <c r="H139" s="324">
        <v>54.883333333333326</v>
      </c>
      <c r="I139" s="324">
        <v>55.566666666666663</v>
      </c>
      <c r="J139" s="324">
        <v>56.533333333333324</v>
      </c>
      <c r="K139" s="323">
        <v>54.6</v>
      </c>
      <c r="L139" s="323">
        <v>52.95</v>
      </c>
      <c r="M139" s="323">
        <v>11.08963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2290.75</v>
      </c>
      <c r="D140" s="324">
        <v>2286.9666666666667</v>
      </c>
      <c r="E140" s="324">
        <v>2258.9333333333334</v>
      </c>
      <c r="F140" s="324">
        <v>2227.1166666666668</v>
      </c>
      <c r="G140" s="324">
        <v>2199.0833333333335</v>
      </c>
      <c r="H140" s="324">
        <v>2318.7833333333333</v>
      </c>
      <c r="I140" s="324">
        <v>2346.8166666666671</v>
      </c>
      <c r="J140" s="324">
        <v>2378.6333333333332</v>
      </c>
      <c r="K140" s="323">
        <v>2315</v>
      </c>
      <c r="L140" s="323">
        <v>2255.15</v>
      </c>
      <c r="M140" s="323">
        <v>6.2107000000000001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426.05</v>
      </c>
      <c r="D141" s="324">
        <v>422.7</v>
      </c>
      <c r="E141" s="324">
        <v>410.7</v>
      </c>
      <c r="F141" s="324">
        <v>395.35</v>
      </c>
      <c r="G141" s="324">
        <v>383.35</v>
      </c>
      <c r="H141" s="324">
        <v>438.04999999999995</v>
      </c>
      <c r="I141" s="324">
        <v>450.04999999999995</v>
      </c>
      <c r="J141" s="324">
        <v>465.39999999999992</v>
      </c>
      <c r="K141" s="323">
        <v>434.7</v>
      </c>
      <c r="L141" s="323">
        <v>407.35</v>
      </c>
      <c r="M141" s="323">
        <v>18.227989999999998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123.45</v>
      </c>
      <c r="D142" s="324">
        <v>124.45</v>
      </c>
      <c r="E142" s="324">
        <v>121.60000000000001</v>
      </c>
      <c r="F142" s="324">
        <v>119.75</v>
      </c>
      <c r="G142" s="324">
        <v>116.9</v>
      </c>
      <c r="H142" s="324">
        <v>126.30000000000001</v>
      </c>
      <c r="I142" s="324">
        <v>129.15</v>
      </c>
      <c r="J142" s="324">
        <v>131</v>
      </c>
      <c r="K142" s="323">
        <v>127.3</v>
      </c>
      <c r="L142" s="323">
        <v>122.6</v>
      </c>
      <c r="M142" s="323">
        <v>4.9069000000000003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306.8</v>
      </c>
      <c r="D143" s="324">
        <v>307.7</v>
      </c>
      <c r="E143" s="324">
        <v>301.34999999999997</v>
      </c>
      <c r="F143" s="324">
        <v>295.89999999999998</v>
      </c>
      <c r="G143" s="324">
        <v>289.54999999999995</v>
      </c>
      <c r="H143" s="324">
        <v>313.14999999999998</v>
      </c>
      <c r="I143" s="324">
        <v>319.5</v>
      </c>
      <c r="J143" s="324">
        <v>324.95</v>
      </c>
      <c r="K143" s="323">
        <v>314.05</v>
      </c>
      <c r="L143" s="323">
        <v>302.25</v>
      </c>
      <c r="M143" s="323">
        <v>4.8130699999999997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483.95</v>
      </c>
      <c r="D144" s="324">
        <v>482</v>
      </c>
      <c r="E144" s="324">
        <v>477.5</v>
      </c>
      <c r="F144" s="324">
        <v>471.05</v>
      </c>
      <c r="G144" s="324">
        <v>466.55</v>
      </c>
      <c r="H144" s="324">
        <v>488.45</v>
      </c>
      <c r="I144" s="324">
        <v>492.95</v>
      </c>
      <c r="J144" s="324">
        <v>499.4</v>
      </c>
      <c r="K144" s="323">
        <v>486.5</v>
      </c>
      <c r="L144" s="323">
        <v>475.55</v>
      </c>
      <c r="M144" s="323">
        <v>11.48489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1175.5999999999999</v>
      </c>
      <c r="D145" s="324">
        <v>1177.0333333333333</v>
      </c>
      <c r="E145" s="324">
        <v>1154.3166666666666</v>
      </c>
      <c r="F145" s="324">
        <v>1133.0333333333333</v>
      </c>
      <c r="G145" s="324">
        <v>1110.3166666666666</v>
      </c>
      <c r="H145" s="324">
        <v>1198.3166666666666</v>
      </c>
      <c r="I145" s="324">
        <v>1221.0333333333333</v>
      </c>
      <c r="J145" s="324">
        <v>1242.3166666666666</v>
      </c>
      <c r="K145" s="323">
        <v>1199.75</v>
      </c>
      <c r="L145" s="323">
        <v>1155.75</v>
      </c>
      <c r="M145" s="323">
        <v>0.71011000000000002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65.05</v>
      </c>
      <c r="D146" s="324">
        <v>65.100000000000009</v>
      </c>
      <c r="E146" s="324">
        <v>64.450000000000017</v>
      </c>
      <c r="F146" s="324">
        <v>63.850000000000009</v>
      </c>
      <c r="G146" s="324">
        <v>63.200000000000017</v>
      </c>
      <c r="H146" s="324">
        <v>65.700000000000017</v>
      </c>
      <c r="I146" s="324">
        <v>66.350000000000023</v>
      </c>
      <c r="J146" s="324">
        <v>66.950000000000017</v>
      </c>
      <c r="K146" s="323">
        <v>65.75</v>
      </c>
      <c r="L146" s="323">
        <v>64.5</v>
      </c>
      <c r="M146" s="323">
        <v>7.27738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168.2</v>
      </c>
      <c r="D147" s="324">
        <v>169.54999999999998</v>
      </c>
      <c r="E147" s="324">
        <v>164.09999999999997</v>
      </c>
      <c r="F147" s="324">
        <v>159.99999999999997</v>
      </c>
      <c r="G147" s="324">
        <v>154.54999999999995</v>
      </c>
      <c r="H147" s="324">
        <v>173.64999999999998</v>
      </c>
      <c r="I147" s="324">
        <v>179.09999999999997</v>
      </c>
      <c r="J147" s="324">
        <v>183.2</v>
      </c>
      <c r="K147" s="323">
        <v>175</v>
      </c>
      <c r="L147" s="323">
        <v>165.45</v>
      </c>
      <c r="M147" s="323">
        <v>9.4238599999999995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106.35</v>
      </c>
      <c r="D148" s="324">
        <v>106.94999999999999</v>
      </c>
      <c r="E148" s="324">
        <v>105.09999999999998</v>
      </c>
      <c r="F148" s="324">
        <v>103.85</v>
      </c>
      <c r="G148" s="324">
        <v>101.99999999999999</v>
      </c>
      <c r="H148" s="324">
        <v>108.19999999999997</v>
      </c>
      <c r="I148" s="324">
        <v>110.05</v>
      </c>
      <c r="J148" s="324">
        <v>111.29999999999997</v>
      </c>
      <c r="K148" s="323">
        <v>108.8</v>
      </c>
      <c r="L148" s="323">
        <v>105.7</v>
      </c>
      <c r="M148" s="323">
        <v>3.82816</v>
      </c>
      <c r="N148" s="1"/>
      <c r="O148" s="1"/>
    </row>
    <row r="149" spans="1:15" ht="12.75" customHeight="1">
      <c r="A149" s="30">
        <v>139</v>
      </c>
      <c r="B149" s="342" t="s">
        <v>831</v>
      </c>
      <c r="C149" s="323">
        <v>53</v>
      </c>
      <c r="D149" s="324">
        <v>52.616666666666667</v>
      </c>
      <c r="E149" s="324">
        <v>51.883333333333333</v>
      </c>
      <c r="F149" s="324">
        <v>50.766666666666666</v>
      </c>
      <c r="G149" s="324">
        <v>50.033333333333331</v>
      </c>
      <c r="H149" s="324">
        <v>53.733333333333334</v>
      </c>
      <c r="I149" s="324">
        <v>54.466666666666669</v>
      </c>
      <c r="J149" s="324">
        <v>55.583333333333336</v>
      </c>
      <c r="K149" s="323">
        <v>53.35</v>
      </c>
      <c r="L149" s="323">
        <v>51.5</v>
      </c>
      <c r="M149" s="323">
        <v>2.8648799999999999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721.2</v>
      </c>
      <c r="D150" s="324">
        <v>720.98333333333323</v>
      </c>
      <c r="E150" s="324">
        <v>712.51666666666642</v>
      </c>
      <c r="F150" s="324">
        <v>703.83333333333314</v>
      </c>
      <c r="G150" s="324">
        <v>695.36666666666633</v>
      </c>
      <c r="H150" s="324">
        <v>729.66666666666652</v>
      </c>
      <c r="I150" s="324">
        <v>738.13333333333344</v>
      </c>
      <c r="J150" s="324">
        <v>746.81666666666661</v>
      </c>
      <c r="K150" s="323">
        <v>729.45</v>
      </c>
      <c r="L150" s="323">
        <v>712.3</v>
      </c>
      <c r="M150" s="323">
        <v>0.47086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1818.2</v>
      </c>
      <c r="D151" s="324">
        <v>1813.4333333333332</v>
      </c>
      <c r="E151" s="324">
        <v>1806.8666666666663</v>
      </c>
      <c r="F151" s="324">
        <v>1795.5333333333331</v>
      </c>
      <c r="G151" s="324">
        <v>1788.9666666666662</v>
      </c>
      <c r="H151" s="324">
        <v>1824.7666666666664</v>
      </c>
      <c r="I151" s="324">
        <v>1831.3333333333335</v>
      </c>
      <c r="J151" s="324">
        <v>1842.6666666666665</v>
      </c>
      <c r="K151" s="323">
        <v>1820</v>
      </c>
      <c r="L151" s="323">
        <v>1802.1</v>
      </c>
      <c r="M151" s="323">
        <v>5.5313800000000004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153.65</v>
      </c>
      <c r="D152" s="324">
        <v>154.08333333333334</v>
      </c>
      <c r="E152" s="324">
        <v>151.81666666666669</v>
      </c>
      <c r="F152" s="324">
        <v>149.98333333333335</v>
      </c>
      <c r="G152" s="324">
        <v>147.7166666666667</v>
      </c>
      <c r="H152" s="324">
        <v>155.91666666666669</v>
      </c>
      <c r="I152" s="324">
        <v>158.18333333333334</v>
      </c>
      <c r="J152" s="324">
        <v>160.01666666666668</v>
      </c>
      <c r="K152" s="323">
        <v>156.35</v>
      </c>
      <c r="L152" s="323">
        <v>152.25</v>
      </c>
      <c r="M152" s="323">
        <v>42.551360000000003</v>
      </c>
      <c r="N152" s="1"/>
      <c r="O152" s="1"/>
    </row>
    <row r="153" spans="1:15" ht="12.75" customHeight="1">
      <c r="A153" s="30">
        <v>143</v>
      </c>
      <c r="B153" s="342" t="s">
        <v>832</v>
      </c>
      <c r="C153" s="323">
        <v>127.1</v>
      </c>
      <c r="D153" s="324">
        <v>124.08333333333333</v>
      </c>
      <c r="E153" s="324">
        <v>118.61666666666665</v>
      </c>
      <c r="F153" s="324">
        <v>110.13333333333331</v>
      </c>
      <c r="G153" s="324">
        <v>104.66666666666663</v>
      </c>
      <c r="H153" s="324">
        <v>132.56666666666666</v>
      </c>
      <c r="I153" s="324">
        <v>138.03333333333333</v>
      </c>
      <c r="J153" s="324">
        <v>146.51666666666668</v>
      </c>
      <c r="K153" s="323">
        <v>129.55000000000001</v>
      </c>
      <c r="L153" s="323">
        <v>115.6</v>
      </c>
      <c r="M153" s="323">
        <v>31.853020000000001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271.60000000000002</v>
      </c>
      <c r="D154" s="324">
        <v>272.26666666666665</v>
      </c>
      <c r="E154" s="324">
        <v>265.58333333333331</v>
      </c>
      <c r="F154" s="324">
        <v>259.56666666666666</v>
      </c>
      <c r="G154" s="324">
        <v>252.88333333333333</v>
      </c>
      <c r="H154" s="324">
        <v>278.2833333333333</v>
      </c>
      <c r="I154" s="324">
        <v>284.9666666666667</v>
      </c>
      <c r="J154" s="324">
        <v>290.98333333333329</v>
      </c>
      <c r="K154" s="323">
        <v>278.95</v>
      </c>
      <c r="L154" s="323">
        <v>266.25</v>
      </c>
      <c r="M154" s="323">
        <v>1.2820400000000001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95.3</v>
      </c>
      <c r="D155" s="324">
        <v>94.95</v>
      </c>
      <c r="E155" s="324">
        <v>94.15</v>
      </c>
      <c r="F155" s="324">
        <v>93</v>
      </c>
      <c r="G155" s="324">
        <v>92.2</v>
      </c>
      <c r="H155" s="324">
        <v>96.100000000000009</v>
      </c>
      <c r="I155" s="324">
        <v>96.899999999999991</v>
      </c>
      <c r="J155" s="324">
        <v>98.050000000000011</v>
      </c>
      <c r="K155" s="323">
        <v>95.75</v>
      </c>
      <c r="L155" s="323">
        <v>93.8</v>
      </c>
      <c r="M155" s="323">
        <v>150.23756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388.2</v>
      </c>
      <c r="D156" s="324">
        <v>390.7833333333333</v>
      </c>
      <c r="E156" s="324">
        <v>383.46666666666658</v>
      </c>
      <c r="F156" s="324">
        <v>378.73333333333329</v>
      </c>
      <c r="G156" s="324">
        <v>371.41666666666657</v>
      </c>
      <c r="H156" s="324">
        <v>395.51666666666659</v>
      </c>
      <c r="I156" s="324">
        <v>402.83333333333331</v>
      </c>
      <c r="J156" s="324">
        <v>407.56666666666661</v>
      </c>
      <c r="K156" s="323">
        <v>398.1</v>
      </c>
      <c r="L156" s="323">
        <v>386.05</v>
      </c>
      <c r="M156" s="323">
        <v>1.4591099999999999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4062.4</v>
      </c>
      <c r="D157" s="324">
        <v>4084.2333333333336</v>
      </c>
      <c r="E157" s="324">
        <v>4023.4666666666672</v>
      </c>
      <c r="F157" s="324">
        <v>3984.5333333333338</v>
      </c>
      <c r="G157" s="324">
        <v>3923.7666666666673</v>
      </c>
      <c r="H157" s="324">
        <v>4123.166666666667</v>
      </c>
      <c r="I157" s="324">
        <v>4183.9333333333334</v>
      </c>
      <c r="J157" s="324">
        <v>4222.8666666666668</v>
      </c>
      <c r="K157" s="323">
        <v>4145</v>
      </c>
      <c r="L157" s="323">
        <v>4045.3</v>
      </c>
      <c r="M157" s="323">
        <v>0.17366999999999999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156.19999999999999</v>
      </c>
      <c r="D158" s="324">
        <v>156.73333333333332</v>
      </c>
      <c r="E158" s="324">
        <v>154.46666666666664</v>
      </c>
      <c r="F158" s="324">
        <v>152.73333333333332</v>
      </c>
      <c r="G158" s="324">
        <v>150.46666666666664</v>
      </c>
      <c r="H158" s="324">
        <v>158.46666666666664</v>
      </c>
      <c r="I158" s="324">
        <v>160.73333333333335</v>
      </c>
      <c r="J158" s="324">
        <v>162.46666666666664</v>
      </c>
      <c r="K158" s="323">
        <v>159</v>
      </c>
      <c r="L158" s="323">
        <v>155</v>
      </c>
      <c r="M158" s="323">
        <v>3.87338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2691.15</v>
      </c>
      <c r="D159" s="324">
        <v>2673.3833333333332</v>
      </c>
      <c r="E159" s="324">
        <v>2647.7666666666664</v>
      </c>
      <c r="F159" s="324">
        <v>2604.3833333333332</v>
      </c>
      <c r="G159" s="324">
        <v>2578.7666666666664</v>
      </c>
      <c r="H159" s="324">
        <v>2716.7666666666664</v>
      </c>
      <c r="I159" s="324">
        <v>2742.3833333333332</v>
      </c>
      <c r="J159" s="324">
        <v>2785.7666666666664</v>
      </c>
      <c r="K159" s="323">
        <v>2699</v>
      </c>
      <c r="L159" s="323">
        <v>2630</v>
      </c>
      <c r="M159" s="323">
        <v>0.15728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262.39999999999998</v>
      </c>
      <c r="D160" s="324">
        <v>261.66666666666669</v>
      </c>
      <c r="E160" s="324">
        <v>257.33333333333337</v>
      </c>
      <c r="F160" s="324">
        <v>252.26666666666671</v>
      </c>
      <c r="G160" s="324">
        <v>247.93333333333339</v>
      </c>
      <c r="H160" s="324">
        <v>266.73333333333335</v>
      </c>
      <c r="I160" s="324">
        <v>271.06666666666672</v>
      </c>
      <c r="J160" s="324">
        <v>276.13333333333333</v>
      </c>
      <c r="K160" s="323">
        <v>266</v>
      </c>
      <c r="L160" s="323">
        <v>256.60000000000002</v>
      </c>
      <c r="M160" s="323">
        <v>8.85731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46.3</v>
      </c>
      <c r="D161" s="324">
        <v>46.533333333333331</v>
      </c>
      <c r="E161" s="324">
        <v>45.566666666666663</v>
      </c>
      <c r="F161" s="324">
        <v>44.833333333333329</v>
      </c>
      <c r="G161" s="324">
        <v>43.86666666666666</v>
      </c>
      <c r="H161" s="324">
        <v>47.266666666666666</v>
      </c>
      <c r="I161" s="324">
        <v>48.233333333333334</v>
      </c>
      <c r="J161" s="324">
        <v>48.966666666666669</v>
      </c>
      <c r="K161" s="323">
        <v>47.5</v>
      </c>
      <c r="L161" s="323">
        <v>45.8</v>
      </c>
      <c r="M161" s="323">
        <v>49.29419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124.15</v>
      </c>
      <c r="D162" s="324">
        <v>125.64999999999999</v>
      </c>
      <c r="E162" s="324">
        <v>122.29999999999998</v>
      </c>
      <c r="F162" s="324">
        <v>120.44999999999999</v>
      </c>
      <c r="G162" s="324">
        <v>117.09999999999998</v>
      </c>
      <c r="H162" s="324">
        <v>127.49999999999999</v>
      </c>
      <c r="I162" s="324">
        <v>130.84999999999997</v>
      </c>
      <c r="J162" s="324">
        <v>132.69999999999999</v>
      </c>
      <c r="K162" s="323">
        <v>129</v>
      </c>
      <c r="L162" s="323">
        <v>123.8</v>
      </c>
      <c r="M162" s="323">
        <v>34.068530000000003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238.45</v>
      </c>
      <c r="D163" s="324">
        <v>233.31666666666669</v>
      </c>
      <c r="E163" s="324">
        <v>222.33333333333337</v>
      </c>
      <c r="F163" s="324">
        <v>206.21666666666667</v>
      </c>
      <c r="G163" s="324">
        <v>195.23333333333335</v>
      </c>
      <c r="H163" s="324">
        <v>249.43333333333339</v>
      </c>
      <c r="I163" s="324">
        <v>260.41666666666669</v>
      </c>
      <c r="J163" s="324">
        <v>276.53333333333342</v>
      </c>
      <c r="K163" s="323">
        <v>244.3</v>
      </c>
      <c r="L163" s="323">
        <v>217.2</v>
      </c>
      <c r="M163" s="323">
        <v>54.087670000000003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152.4</v>
      </c>
      <c r="D164" s="324">
        <v>151.5</v>
      </c>
      <c r="E164" s="324">
        <v>148.9</v>
      </c>
      <c r="F164" s="324">
        <v>145.4</v>
      </c>
      <c r="G164" s="324">
        <v>142.80000000000001</v>
      </c>
      <c r="H164" s="324">
        <v>155</v>
      </c>
      <c r="I164" s="324">
        <v>157.60000000000002</v>
      </c>
      <c r="J164" s="324">
        <v>161.1</v>
      </c>
      <c r="K164" s="323">
        <v>154.1</v>
      </c>
      <c r="L164" s="323">
        <v>148</v>
      </c>
      <c r="M164" s="323">
        <v>179.45412999999999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2850.3</v>
      </c>
      <c r="D165" s="324">
        <v>2829.3166666666671</v>
      </c>
      <c r="E165" s="324">
        <v>2763.9333333333343</v>
      </c>
      <c r="F165" s="324">
        <v>2677.5666666666671</v>
      </c>
      <c r="G165" s="324">
        <v>2612.1833333333343</v>
      </c>
      <c r="H165" s="324">
        <v>2915.6833333333343</v>
      </c>
      <c r="I165" s="324">
        <v>2981.0666666666666</v>
      </c>
      <c r="J165" s="324">
        <v>3067.4333333333343</v>
      </c>
      <c r="K165" s="323">
        <v>2894.7</v>
      </c>
      <c r="L165" s="323">
        <v>2742.95</v>
      </c>
      <c r="M165" s="323">
        <v>0.1061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2846</v>
      </c>
      <c r="D166" s="324">
        <v>2832.9</v>
      </c>
      <c r="E166" s="324">
        <v>2805.8</v>
      </c>
      <c r="F166" s="324">
        <v>2765.6</v>
      </c>
      <c r="G166" s="324">
        <v>2738.5</v>
      </c>
      <c r="H166" s="324">
        <v>2873.1000000000004</v>
      </c>
      <c r="I166" s="324">
        <v>2900.2</v>
      </c>
      <c r="J166" s="324">
        <v>2940.4000000000005</v>
      </c>
      <c r="K166" s="323">
        <v>2860</v>
      </c>
      <c r="L166" s="323">
        <v>2792.7</v>
      </c>
      <c r="M166" s="323">
        <v>4.6739999999999997E-2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343</v>
      </c>
      <c r="D167" s="324">
        <v>340.81666666666666</v>
      </c>
      <c r="E167" s="324">
        <v>337.18333333333334</v>
      </c>
      <c r="F167" s="324">
        <v>331.36666666666667</v>
      </c>
      <c r="G167" s="324">
        <v>327.73333333333335</v>
      </c>
      <c r="H167" s="324">
        <v>346.63333333333333</v>
      </c>
      <c r="I167" s="324">
        <v>350.26666666666665</v>
      </c>
      <c r="J167" s="324">
        <v>356.08333333333331</v>
      </c>
      <c r="K167" s="323">
        <v>344.45</v>
      </c>
      <c r="L167" s="323">
        <v>335</v>
      </c>
      <c r="M167" s="323">
        <v>1.5793999999999999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115.7</v>
      </c>
      <c r="D168" s="324">
        <v>115.93333333333334</v>
      </c>
      <c r="E168" s="324">
        <v>114.96666666666667</v>
      </c>
      <c r="F168" s="324">
        <v>114.23333333333333</v>
      </c>
      <c r="G168" s="324">
        <v>113.26666666666667</v>
      </c>
      <c r="H168" s="324">
        <v>116.66666666666667</v>
      </c>
      <c r="I168" s="324">
        <v>117.63333333333334</v>
      </c>
      <c r="J168" s="324">
        <v>118.36666666666667</v>
      </c>
      <c r="K168" s="323">
        <v>116.9</v>
      </c>
      <c r="L168" s="323">
        <v>115.2</v>
      </c>
      <c r="M168" s="323">
        <v>2.40984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5037.95</v>
      </c>
      <c r="D169" s="324">
        <v>5028.9333333333334</v>
      </c>
      <c r="E169" s="324">
        <v>4990.8666666666668</v>
      </c>
      <c r="F169" s="324">
        <v>4943.7833333333338</v>
      </c>
      <c r="G169" s="324">
        <v>4905.7166666666672</v>
      </c>
      <c r="H169" s="324">
        <v>5076.0166666666664</v>
      </c>
      <c r="I169" s="324">
        <v>5114.0833333333339</v>
      </c>
      <c r="J169" s="324">
        <v>5161.1666666666661</v>
      </c>
      <c r="K169" s="323">
        <v>5067</v>
      </c>
      <c r="L169" s="323">
        <v>4981.8500000000004</v>
      </c>
      <c r="M169" s="323">
        <v>3.2620000000000003E-2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3329.4</v>
      </c>
      <c r="D170" s="324">
        <v>3333.9499999999994</v>
      </c>
      <c r="E170" s="324">
        <v>3302.8999999999987</v>
      </c>
      <c r="F170" s="324">
        <v>3276.3999999999992</v>
      </c>
      <c r="G170" s="324">
        <v>3245.3499999999985</v>
      </c>
      <c r="H170" s="324">
        <v>3360.4499999999989</v>
      </c>
      <c r="I170" s="324">
        <v>3391.4999999999991</v>
      </c>
      <c r="J170" s="324">
        <v>3417.9999999999991</v>
      </c>
      <c r="K170" s="323">
        <v>3365</v>
      </c>
      <c r="L170" s="323">
        <v>3307.45</v>
      </c>
      <c r="M170" s="323">
        <v>0.93725000000000003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1544.3</v>
      </c>
      <c r="D171" s="324">
        <v>1548.25</v>
      </c>
      <c r="E171" s="324">
        <v>1529.35</v>
      </c>
      <c r="F171" s="324">
        <v>1514.3999999999999</v>
      </c>
      <c r="G171" s="324">
        <v>1495.4999999999998</v>
      </c>
      <c r="H171" s="324">
        <v>1563.2</v>
      </c>
      <c r="I171" s="324">
        <v>1582.1000000000001</v>
      </c>
      <c r="J171" s="324">
        <v>1597.0500000000002</v>
      </c>
      <c r="K171" s="323">
        <v>1567.15</v>
      </c>
      <c r="L171" s="323">
        <v>1533.3</v>
      </c>
      <c r="M171" s="323">
        <v>0.23053000000000001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453.3</v>
      </c>
      <c r="D172" s="324">
        <v>449.68333333333334</v>
      </c>
      <c r="E172" s="324">
        <v>442.61666666666667</v>
      </c>
      <c r="F172" s="324">
        <v>431.93333333333334</v>
      </c>
      <c r="G172" s="324">
        <v>424.86666666666667</v>
      </c>
      <c r="H172" s="324">
        <v>460.36666666666667</v>
      </c>
      <c r="I172" s="324">
        <v>467.43333333333339</v>
      </c>
      <c r="J172" s="324">
        <v>478.11666666666667</v>
      </c>
      <c r="K172" s="323">
        <v>456.75</v>
      </c>
      <c r="L172" s="323">
        <v>439</v>
      </c>
      <c r="M172" s="323">
        <v>10.972060000000001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4376.8500000000004</v>
      </c>
      <c r="D173" s="324">
        <v>4380.5999999999995</v>
      </c>
      <c r="E173" s="324">
        <v>4344.1999999999989</v>
      </c>
      <c r="F173" s="324">
        <v>4311.5499999999993</v>
      </c>
      <c r="G173" s="324">
        <v>4275.1499999999987</v>
      </c>
      <c r="H173" s="324">
        <v>4413.2499999999991</v>
      </c>
      <c r="I173" s="324">
        <v>4449.6499999999987</v>
      </c>
      <c r="J173" s="324">
        <v>4482.2999999999993</v>
      </c>
      <c r="K173" s="323">
        <v>4417</v>
      </c>
      <c r="L173" s="323">
        <v>4347.95</v>
      </c>
      <c r="M173" s="323">
        <v>7.5329999999999994E-2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708.85</v>
      </c>
      <c r="D174" s="324">
        <v>684.19999999999993</v>
      </c>
      <c r="E174" s="324">
        <v>652.64999999999986</v>
      </c>
      <c r="F174" s="324">
        <v>596.44999999999993</v>
      </c>
      <c r="G174" s="324">
        <v>564.89999999999986</v>
      </c>
      <c r="H174" s="324">
        <v>740.39999999999986</v>
      </c>
      <c r="I174" s="324">
        <v>771.94999999999982</v>
      </c>
      <c r="J174" s="324">
        <v>828.14999999999986</v>
      </c>
      <c r="K174" s="323">
        <v>715.75</v>
      </c>
      <c r="L174" s="323">
        <v>628</v>
      </c>
      <c r="M174" s="323">
        <v>134.94174000000001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1025</v>
      </c>
      <c r="D175" s="324">
        <v>1019.9666666666667</v>
      </c>
      <c r="E175" s="324">
        <v>1008.8833333333334</v>
      </c>
      <c r="F175" s="324">
        <v>992.76666666666677</v>
      </c>
      <c r="G175" s="324">
        <v>981.68333333333351</v>
      </c>
      <c r="H175" s="324">
        <v>1036.0833333333335</v>
      </c>
      <c r="I175" s="324">
        <v>1047.1666666666665</v>
      </c>
      <c r="J175" s="324">
        <v>1063.2833333333333</v>
      </c>
      <c r="K175" s="323">
        <v>1031.05</v>
      </c>
      <c r="L175" s="323">
        <v>1003.85</v>
      </c>
      <c r="M175" s="323">
        <v>0.13771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482.45</v>
      </c>
      <c r="D176" s="324">
        <v>483.71666666666664</v>
      </c>
      <c r="E176" s="324">
        <v>480.2833333333333</v>
      </c>
      <c r="F176" s="324">
        <v>478.11666666666667</v>
      </c>
      <c r="G176" s="324">
        <v>474.68333333333334</v>
      </c>
      <c r="H176" s="324">
        <v>485.88333333333327</v>
      </c>
      <c r="I176" s="324">
        <v>489.31666666666655</v>
      </c>
      <c r="J176" s="324">
        <v>491.48333333333323</v>
      </c>
      <c r="K176" s="323">
        <v>487.15</v>
      </c>
      <c r="L176" s="323">
        <v>481.55</v>
      </c>
      <c r="M176" s="323">
        <v>0.84433000000000002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709.45</v>
      </c>
      <c r="D177" s="324">
        <v>706.83333333333337</v>
      </c>
      <c r="E177" s="324">
        <v>701.61666666666679</v>
      </c>
      <c r="F177" s="324">
        <v>693.78333333333342</v>
      </c>
      <c r="G177" s="324">
        <v>688.56666666666683</v>
      </c>
      <c r="H177" s="324">
        <v>714.66666666666674</v>
      </c>
      <c r="I177" s="324">
        <v>719.88333333333321</v>
      </c>
      <c r="J177" s="324">
        <v>727.7166666666667</v>
      </c>
      <c r="K177" s="323">
        <v>712.05</v>
      </c>
      <c r="L177" s="323">
        <v>699</v>
      </c>
      <c r="M177" s="323">
        <v>16.912590000000002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500.15</v>
      </c>
      <c r="D178" s="324">
        <v>503.68333333333334</v>
      </c>
      <c r="E178" s="324">
        <v>491.36666666666667</v>
      </c>
      <c r="F178" s="324">
        <v>482.58333333333331</v>
      </c>
      <c r="G178" s="324">
        <v>470.26666666666665</v>
      </c>
      <c r="H178" s="324">
        <v>512.4666666666667</v>
      </c>
      <c r="I178" s="324">
        <v>524.78333333333342</v>
      </c>
      <c r="J178" s="324">
        <v>533.56666666666672</v>
      </c>
      <c r="K178" s="323">
        <v>516</v>
      </c>
      <c r="L178" s="323">
        <v>494.9</v>
      </c>
      <c r="M178" s="323">
        <v>2.6522600000000001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1492.8</v>
      </c>
      <c r="D179" s="324">
        <v>1488.5833333333333</v>
      </c>
      <c r="E179" s="324">
        <v>1475.2166666666665</v>
      </c>
      <c r="F179" s="324">
        <v>1457.6333333333332</v>
      </c>
      <c r="G179" s="324">
        <v>1444.2666666666664</v>
      </c>
      <c r="H179" s="324">
        <v>1506.1666666666665</v>
      </c>
      <c r="I179" s="324">
        <v>1519.5333333333333</v>
      </c>
      <c r="J179" s="324">
        <v>1537.1166666666666</v>
      </c>
      <c r="K179" s="323">
        <v>1501.95</v>
      </c>
      <c r="L179" s="323">
        <v>1471</v>
      </c>
      <c r="M179" s="323">
        <v>5.7081900000000001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84</v>
      </c>
      <c r="D180" s="324">
        <v>83.933333333333337</v>
      </c>
      <c r="E180" s="324">
        <v>83.066666666666677</v>
      </c>
      <c r="F180" s="324">
        <v>82.13333333333334</v>
      </c>
      <c r="G180" s="324">
        <v>81.26666666666668</v>
      </c>
      <c r="H180" s="324">
        <v>84.866666666666674</v>
      </c>
      <c r="I180" s="324">
        <v>85.733333333333348</v>
      </c>
      <c r="J180" s="324">
        <v>86.666666666666671</v>
      </c>
      <c r="K180" s="323">
        <v>84.8</v>
      </c>
      <c r="L180" s="323">
        <v>83</v>
      </c>
      <c r="M180" s="323">
        <v>5.9552199999999997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308.2</v>
      </c>
      <c r="D181" s="324">
        <v>302.9666666666667</v>
      </c>
      <c r="E181" s="324">
        <v>296.43333333333339</v>
      </c>
      <c r="F181" s="324">
        <v>284.66666666666669</v>
      </c>
      <c r="G181" s="324">
        <v>278.13333333333338</v>
      </c>
      <c r="H181" s="324">
        <v>314.73333333333341</v>
      </c>
      <c r="I181" s="324">
        <v>321.26666666666671</v>
      </c>
      <c r="J181" s="324">
        <v>333.03333333333342</v>
      </c>
      <c r="K181" s="323">
        <v>309.5</v>
      </c>
      <c r="L181" s="323">
        <v>291.2</v>
      </c>
      <c r="M181" s="323">
        <v>27.378260000000001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504.2</v>
      </c>
      <c r="D182" s="324">
        <v>503.38333333333338</v>
      </c>
      <c r="E182" s="324">
        <v>492.76666666666677</v>
      </c>
      <c r="F182" s="324">
        <v>481.33333333333337</v>
      </c>
      <c r="G182" s="324">
        <v>470.71666666666675</v>
      </c>
      <c r="H182" s="324">
        <v>514.81666666666683</v>
      </c>
      <c r="I182" s="324">
        <v>525.43333333333339</v>
      </c>
      <c r="J182" s="324">
        <v>536.86666666666679</v>
      </c>
      <c r="K182" s="323">
        <v>514</v>
      </c>
      <c r="L182" s="323">
        <v>491.95</v>
      </c>
      <c r="M182" s="323">
        <v>9.9524899999999992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1566.25</v>
      </c>
      <c r="D183" s="324">
        <v>1561.05</v>
      </c>
      <c r="E183" s="324">
        <v>1546.1999999999998</v>
      </c>
      <c r="F183" s="324">
        <v>1526.1499999999999</v>
      </c>
      <c r="G183" s="324">
        <v>1511.2999999999997</v>
      </c>
      <c r="H183" s="324">
        <v>1581.1</v>
      </c>
      <c r="I183" s="324">
        <v>1595.9499999999998</v>
      </c>
      <c r="J183" s="324">
        <v>1616</v>
      </c>
      <c r="K183" s="323">
        <v>1575.9</v>
      </c>
      <c r="L183" s="323">
        <v>1541</v>
      </c>
      <c r="M183" s="323">
        <v>12.02172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168.95</v>
      </c>
      <c r="D184" s="324">
        <v>169.46666666666667</v>
      </c>
      <c r="E184" s="324">
        <v>166.38333333333333</v>
      </c>
      <c r="F184" s="324">
        <v>163.81666666666666</v>
      </c>
      <c r="G184" s="324">
        <v>160.73333333333332</v>
      </c>
      <c r="H184" s="324">
        <v>172.03333333333333</v>
      </c>
      <c r="I184" s="324">
        <v>175.11666666666665</v>
      </c>
      <c r="J184" s="324">
        <v>177.68333333333334</v>
      </c>
      <c r="K184" s="323">
        <v>172.55</v>
      </c>
      <c r="L184" s="323">
        <v>166.9</v>
      </c>
      <c r="M184" s="323">
        <v>17.85934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1793.05</v>
      </c>
      <c r="D185" s="324">
        <v>1785.8166666666666</v>
      </c>
      <c r="E185" s="324">
        <v>1766.3333333333333</v>
      </c>
      <c r="F185" s="324">
        <v>1739.6166666666666</v>
      </c>
      <c r="G185" s="324">
        <v>1720.1333333333332</v>
      </c>
      <c r="H185" s="324">
        <v>1812.5333333333333</v>
      </c>
      <c r="I185" s="324">
        <v>1832.0166666666669</v>
      </c>
      <c r="J185" s="324">
        <v>1858.7333333333333</v>
      </c>
      <c r="K185" s="323">
        <v>1805.3</v>
      </c>
      <c r="L185" s="323">
        <v>1759.1</v>
      </c>
      <c r="M185" s="323">
        <v>1.4493100000000001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139.15</v>
      </c>
      <c r="D186" s="324">
        <v>137.30000000000001</v>
      </c>
      <c r="E186" s="324">
        <v>131.40000000000003</v>
      </c>
      <c r="F186" s="324">
        <v>123.65000000000003</v>
      </c>
      <c r="G186" s="324">
        <v>117.75000000000006</v>
      </c>
      <c r="H186" s="324">
        <v>145.05000000000001</v>
      </c>
      <c r="I186" s="324">
        <v>150.94999999999999</v>
      </c>
      <c r="J186" s="324">
        <v>158.69999999999999</v>
      </c>
      <c r="K186" s="323">
        <v>143.19999999999999</v>
      </c>
      <c r="L186" s="323">
        <v>129.55000000000001</v>
      </c>
      <c r="M186" s="323">
        <v>156.33511999999999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267.55</v>
      </c>
      <c r="D187" s="324">
        <v>267.23333333333329</v>
      </c>
      <c r="E187" s="324">
        <v>265.46666666666658</v>
      </c>
      <c r="F187" s="324">
        <v>263.38333333333327</v>
      </c>
      <c r="G187" s="324">
        <v>261.61666666666656</v>
      </c>
      <c r="H187" s="324">
        <v>269.31666666666661</v>
      </c>
      <c r="I187" s="324">
        <v>271.08333333333337</v>
      </c>
      <c r="J187" s="324">
        <v>273.16666666666663</v>
      </c>
      <c r="K187" s="323">
        <v>269</v>
      </c>
      <c r="L187" s="323">
        <v>265.14999999999998</v>
      </c>
      <c r="M187" s="323">
        <v>6.2072799999999999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710.1</v>
      </c>
      <c r="D188" s="324">
        <v>694.35</v>
      </c>
      <c r="E188" s="324">
        <v>674</v>
      </c>
      <c r="F188" s="324">
        <v>637.9</v>
      </c>
      <c r="G188" s="324">
        <v>617.54999999999995</v>
      </c>
      <c r="H188" s="324">
        <v>730.45</v>
      </c>
      <c r="I188" s="324">
        <v>750.80000000000018</v>
      </c>
      <c r="J188" s="324">
        <v>786.90000000000009</v>
      </c>
      <c r="K188" s="323">
        <v>714.7</v>
      </c>
      <c r="L188" s="323">
        <v>658.25</v>
      </c>
      <c r="M188" s="323">
        <v>5.8313199999999998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510.7</v>
      </c>
      <c r="D189" s="324">
        <v>511.91666666666669</v>
      </c>
      <c r="E189" s="324">
        <v>504.03333333333342</v>
      </c>
      <c r="F189" s="324">
        <v>497.36666666666673</v>
      </c>
      <c r="G189" s="324">
        <v>489.48333333333346</v>
      </c>
      <c r="H189" s="324">
        <v>518.58333333333337</v>
      </c>
      <c r="I189" s="324">
        <v>526.4666666666667</v>
      </c>
      <c r="J189" s="324">
        <v>533.13333333333333</v>
      </c>
      <c r="K189" s="323">
        <v>519.79999999999995</v>
      </c>
      <c r="L189" s="323">
        <v>505.25</v>
      </c>
      <c r="M189" s="323">
        <v>19.225809999999999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1385.1</v>
      </c>
      <c r="D190" s="324">
        <v>1386.05</v>
      </c>
      <c r="E190" s="324">
        <v>1366.1</v>
      </c>
      <c r="F190" s="324">
        <v>1347.1</v>
      </c>
      <c r="G190" s="324">
        <v>1327.1499999999999</v>
      </c>
      <c r="H190" s="324">
        <v>1405.05</v>
      </c>
      <c r="I190" s="324">
        <v>1425.0000000000002</v>
      </c>
      <c r="J190" s="324">
        <v>1444</v>
      </c>
      <c r="K190" s="323">
        <v>1406</v>
      </c>
      <c r="L190" s="323">
        <v>1367.05</v>
      </c>
      <c r="M190" s="323">
        <v>5.9012000000000002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1017.4</v>
      </c>
      <c r="D191" s="324">
        <v>1017.9</v>
      </c>
      <c r="E191" s="324">
        <v>1005.8499999999999</v>
      </c>
      <c r="F191" s="324">
        <v>994.3</v>
      </c>
      <c r="G191" s="324">
        <v>982.24999999999989</v>
      </c>
      <c r="H191" s="324">
        <v>1029.4499999999998</v>
      </c>
      <c r="I191" s="324">
        <v>1041.5</v>
      </c>
      <c r="J191" s="324">
        <v>1053.05</v>
      </c>
      <c r="K191" s="323">
        <v>1029.95</v>
      </c>
      <c r="L191" s="323">
        <v>1006.35</v>
      </c>
      <c r="M191" s="323">
        <v>1.9174899999999999</v>
      </c>
      <c r="N191" s="1"/>
      <c r="O191" s="1"/>
    </row>
    <row r="192" spans="1:15" ht="12.75" customHeight="1">
      <c r="A192" s="30">
        <v>182</v>
      </c>
      <c r="B192" s="342" t="s">
        <v>833</v>
      </c>
      <c r="C192" s="323">
        <v>18.850000000000001</v>
      </c>
      <c r="D192" s="324">
        <v>18.850000000000001</v>
      </c>
      <c r="E192" s="324">
        <v>18.650000000000002</v>
      </c>
      <c r="F192" s="324">
        <v>18.45</v>
      </c>
      <c r="G192" s="324">
        <v>18.25</v>
      </c>
      <c r="H192" s="324">
        <v>19.050000000000004</v>
      </c>
      <c r="I192" s="324">
        <v>19.250000000000007</v>
      </c>
      <c r="J192" s="324">
        <v>19.450000000000006</v>
      </c>
      <c r="K192" s="323">
        <v>19.05</v>
      </c>
      <c r="L192" s="323">
        <v>18.649999999999999</v>
      </c>
      <c r="M192" s="323">
        <v>18.872779999999999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1089.75</v>
      </c>
      <c r="D193" s="324">
        <v>1082.3999999999999</v>
      </c>
      <c r="E193" s="324">
        <v>1070.7999999999997</v>
      </c>
      <c r="F193" s="324">
        <v>1051.8499999999999</v>
      </c>
      <c r="G193" s="324">
        <v>1040.2499999999998</v>
      </c>
      <c r="H193" s="324">
        <v>1101.3499999999997</v>
      </c>
      <c r="I193" s="324">
        <v>1112.9499999999996</v>
      </c>
      <c r="J193" s="324">
        <v>1131.8999999999996</v>
      </c>
      <c r="K193" s="323">
        <v>1094</v>
      </c>
      <c r="L193" s="323">
        <v>1063.45</v>
      </c>
      <c r="M193" s="323">
        <v>0.23230999999999999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1092.5999999999999</v>
      </c>
      <c r="D194" s="324">
        <v>1101.2333333333333</v>
      </c>
      <c r="E194" s="324">
        <v>1079.6666666666667</v>
      </c>
      <c r="F194" s="324">
        <v>1066.7333333333333</v>
      </c>
      <c r="G194" s="324">
        <v>1045.1666666666667</v>
      </c>
      <c r="H194" s="324">
        <v>1114.1666666666667</v>
      </c>
      <c r="I194" s="324">
        <v>1135.7333333333333</v>
      </c>
      <c r="J194" s="324">
        <v>1148.6666666666667</v>
      </c>
      <c r="K194" s="323">
        <v>1122.8</v>
      </c>
      <c r="L194" s="323">
        <v>1088.3</v>
      </c>
      <c r="M194" s="323">
        <v>13.9542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1193.45</v>
      </c>
      <c r="D195" s="324">
        <v>1192.3000000000002</v>
      </c>
      <c r="E195" s="324">
        <v>1177.4500000000003</v>
      </c>
      <c r="F195" s="324">
        <v>1161.45</v>
      </c>
      <c r="G195" s="324">
        <v>1146.6000000000001</v>
      </c>
      <c r="H195" s="324">
        <v>1208.3000000000004</v>
      </c>
      <c r="I195" s="324">
        <v>1223.1500000000003</v>
      </c>
      <c r="J195" s="324">
        <v>1239.1500000000005</v>
      </c>
      <c r="K195" s="323">
        <v>1207.1500000000001</v>
      </c>
      <c r="L195" s="323">
        <v>1176.3</v>
      </c>
      <c r="M195" s="323">
        <v>27.70879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2230</v>
      </c>
      <c r="D196" s="324">
        <v>2226.5833333333335</v>
      </c>
      <c r="E196" s="324">
        <v>2193.3166666666671</v>
      </c>
      <c r="F196" s="324">
        <v>2156.6333333333337</v>
      </c>
      <c r="G196" s="324">
        <v>2123.3666666666672</v>
      </c>
      <c r="H196" s="324">
        <v>2263.2666666666669</v>
      </c>
      <c r="I196" s="324">
        <v>2296.5333333333333</v>
      </c>
      <c r="J196" s="324">
        <v>2333.2166666666667</v>
      </c>
      <c r="K196" s="323">
        <v>2259.85</v>
      </c>
      <c r="L196" s="323">
        <v>2189.9</v>
      </c>
      <c r="M196" s="323">
        <v>25.32517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2167.8000000000002</v>
      </c>
      <c r="D197" s="324">
        <v>2162.2666666666669</v>
      </c>
      <c r="E197" s="324">
        <v>2145.5333333333338</v>
      </c>
      <c r="F197" s="324">
        <v>2123.2666666666669</v>
      </c>
      <c r="G197" s="324">
        <v>2106.5333333333338</v>
      </c>
      <c r="H197" s="324">
        <v>2184.5333333333338</v>
      </c>
      <c r="I197" s="324">
        <v>2201.2666666666664</v>
      </c>
      <c r="J197" s="324">
        <v>2223.5333333333338</v>
      </c>
      <c r="K197" s="323">
        <v>2179</v>
      </c>
      <c r="L197" s="323">
        <v>2140</v>
      </c>
      <c r="M197" s="323">
        <v>2.8442599999999998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1396.8</v>
      </c>
      <c r="D198" s="324">
        <v>1392.8166666666666</v>
      </c>
      <c r="E198" s="324">
        <v>1376.6833333333332</v>
      </c>
      <c r="F198" s="324">
        <v>1356.5666666666666</v>
      </c>
      <c r="G198" s="324">
        <v>1340.4333333333332</v>
      </c>
      <c r="H198" s="324">
        <v>1412.9333333333332</v>
      </c>
      <c r="I198" s="324">
        <v>1429.0666666666664</v>
      </c>
      <c r="J198" s="324">
        <v>1449.1833333333332</v>
      </c>
      <c r="K198" s="323">
        <v>1408.95</v>
      </c>
      <c r="L198" s="323">
        <v>1372.7</v>
      </c>
      <c r="M198" s="323">
        <v>75.753900000000002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518.79999999999995</v>
      </c>
      <c r="D199" s="324">
        <v>519.25</v>
      </c>
      <c r="E199" s="324">
        <v>514.29999999999995</v>
      </c>
      <c r="F199" s="324">
        <v>509.79999999999995</v>
      </c>
      <c r="G199" s="324">
        <v>504.84999999999991</v>
      </c>
      <c r="H199" s="324">
        <v>523.75</v>
      </c>
      <c r="I199" s="324">
        <v>528.70000000000005</v>
      </c>
      <c r="J199" s="324">
        <v>533.20000000000005</v>
      </c>
      <c r="K199" s="323">
        <v>524.20000000000005</v>
      </c>
      <c r="L199" s="323">
        <v>514.75</v>
      </c>
      <c r="M199" s="323">
        <v>29.249189999999999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1378.2</v>
      </c>
      <c r="D200" s="324">
        <v>1381.95</v>
      </c>
      <c r="E200" s="324">
        <v>1341.5</v>
      </c>
      <c r="F200" s="324">
        <v>1304.8</v>
      </c>
      <c r="G200" s="324">
        <v>1264.3499999999999</v>
      </c>
      <c r="H200" s="324">
        <v>1418.65</v>
      </c>
      <c r="I200" s="324">
        <v>1459.1000000000004</v>
      </c>
      <c r="J200" s="324">
        <v>1495.8000000000002</v>
      </c>
      <c r="K200" s="323">
        <v>1422.4</v>
      </c>
      <c r="L200" s="323">
        <v>1345.25</v>
      </c>
      <c r="M200" s="323">
        <v>5.5286900000000001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194.3</v>
      </c>
      <c r="D201" s="324">
        <v>196.04999999999998</v>
      </c>
      <c r="E201" s="324">
        <v>190.49999999999997</v>
      </c>
      <c r="F201" s="324">
        <v>186.7</v>
      </c>
      <c r="G201" s="324">
        <v>181.14999999999998</v>
      </c>
      <c r="H201" s="324">
        <v>199.84999999999997</v>
      </c>
      <c r="I201" s="324">
        <v>205.39999999999998</v>
      </c>
      <c r="J201" s="324">
        <v>209.19999999999996</v>
      </c>
      <c r="K201" s="323">
        <v>201.6</v>
      </c>
      <c r="L201" s="323">
        <v>192.25</v>
      </c>
      <c r="M201" s="323">
        <v>1.82748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116.2</v>
      </c>
      <c r="D202" s="324">
        <v>116.76666666666667</v>
      </c>
      <c r="E202" s="324">
        <v>113.68333333333334</v>
      </c>
      <c r="F202" s="324">
        <v>111.16666666666667</v>
      </c>
      <c r="G202" s="324">
        <v>108.08333333333334</v>
      </c>
      <c r="H202" s="324">
        <v>119.28333333333333</v>
      </c>
      <c r="I202" s="324">
        <v>122.36666666666667</v>
      </c>
      <c r="J202" s="324">
        <v>124.88333333333333</v>
      </c>
      <c r="K202" s="323">
        <v>119.85</v>
      </c>
      <c r="L202" s="323">
        <v>114.25</v>
      </c>
      <c r="M202" s="323">
        <v>9.9871700000000008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2331.1999999999998</v>
      </c>
      <c r="D203" s="324">
        <v>2321.1</v>
      </c>
      <c r="E203" s="324">
        <v>2297.1999999999998</v>
      </c>
      <c r="F203" s="324">
        <v>2263.1999999999998</v>
      </c>
      <c r="G203" s="324">
        <v>2239.2999999999997</v>
      </c>
      <c r="H203" s="324">
        <v>2355.1</v>
      </c>
      <c r="I203" s="324">
        <v>2379.0000000000005</v>
      </c>
      <c r="J203" s="324">
        <v>2413</v>
      </c>
      <c r="K203" s="323">
        <v>2345</v>
      </c>
      <c r="L203" s="323">
        <v>2287.1</v>
      </c>
      <c r="M203" s="323">
        <v>4.6798799999999998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72.900000000000006</v>
      </c>
      <c r="D204" s="324">
        <v>73.116666666666674</v>
      </c>
      <c r="E204" s="324">
        <v>72.283333333333346</v>
      </c>
      <c r="F204" s="324">
        <v>71.666666666666671</v>
      </c>
      <c r="G204" s="324">
        <v>70.833333333333343</v>
      </c>
      <c r="H204" s="324">
        <v>73.733333333333348</v>
      </c>
      <c r="I204" s="324">
        <v>74.566666666666663</v>
      </c>
      <c r="J204" s="324">
        <v>75.183333333333351</v>
      </c>
      <c r="K204" s="323">
        <v>73.95</v>
      </c>
      <c r="L204" s="323">
        <v>72.5</v>
      </c>
      <c r="M204" s="323">
        <v>55.327570000000001</v>
      </c>
      <c r="N204" s="1"/>
      <c r="O204" s="1"/>
    </row>
    <row r="205" spans="1:15" ht="12.75" customHeight="1">
      <c r="A205" s="30">
        <v>195</v>
      </c>
      <c r="B205" s="342" t="s">
        <v>834</v>
      </c>
      <c r="C205" s="323">
        <v>1160.5</v>
      </c>
      <c r="D205" s="324">
        <v>1161.0333333333335</v>
      </c>
      <c r="E205" s="324">
        <v>1148.5166666666671</v>
      </c>
      <c r="F205" s="324">
        <v>1136.5333333333335</v>
      </c>
      <c r="G205" s="324">
        <v>1124.0166666666671</v>
      </c>
      <c r="H205" s="324">
        <v>1173.0166666666671</v>
      </c>
      <c r="I205" s="324">
        <v>1185.5333333333335</v>
      </c>
      <c r="J205" s="324">
        <v>1197.5166666666671</v>
      </c>
      <c r="K205" s="323">
        <v>1173.55</v>
      </c>
      <c r="L205" s="323">
        <v>1149.05</v>
      </c>
      <c r="M205" s="323">
        <v>0.48446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377.5</v>
      </c>
      <c r="D206" s="324">
        <v>379.06666666666666</v>
      </c>
      <c r="E206" s="324">
        <v>373.38333333333333</v>
      </c>
      <c r="F206" s="324">
        <v>369.26666666666665</v>
      </c>
      <c r="G206" s="324">
        <v>363.58333333333331</v>
      </c>
      <c r="H206" s="324">
        <v>383.18333333333334</v>
      </c>
      <c r="I206" s="324">
        <v>388.86666666666662</v>
      </c>
      <c r="J206" s="324">
        <v>392.98333333333335</v>
      </c>
      <c r="K206" s="323">
        <v>384.75</v>
      </c>
      <c r="L206" s="323">
        <v>374.95</v>
      </c>
      <c r="M206" s="323">
        <v>0.76807000000000003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589.1</v>
      </c>
      <c r="D207" s="324">
        <v>592.61666666666667</v>
      </c>
      <c r="E207" s="324">
        <v>582.23333333333335</v>
      </c>
      <c r="F207" s="324">
        <v>575.36666666666667</v>
      </c>
      <c r="G207" s="324">
        <v>564.98333333333335</v>
      </c>
      <c r="H207" s="324">
        <v>599.48333333333335</v>
      </c>
      <c r="I207" s="324">
        <v>609.86666666666679</v>
      </c>
      <c r="J207" s="324">
        <v>616.73333333333335</v>
      </c>
      <c r="K207" s="323">
        <v>603</v>
      </c>
      <c r="L207" s="323">
        <v>585.75</v>
      </c>
      <c r="M207" s="323">
        <v>76.357249999999993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123.7</v>
      </c>
      <c r="D208" s="324">
        <v>124.06666666666666</v>
      </c>
      <c r="E208" s="324">
        <v>122.13333333333333</v>
      </c>
      <c r="F208" s="324">
        <v>120.56666666666666</v>
      </c>
      <c r="G208" s="324">
        <v>118.63333333333333</v>
      </c>
      <c r="H208" s="324">
        <v>125.63333333333333</v>
      </c>
      <c r="I208" s="324">
        <v>127.56666666666666</v>
      </c>
      <c r="J208" s="324">
        <v>129.13333333333333</v>
      </c>
      <c r="K208" s="323">
        <v>126</v>
      </c>
      <c r="L208" s="323">
        <v>122.5</v>
      </c>
      <c r="M208" s="323">
        <v>48.424639999999997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294.3</v>
      </c>
      <c r="D209" s="324">
        <v>289.53333333333336</v>
      </c>
      <c r="E209" s="324">
        <v>283.16666666666674</v>
      </c>
      <c r="F209" s="324">
        <v>272.03333333333336</v>
      </c>
      <c r="G209" s="324">
        <v>265.66666666666674</v>
      </c>
      <c r="H209" s="324">
        <v>300.66666666666674</v>
      </c>
      <c r="I209" s="324">
        <v>307.03333333333342</v>
      </c>
      <c r="J209" s="324">
        <v>318.16666666666674</v>
      </c>
      <c r="K209" s="323">
        <v>295.89999999999998</v>
      </c>
      <c r="L209" s="323">
        <v>278.39999999999998</v>
      </c>
      <c r="M209" s="323">
        <v>92.993179999999995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2094.4</v>
      </c>
      <c r="D210" s="324">
        <v>2091.5333333333333</v>
      </c>
      <c r="E210" s="324">
        <v>2072.8666666666668</v>
      </c>
      <c r="F210" s="324">
        <v>2051.3333333333335</v>
      </c>
      <c r="G210" s="324">
        <v>2032.666666666667</v>
      </c>
      <c r="H210" s="324">
        <v>2113.0666666666666</v>
      </c>
      <c r="I210" s="324">
        <v>2131.7333333333336</v>
      </c>
      <c r="J210" s="324">
        <v>2153.2666666666664</v>
      </c>
      <c r="K210" s="323">
        <v>2110.1999999999998</v>
      </c>
      <c r="L210" s="323">
        <v>2070</v>
      </c>
      <c r="M210" s="323">
        <v>24.81643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313.14999999999998</v>
      </c>
      <c r="D211" s="324">
        <v>312.51666666666665</v>
      </c>
      <c r="E211" s="324">
        <v>309.93333333333328</v>
      </c>
      <c r="F211" s="324">
        <v>306.71666666666664</v>
      </c>
      <c r="G211" s="324">
        <v>304.13333333333327</v>
      </c>
      <c r="H211" s="324">
        <v>315.73333333333329</v>
      </c>
      <c r="I211" s="324">
        <v>318.31666666666666</v>
      </c>
      <c r="J211" s="324">
        <v>321.5333333333333</v>
      </c>
      <c r="K211" s="323">
        <v>315.10000000000002</v>
      </c>
      <c r="L211" s="323">
        <v>309.3</v>
      </c>
      <c r="M211" s="323">
        <v>13.73085</v>
      </c>
      <c r="N211" s="1"/>
      <c r="O211" s="1"/>
    </row>
    <row r="212" spans="1:15" ht="12.75" customHeight="1">
      <c r="A212" s="30">
        <v>202</v>
      </c>
      <c r="B212" s="342" t="s">
        <v>835</v>
      </c>
      <c r="C212" s="323">
        <v>732.25</v>
      </c>
      <c r="D212" s="324">
        <v>727.31666666666661</v>
      </c>
      <c r="E212" s="324">
        <v>705.93333333333317</v>
      </c>
      <c r="F212" s="324">
        <v>679.61666666666656</v>
      </c>
      <c r="G212" s="324">
        <v>658.23333333333312</v>
      </c>
      <c r="H212" s="324">
        <v>753.63333333333321</v>
      </c>
      <c r="I212" s="324">
        <v>775.01666666666665</v>
      </c>
      <c r="J212" s="324">
        <v>801.33333333333326</v>
      </c>
      <c r="K212" s="323">
        <v>748.7</v>
      </c>
      <c r="L212" s="323">
        <v>701</v>
      </c>
      <c r="M212" s="323">
        <v>0.44214999999999999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39919.5</v>
      </c>
      <c r="D213" s="324">
        <v>40063.833333333336</v>
      </c>
      <c r="E213" s="324">
        <v>39537.716666666674</v>
      </c>
      <c r="F213" s="324">
        <v>39155.933333333342</v>
      </c>
      <c r="G213" s="324">
        <v>38629.81666666668</v>
      </c>
      <c r="H213" s="324">
        <v>40445.616666666669</v>
      </c>
      <c r="I213" s="324">
        <v>40971.733333333323</v>
      </c>
      <c r="J213" s="324">
        <v>41353.516666666663</v>
      </c>
      <c r="K213" s="323">
        <v>40589.949999999997</v>
      </c>
      <c r="L213" s="323">
        <v>39682.050000000003</v>
      </c>
      <c r="M213" s="323">
        <v>3.4450000000000001E-2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34.700000000000003</v>
      </c>
      <c r="D214" s="324">
        <v>34.733333333333341</v>
      </c>
      <c r="E214" s="324">
        <v>34.366666666666681</v>
      </c>
      <c r="F214" s="324">
        <v>34.033333333333339</v>
      </c>
      <c r="G214" s="324">
        <v>33.666666666666679</v>
      </c>
      <c r="H214" s="324">
        <v>35.066666666666684</v>
      </c>
      <c r="I214" s="324">
        <v>35.433333333333344</v>
      </c>
      <c r="J214" s="324">
        <v>35.766666666666687</v>
      </c>
      <c r="K214" s="323">
        <v>35.1</v>
      </c>
      <c r="L214" s="323">
        <v>34.4</v>
      </c>
      <c r="M214" s="323">
        <v>9.6155500000000007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106.05</v>
      </c>
      <c r="D215" s="324">
        <v>106.31666666666666</v>
      </c>
      <c r="E215" s="324">
        <v>104.73333333333332</v>
      </c>
      <c r="F215" s="324">
        <v>103.41666666666666</v>
      </c>
      <c r="G215" s="324">
        <v>101.83333333333331</v>
      </c>
      <c r="H215" s="324">
        <v>107.63333333333333</v>
      </c>
      <c r="I215" s="324">
        <v>109.21666666666667</v>
      </c>
      <c r="J215" s="324">
        <v>110.53333333333333</v>
      </c>
      <c r="K215" s="323">
        <v>107.9</v>
      </c>
      <c r="L215" s="323">
        <v>105</v>
      </c>
      <c r="M215" s="323">
        <v>70.905590000000004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150.94999999999999</v>
      </c>
      <c r="D216" s="324">
        <v>150.68333333333334</v>
      </c>
      <c r="E216" s="324">
        <v>147.96666666666667</v>
      </c>
      <c r="F216" s="324">
        <v>144.98333333333332</v>
      </c>
      <c r="G216" s="324">
        <v>142.26666666666665</v>
      </c>
      <c r="H216" s="324">
        <v>153.66666666666669</v>
      </c>
      <c r="I216" s="324">
        <v>156.38333333333338</v>
      </c>
      <c r="J216" s="324">
        <v>159.3666666666667</v>
      </c>
      <c r="K216" s="323">
        <v>153.4</v>
      </c>
      <c r="L216" s="323">
        <v>147.69999999999999</v>
      </c>
      <c r="M216" s="323">
        <v>133.64872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677.9</v>
      </c>
      <c r="D217" s="324">
        <v>677.73333333333323</v>
      </c>
      <c r="E217" s="324">
        <v>670.76666666666642</v>
      </c>
      <c r="F217" s="324">
        <v>663.63333333333321</v>
      </c>
      <c r="G217" s="324">
        <v>656.6666666666664</v>
      </c>
      <c r="H217" s="324">
        <v>684.86666666666645</v>
      </c>
      <c r="I217" s="324">
        <v>691.83333333333337</v>
      </c>
      <c r="J217" s="324">
        <v>698.96666666666647</v>
      </c>
      <c r="K217" s="323">
        <v>684.7</v>
      </c>
      <c r="L217" s="323">
        <v>670.6</v>
      </c>
      <c r="M217" s="323">
        <v>205.46724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1256</v>
      </c>
      <c r="D218" s="324">
        <v>1256.5166666666667</v>
      </c>
      <c r="E218" s="324">
        <v>1248.0333333333333</v>
      </c>
      <c r="F218" s="324">
        <v>1240.0666666666666</v>
      </c>
      <c r="G218" s="324">
        <v>1231.5833333333333</v>
      </c>
      <c r="H218" s="324">
        <v>1264.4833333333333</v>
      </c>
      <c r="I218" s="324">
        <v>1272.9666666666665</v>
      </c>
      <c r="J218" s="324">
        <v>1280.9333333333334</v>
      </c>
      <c r="K218" s="323">
        <v>1265</v>
      </c>
      <c r="L218" s="323">
        <v>1248.55</v>
      </c>
      <c r="M218" s="323">
        <v>6.7014300000000002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463.05</v>
      </c>
      <c r="D219" s="324">
        <v>460.4666666666667</v>
      </c>
      <c r="E219" s="324">
        <v>455.93333333333339</v>
      </c>
      <c r="F219" s="324">
        <v>448.81666666666672</v>
      </c>
      <c r="G219" s="324">
        <v>444.28333333333342</v>
      </c>
      <c r="H219" s="324">
        <v>467.58333333333337</v>
      </c>
      <c r="I219" s="324">
        <v>472.11666666666667</v>
      </c>
      <c r="J219" s="324">
        <v>479.23333333333335</v>
      </c>
      <c r="K219" s="323">
        <v>465</v>
      </c>
      <c r="L219" s="323">
        <v>453.35</v>
      </c>
      <c r="M219" s="323">
        <v>5.6584599999999998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168</v>
      </c>
      <c r="D220" s="324">
        <v>169.15</v>
      </c>
      <c r="E220" s="324">
        <v>165.20000000000002</v>
      </c>
      <c r="F220" s="324">
        <v>162.4</v>
      </c>
      <c r="G220" s="324">
        <v>158.45000000000002</v>
      </c>
      <c r="H220" s="324">
        <v>171.95000000000002</v>
      </c>
      <c r="I220" s="324">
        <v>175.9</v>
      </c>
      <c r="J220" s="324">
        <v>178.70000000000002</v>
      </c>
      <c r="K220" s="323">
        <v>173.1</v>
      </c>
      <c r="L220" s="323">
        <v>166.35</v>
      </c>
      <c r="M220" s="323">
        <v>5.0560600000000004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42.95</v>
      </c>
      <c r="D221" s="324">
        <v>43.033333333333331</v>
      </c>
      <c r="E221" s="324">
        <v>42.566666666666663</v>
      </c>
      <c r="F221" s="324">
        <v>42.18333333333333</v>
      </c>
      <c r="G221" s="324">
        <v>41.716666666666661</v>
      </c>
      <c r="H221" s="324">
        <v>43.416666666666664</v>
      </c>
      <c r="I221" s="324">
        <v>43.883333333333333</v>
      </c>
      <c r="J221" s="324">
        <v>44.266666666666666</v>
      </c>
      <c r="K221" s="323">
        <v>43.5</v>
      </c>
      <c r="L221" s="323">
        <v>42.65</v>
      </c>
      <c r="M221" s="323">
        <v>82.555930000000004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10.4</v>
      </c>
      <c r="D222" s="324">
        <v>10.383333333333333</v>
      </c>
      <c r="E222" s="324">
        <v>10.166666666666666</v>
      </c>
      <c r="F222" s="324">
        <v>9.9333333333333336</v>
      </c>
      <c r="G222" s="324">
        <v>9.7166666666666668</v>
      </c>
      <c r="H222" s="324">
        <v>10.616666666666665</v>
      </c>
      <c r="I222" s="324">
        <v>10.833333333333334</v>
      </c>
      <c r="J222" s="324">
        <v>11.066666666666665</v>
      </c>
      <c r="K222" s="323">
        <v>10.6</v>
      </c>
      <c r="L222" s="323">
        <v>10.15</v>
      </c>
      <c r="M222" s="323">
        <v>1746.8316400000001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56.6</v>
      </c>
      <c r="D223" s="324">
        <v>56.666666666666664</v>
      </c>
      <c r="E223" s="324">
        <v>55.983333333333327</v>
      </c>
      <c r="F223" s="324">
        <v>55.36666666666666</v>
      </c>
      <c r="G223" s="324">
        <v>54.683333333333323</v>
      </c>
      <c r="H223" s="324">
        <v>57.283333333333331</v>
      </c>
      <c r="I223" s="324">
        <v>57.966666666666669</v>
      </c>
      <c r="J223" s="324">
        <v>58.583333333333336</v>
      </c>
      <c r="K223" s="323">
        <v>57.35</v>
      </c>
      <c r="L223" s="323">
        <v>56.05</v>
      </c>
      <c r="M223" s="323">
        <v>51.859920000000002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42.4</v>
      </c>
      <c r="D224" s="324">
        <v>42.25</v>
      </c>
      <c r="E224" s="324">
        <v>41.8</v>
      </c>
      <c r="F224" s="324">
        <v>41.199999999999996</v>
      </c>
      <c r="G224" s="324">
        <v>40.749999999999993</v>
      </c>
      <c r="H224" s="324">
        <v>42.85</v>
      </c>
      <c r="I224" s="324">
        <v>43.300000000000004</v>
      </c>
      <c r="J224" s="324">
        <v>43.900000000000006</v>
      </c>
      <c r="K224" s="323">
        <v>42.7</v>
      </c>
      <c r="L224" s="323">
        <v>41.65</v>
      </c>
      <c r="M224" s="323">
        <v>200.37602000000001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225.15</v>
      </c>
      <c r="D225" s="324">
        <v>225.13333333333333</v>
      </c>
      <c r="E225" s="324">
        <v>221.11666666666665</v>
      </c>
      <c r="F225" s="324">
        <v>217.08333333333331</v>
      </c>
      <c r="G225" s="324">
        <v>213.06666666666663</v>
      </c>
      <c r="H225" s="324">
        <v>229.16666666666666</v>
      </c>
      <c r="I225" s="324">
        <v>233.18333333333331</v>
      </c>
      <c r="J225" s="324">
        <v>237.21666666666667</v>
      </c>
      <c r="K225" s="323">
        <v>229.15</v>
      </c>
      <c r="L225" s="323">
        <v>221.1</v>
      </c>
      <c r="M225" s="323">
        <v>87.68732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870.75</v>
      </c>
      <c r="D226" s="324">
        <v>868.25</v>
      </c>
      <c r="E226" s="324">
        <v>856.55</v>
      </c>
      <c r="F226" s="324">
        <v>842.34999999999991</v>
      </c>
      <c r="G226" s="324">
        <v>830.64999999999986</v>
      </c>
      <c r="H226" s="324">
        <v>882.45</v>
      </c>
      <c r="I226" s="324">
        <v>894.15000000000009</v>
      </c>
      <c r="J226" s="324">
        <v>908.35000000000014</v>
      </c>
      <c r="K226" s="323">
        <v>879.95</v>
      </c>
      <c r="L226" s="323">
        <v>854.05</v>
      </c>
      <c r="M226" s="323">
        <v>6.898E-2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378.15</v>
      </c>
      <c r="D227" s="324">
        <v>381.43333333333334</v>
      </c>
      <c r="E227" s="324">
        <v>373.2166666666667</v>
      </c>
      <c r="F227" s="324">
        <v>368.28333333333336</v>
      </c>
      <c r="G227" s="324">
        <v>360.06666666666672</v>
      </c>
      <c r="H227" s="324">
        <v>386.36666666666667</v>
      </c>
      <c r="I227" s="324">
        <v>394.58333333333326</v>
      </c>
      <c r="J227" s="324">
        <v>399.51666666666665</v>
      </c>
      <c r="K227" s="323">
        <v>389.65</v>
      </c>
      <c r="L227" s="323">
        <v>376.5</v>
      </c>
      <c r="M227" s="323">
        <v>41.676870000000001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298.85000000000002</v>
      </c>
      <c r="D228" s="324">
        <v>298.85000000000002</v>
      </c>
      <c r="E228" s="324">
        <v>293.85000000000002</v>
      </c>
      <c r="F228" s="324">
        <v>288.85000000000002</v>
      </c>
      <c r="G228" s="324">
        <v>283.85000000000002</v>
      </c>
      <c r="H228" s="324">
        <v>303.85000000000002</v>
      </c>
      <c r="I228" s="324">
        <v>308.85000000000002</v>
      </c>
      <c r="J228" s="324">
        <v>313.85000000000002</v>
      </c>
      <c r="K228" s="323">
        <v>303.85000000000002</v>
      </c>
      <c r="L228" s="323">
        <v>293.85000000000002</v>
      </c>
      <c r="M228" s="323">
        <v>2.8338999999999999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1496.4</v>
      </c>
      <c r="D229" s="324">
        <v>1508.3666666666668</v>
      </c>
      <c r="E229" s="324">
        <v>1458.0333333333335</v>
      </c>
      <c r="F229" s="324">
        <v>1419.6666666666667</v>
      </c>
      <c r="G229" s="324">
        <v>1369.3333333333335</v>
      </c>
      <c r="H229" s="324">
        <v>1546.7333333333336</v>
      </c>
      <c r="I229" s="324">
        <v>1597.0666666666666</v>
      </c>
      <c r="J229" s="324">
        <v>1635.4333333333336</v>
      </c>
      <c r="K229" s="323">
        <v>1558.7</v>
      </c>
      <c r="L229" s="323">
        <v>1470</v>
      </c>
      <c r="M229" s="323">
        <v>0.83396999999999999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203</v>
      </c>
      <c r="D230" s="324">
        <v>202.5</v>
      </c>
      <c r="E230" s="324">
        <v>200.5</v>
      </c>
      <c r="F230" s="324">
        <v>198</v>
      </c>
      <c r="G230" s="324">
        <v>196</v>
      </c>
      <c r="H230" s="324">
        <v>205</v>
      </c>
      <c r="I230" s="324">
        <v>207</v>
      </c>
      <c r="J230" s="324">
        <v>209.5</v>
      </c>
      <c r="K230" s="323">
        <v>204.5</v>
      </c>
      <c r="L230" s="323">
        <v>200</v>
      </c>
      <c r="M230" s="323">
        <v>40.254980000000003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204.9</v>
      </c>
      <c r="D231" s="324">
        <v>203.25</v>
      </c>
      <c r="E231" s="324">
        <v>199.75</v>
      </c>
      <c r="F231" s="324">
        <v>194.6</v>
      </c>
      <c r="G231" s="324">
        <v>191.1</v>
      </c>
      <c r="H231" s="324">
        <v>208.4</v>
      </c>
      <c r="I231" s="324">
        <v>211.9</v>
      </c>
      <c r="J231" s="324">
        <v>217.05</v>
      </c>
      <c r="K231" s="323">
        <v>206.75</v>
      </c>
      <c r="L231" s="323">
        <v>198.1</v>
      </c>
      <c r="M231" s="323">
        <v>28.612310000000001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4477.3999999999996</v>
      </c>
      <c r="D232" s="324">
        <v>4505.3666666666659</v>
      </c>
      <c r="E232" s="324">
        <v>4422.0333333333319</v>
      </c>
      <c r="F232" s="324">
        <v>4366.6666666666661</v>
      </c>
      <c r="G232" s="324">
        <v>4283.3333333333321</v>
      </c>
      <c r="H232" s="324">
        <v>4560.7333333333318</v>
      </c>
      <c r="I232" s="324">
        <v>4644.0666666666657</v>
      </c>
      <c r="J232" s="324">
        <v>4699.4333333333316</v>
      </c>
      <c r="K232" s="323">
        <v>4588.7</v>
      </c>
      <c r="L232" s="323">
        <v>4450</v>
      </c>
      <c r="M232" s="323">
        <v>1.50349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148.44999999999999</v>
      </c>
      <c r="D233" s="324">
        <v>148.44999999999999</v>
      </c>
      <c r="E233" s="324">
        <v>146.54999999999998</v>
      </c>
      <c r="F233" s="324">
        <v>144.65</v>
      </c>
      <c r="G233" s="324">
        <v>142.75</v>
      </c>
      <c r="H233" s="324">
        <v>150.34999999999997</v>
      </c>
      <c r="I233" s="324">
        <v>152.24999999999994</v>
      </c>
      <c r="J233" s="324">
        <v>154.14999999999995</v>
      </c>
      <c r="K233" s="323">
        <v>150.35</v>
      </c>
      <c r="L233" s="323">
        <v>146.55000000000001</v>
      </c>
      <c r="M233" s="323">
        <v>12.585940000000001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1820.8</v>
      </c>
      <c r="D234" s="324">
        <v>1807.1666666666667</v>
      </c>
      <c r="E234" s="324">
        <v>1775.3333333333335</v>
      </c>
      <c r="F234" s="324">
        <v>1729.8666666666668</v>
      </c>
      <c r="G234" s="324">
        <v>1698.0333333333335</v>
      </c>
      <c r="H234" s="324">
        <v>1852.6333333333334</v>
      </c>
      <c r="I234" s="324">
        <v>1884.4666666666669</v>
      </c>
      <c r="J234" s="324">
        <v>1929.9333333333334</v>
      </c>
      <c r="K234" s="323">
        <v>1839</v>
      </c>
      <c r="L234" s="323">
        <v>1761.7</v>
      </c>
      <c r="M234" s="323">
        <v>16.195609999999999</v>
      </c>
      <c r="N234" s="1"/>
      <c r="O234" s="1"/>
    </row>
    <row r="235" spans="1:15" ht="12.75" customHeight="1">
      <c r="A235" s="30">
        <v>225</v>
      </c>
      <c r="B235" s="342" t="s">
        <v>836</v>
      </c>
      <c r="C235" s="323">
        <v>1640.7</v>
      </c>
      <c r="D235" s="324">
        <v>1631.3499999999997</v>
      </c>
      <c r="E235" s="324">
        <v>1612.6999999999994</v>
      </c>
      <c r="F235" s="324">
        <v>1584.6999999999996</v>
      </c>
      <c r="G235" s="324">
        <v>1566.0499999999993</v>
      </c>
      <c r="H235" s="324">
        <v>1659.3499999999995</v>
      </c>
      <c r="I235" s="324">
        <v>1677.9999999999995</v>
      </c>
      <c r="J235" s="324">
        <v>1705.9999999999995</v>
      </c>
      <c r="K235" s="323">
        <v>1650</v>
      </c>
      <c r="L235" s="323">
        <v>1603.35</v>
      </c>
      <c r="M235" s="323">
        <v>0.46359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375.75</v>
      </c>
      <c r="D236" s="324">
        <v>374.34999999999997</v>
      </c>
      <c r="E236" s="324">
        <v>369.09999999999991</v>
      </c>
      <c r="F236" s="324">
        <v>362.44999999999993</v>
      </c>
      <c r="G236" s="324">
        <v>357.19999999999987</v>
      </c>
      <c r="H236" s="324">
        <v>380.99999999999994</v>
      </c>
      <c r="I236" s="324">
        <v>386.25000000000006</v>
      </c>
      <c r="J236" s="324">
        <v>392.9</v>
      </c>
      <c r="K236" s="323">
        <v>379.6</v>
      </c>
      <c r="L236" s="323">
        <v>367.7</v>
      </c>
      <c r="M236" s="323">
        <v>0.70403000000000004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901.75</v>
      </c>
      <c r="D237" s="324">
        <v>903.4</v>
      </c>
      <c r="E237" s="324">
        <v>891.3</v>
      </c>
      <c r="F237" s="324">
        <v>880.85</v>
      </c>
      <c r="G237" s="324">
        <v>868.75</v>
      </c>
      <c r="H237" s="324">
        <v>913.84999999999991</v>
      </c>
      <c r="I237" s="324">
        <v>925.95</v>
      </c>
      <c r="J237" s="324">
        <v>936.39999999999986</v>
      </c>
      <c r="K237" s="323">
        <v>915.5</v>
      </c>
      <c r="L237" s="323">
        <v>892.95</v>
      </c>
      <c r="M237" s="323">
        <v>34.518770000000004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214.2</v>
      </c>
      <c r="D238" s="324">
        <v>213.56666666666669</v>
      </c>
      <c r="E238" s="324">
        <v>212.23333333333338</v>
      </c>
      <c r="F238" s="324">
        <v>210.26666666666668</v>
      </c>
      <c r="G238" s="324">
        <v>208.93333333333337</v>
      </c>
      <c r="H238" s="324">
        <v>215.53333333333339</v>
      </c>
      <c r="I238" s="324">
        <v>216.8666666666667</v>
      </c>
      <c r="J238" s="324">
        <v>218.8333333333334</v>
      </c>
      <c r="K238" s="323">
        <v>214.9</v>
      </c>
      <c r="L238" s="323">
        <v>211.6</v>
      </c>
      <c r="M238" s="323">
        <v>17.494129999999998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44.75</v>
      </c>
      <c r="D239" s="324">
        <v>44.816666666666663</v>
      </c>
      <c r="E239" s="324">
        <v>43.433333333333323</v>
      </c>
      <c r="F239" s="324">
        <v>42.11666666666666</v>
      </c>
      <c r="G239" s="324">
        <v>40.73333333333332</v>
      </c>
      <c r="H239" s="324">
        <v>46.133333333333326</v>
      </c>
      <c r="I239" s="324">
        <v>47.516666666666666</v>
      </c>
      <c r="J239" s="324">
        <v>48.833333333333329</v>
      </c>
      <c r="K239" s="323">
        <v>46.2</v>
      </c>
      <c r="L239" s="323">
        <v>43.5</v>
      </c>
      <c r="M239" s="323">
        <v>333.76105999999999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1822</v>
      </c>
      <c r="D240" s="324">
        <v>1821.4666666666665</v>
      </c>
      <c r="E240" s="324">
        <v>1811.5333333333328</v>
      </c>
      <c r="F240" s="324">
        <v>1801.0666666666664</v>
      </c>
      <c r="G240" s="324">
        <v>1791.1333333333328</v>
      </c>
      <c r="H240" s="324">
        <v>1831.9333333333329</v>
      </c>
      <c r="I240" s="324">
        <v>1841.8666666666668</v>
      </c>
      <c r="J240" s="324">
        <v>1852.333333333333</v>
      </c>
      <c r="K240" s="323">
        <v>1831.4</v>
      </c>
      <c r="L240" s="323">
        <v>1811</v>
      </c>
      <c r="M240" s="323">
        <v>47.586570000000002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1348.55</v>
      </c>
      <c r="D241" s="324">
        <v>1347.8333333333333</v>
      </c>
      <c r="E241" s="324">
        <v>1331.8166666666666</v>
      </c>
      <c r="F241" s="324">
        <v>1315.0833333333333</v>
      </c>
      <c r="G241" s="324">
        <v>1299.0666666666666</v>
      </c>
      <c r="H241" s="324">
        <v>1364.5666666666666</v>
      </c>
      <c r="I241" s="324">
        <v>1380.5833333333335</v>
      </c>
      <c r="J241" s="324">
        <v>1397.3166666666666</v>
      </c>
      <c r="K241" s="323">
        <v>1363.85</v>
      </c>
      <c r="L241" s="323">
        <v>1331.1</v>
      </c>
      <c r="M241" s="323">
        <v>5.4059999999999997E-2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424.65</v>
      </c>
      <c r="D242" s="324">
        <v>421.31666666666666</v>
      </c>
      <c r="E242" s="324">
        <v>415.83333333333331</v>
      </c>
      <c r="F242" s="324">
        <v>407.01666666666665</v>
      </c>
      <c r="G242" s="324">
        <v>401.5333333333333</v>
      </c>
      <c r="H242" s="324">
        <v>430.13333333333333</v>
      </c>
      <c r="I242" s="324">
        <v>435.61666666666667</v>
      </c>
      <c r="J242" s="324">
        <v>444.43333333333334</v>
      </c>
      <c r="K242" s="323">
        <v>426.8</v>
      </c>
      <c r="L242" s="323">
        <v>412.5</v>
      </c>
      <c r="M242" s="323">
        <v>4.4793700000000003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737.85</v>
      </c>
      <c r="D243" s="324">
        <v>730.25</v>
      </c>
      <c r="E243" s="324">
        <v>713.25</v>
      </c>
      <c r="F243" s="324">
        <v>688.65</v>
      </c>
      <c r="G243" s="324">
        <v>671.65</v>
      </c>
      <c r="H243" s="324">
        <v>754.85</v>
      </c>
      <c r="I243" s="324">
        <v>771.85</v>
      </c>
      <c r="J243" s="324">
        <v>796.45</v>
      </c>
      <c r="K243" s="323">
        <v>747.25</v>
      </c>
      <c r="L243" s="323">
        <v>705.65</v>
      </c>
      <c r="M243" s="323">
        <v>3.9534799999999999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18.3</v>
      </c>
      <c r="D244" s="324">
        <v>18.349999999999998</v>
      </c>
      <c r="E244" s="324">
        <v>18.149999999999995</v>
      </c>
      <c r="F244" s="324">
        <v>17.999999999999996</v>
      </c>
      <c r="G244" s="324">
        <v>17.799999999999994</v>
      </c>
      <c r="H244" s="324">
        <v>18.499999999999996</v>
      </c>
      <c r="I244" s="324">
        <v>18.7</v>
      </c>
      <c r="J244" s="324">
        <v>18.849999999999998</v>
      </c>
      <c r="K244" s="323">
        <v>18.55</v>
      </c>
      <c r="L244" s="323">
        <v>18.2</v>
      </c>
      <c r="M244" s="323">
        <v>15.46222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123.7</v>
      </c>
      <c r="D245" s="324">
        <v>122.83333333333333</v>
      </c>
      <c r="E245" s="324">
        <v>121.26666666666665</v>
      </c>
      <c r="F245" s="324">
        <v>118.83333333333333</v>
      </c>
      <c r="G245" s="324">
        <v>117.26666666666665</v>
      </c>
      <c r="H245" s="324">
        <v>125.26666666666665</v>
      </c>
      <c r="I245" s="324">
        <v>126.83333333333334</v>
      </c>
      <c r="J245" s="324">
        <v>129.26666666666665</v>
      </c>
      <c r="K245" s="323">
        <v>124.4</v>
      </c>
      <c r="L245" s="323">
        <v>120.4</v>
      </c>
      <c r="M245" s="323">
        <v>123.98829000000001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428</v>
      </c>
      <c r="D246" s="324">
        <v>420.66666666666669</v>
      </c>
      <c r="E246" s="324">
        <v>405.33333333333337</v>
      </c>
      <c r="F246" s="324">
        <v>382.66666666666669</v>
      </c>
      <c r="G246" s="324">
        <v>367.33333333333337</v>
      </c>
      <c r="H246" s="324">
        <v>443.33333333333337</v>
      </c>
      <c r="I246" s="324">
        <v>458.66666666666674</v>
      </c>
      <c r="J246" s="324">
        <v>481.33333333333337</v>
      </c>
      <c r="K246" s="323">
        <v>436</v>
      </c>
      <c r="L246" s="323">
        <v>398</v>
      </c>
      <c r="M246" s="323">
        <v>30.88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1018.85</v>
      </c>
      <c r="D247" s="324">
        <v>1007.9166666666666</v>
      </c>
      <c r="E247" s="324">
        <v>990.93333333333317</v>
      </c>
      <c r="F247" s="324">
        <v>963.01666666666654</v>
      </c>
      <c r="G247" s="324">
        <v>946.03333333333308</v>
      </c>
      <c r="H247" s="324">
        <v>1035.8333333333333</v>
      </c>
      <c r="I247" s="324">
        <v>1052.8166666666666</v>
      </c>
      <c r="J247" s="324">
        <v>1080.7333333333333</v>
      </c>
      <c r="K247" s="323">
        <v>1024.9000000000001</v>
      </c>
      <c r="L247" s="323">
        <v>980</v>
      </c>
      <c r="M247" s="323">
        <v>3.8847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227.2</v>
      </c>
      <c r="D248" s="324">
        <v>228.20000000000002</v>
      </c>
      <c r="E248" s="324">
        <v>222.40000000000003</v>
      </c>
      <c r="F248" s="324">
        <v>217.60000000000002</v>
      </c>
      <c r="G248" s="324">
        <v>211.80000000000004</v>
      </c>
      <c r="H248" s="324">
        <v>233.00000000000003</v>
      </c>
      <c r="I248" s="324">
        <v>238.80000000000004</v>
      </c>
      <c r="J248" s="324">
        <v>243.60000000000002</v>
      </c>
      <c r="K248" s="323">
        <v>234</v>
      </c>
      <c r="L248" s="323">
        <v>223.4</v>
      </c>
      <c r="M248" s="323">
        <v>20.80509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41.45</v>
      </c>
      <c r="D249" s="324">
        <v>41.383333333333333</v>
      </c>
      <c r="E249" s="324">
        <v>41.066666666666663</v>
      </c>
      <c r="F249" s="324">
        <v>40.68333333333333</v>
      </c>
      <c r="G249" s="324">
        <v>40.36666666666666</v>
      </c>
      <c r="H249" s="324">
        <v>41.766666666666666</v>
      </c>
      <c r="I249" s="324">
        <v>42.083333333333343</v>
      </c>
      <c r="J249" s="324">
        <v>42.466666666666669</v>
      </c>
      <c r="K249" s="323">
        <v>41.7</v>
      </c>
      <c r="L249" s="323">
        <v>41</v>
      </c>
      <c r="M249" s="323">
        <v>8.9978899999999999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757.75</v>
      </c>
      <c r="D250" s="324">
        <v>756.91666666666663</v>
      </c>
      <c r="E250" s="324">
        <v>748.83333333333326</v>
      </c>
      <c r="F250" s="324">
        <v>739.91666666666663</v>
      </c>
      <c r="G250" s="324">
        <v>731.83333333333326</v>
      </c>
      <c r="H250" s="324">
        <v>765.83333333333326</v>
      </c>
      <c r="I250" s="324">
        <v>773.91666666666652</v>
      </c>
      <c r="J250" s="324">
        <v>782.83333333333326</v>
      </c>
      <c r="K250" s="323">
        <v>765</v>
      </c>
      <c r="L250" s="323">
        <v>748</v>
      </c>
      <c r="M250" s="323">
        <v>24.617429999999999</v>
      </c>
      <c r="N250" s="1"/>
      <c r="O250" s="1"/>
    </row>
    <row r="251" spans="1:15" ht="12.75" customHeight="1">
      <c r="A251" s="30">
        <v>241</v>
      </c>
      <c r="B251" s="342" t="s">
        <v>829</v>
      </c>
      <c r="C251" s="323">
        <v>21.65</v>
      </c>
      <c r="D251" s="324">
        <v>21.75</v>
      </c>
      <c r="E251" s="324">
        <v>21.5</v>
      </c>
      <c r="F251" s="324">
        <v>21.35</v>
      </c>
      <c r="G251" s="324">
        <v>21.1</v>
      </c>
      <c r="H251" s="324">
        <v>21.9</v>
      </c>
      <c r="I251" s="324">
        <v>22.15</v>
      </c>
      <c r="J251" s="324">
        <v>22.299999999999997</v>
      </c>
      <c r="K251" s="323">
        <v>22</v>
      </c>
      <c r="L251" s="323">
        <v>21.6</v>
      </c>
      <c r="M251" s="323">
        <v>106.41873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608.79999999999995</v>
      </c>
      <c r="D252" s="324">
        <v>609.6</v>
      </c>
      <c r="E252" s="324">
        <v>605.20000000000005</v>
      </c>
      <c r="F252" s="324">
        <v>601.6</v>
      </c>
      <c r="G252" s="324">
        <v>597.20000000000005</v>
      </c>
      <c r="H252" s="324">
        <v>613.20000000000005</v>
      </c>
      <c r="I252" s="324">
        <v>617.59999999999991</v>
      </c>
      <c r="J252" s="324">
        <v>621.20000000000005</v>
      </c>
      <c r="K252" s="323">
        <v>614</v>
      </c>
      <c r="L252" s="323">
        <v>606</v>
      </c>
      <c r="M252" s="323">
        <v>2.5206200000000001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236.35</v>
      </c>
      <c r="D253" s="324">
        <v>234.53333333333333</v>
      </c>
      <c r="E253" s="324">
        <v>231.96666666666667</v>
      </c>
      <c r="F253" s="324">
        <v>227.58333333333334</v>
      </c>
      <c r="G253" s="324">
        <v>225.01666666666668</v>
      </c>
      <c r="H253" s="324">
        <v>238.91666666666666</v>
      </c>
      <c r="I253" s="324">
        <v>241.48333333333332</v>
      </c>
      <c r="J253" s="324">
        <v>245.86666666666665</v>
      </c>
      <c r="K253" s="323">
        <v>237.1</v>
      </c>
      <c r="L253" s="323">
        <v>230.15</v>
      </c>
      <c r="M253" s="323">
        <v>416.99184000000002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97.65</v>
      </c>
      <c r="D254" s="324">
        <v>97.666666666666671</v>
      </c>
      <c r="E254" s="324">
        <v>96.933333333333337</v>
      </c>
      <c r="F254" s="324">
        <v>96.216666666666669</v>
      </c>
      <c r="G254" s="324">
        <v>95.483333333333334</v>
      </c>
      <c r="H254" s="324">
        <v>98.38333333333334</v>
      </c>
      <c r="I254" s="324">
        <v>99.11666666666666</v>
      </c>
      <c r="J254" s="324">
        <v>99.833333333333343</v>
      </c>
      <c r="K254" s="323">
        <v>98.4</v>
      </c>
      <c r="L254" s="323">
        <v>96.95</v>
      </c>
      <c r="M254" s="323">
        <v>0.91049000000000002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98.65</v>
      </c>
      <c r="D255" s="324">
        <v>98.916666666666671</v>
      </c>
      <c r="E255" s="324">
        <v>97.183333333333337</v>
      </c>
      <c r="F255" s="324">
        <v>95.716666666666669</v>
      </c>
      <c r="G255" s="324">
        <v>93.983333333333334</v>
      </c>
      <c r="H255" s="324">
        <v>100.38333333333334</v>
      </c>
      <c r="I255" s="324">
        <v>102.11666666666666</v>
      </c>
      <c r="J255" s="324">
        <v>103.58333333333334</v>
      </c>
      <c r="K255" s="323">
        <v>100.65</v>
      </c>
      <c r="L255" s="323">
        <v>97.45</v>
      </c>
      <c r="M255" s="323">
        <v>4.47872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1582.05</v>
      </c>
      <c r="D256" s="324">
        <v>1580.3</v>
      </c>
      <c r="E256" s="324">
        <v>1552.1</v>
      </c>
      <c r="F256" s="324">
        <v>1522.1499999999999</v>
      </c>
      <c r="G256" s="324">
        <v>1493.9499999999998</v>
      </c>
      <c r="H256" s="324">
        <v>1610.25</v>
      </c>
      <c r="I256" s="324">
        <v>1638.4500000000003</v>
      </c>
      <c r="J256" s="324">
        <v>1668.4</v>
      </c>
      <c r="K256" s="323">
        <v>1608.5</v>
      </c>
      <c r="L256" s="323">
        <v>1550.35</v>
      </c>
      <c r="M256" s="323">
        <v>1.3073399999999999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1798.2</v>
      </c>
      <c r="D257" s="324">
        <v>1794.4333333333332</v>
      </c>
      <c r="E257" s="324">
        <v>1774.8666666666663</v>
      </c>
      <c r="F257" s="324">
        <v>1751.5333333333331</v>
      </c>
      <c r="G257" s="324">
        <v>1731.9666666666662</v>
      </c>
      <c r="H257" s="324">
        <v>1817.7666666666664</v>
      </c>
      <c r="I257" s="324">
        <v>1837.3333333333335</v>
      </c>
      <c r="J257" s="324">
        <v>1860.6666666666665</v>
      </c>
      <c r="K257" s="323">
        <v>1814</v>
      </c>
      <c r="L257" s="323">
        <v>1771.1</v>
      </c>
      <c r="M257" s="323">
        <v>6.7780000000000007E-2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89.65</v>
      </c>
      <c r="D258" s="324">
        <v>89.266666666666666</v>
      </c>
      <c r="E258" s="324">
        <v>87.783333333333331</v>
      </c>
      <c r="F258" s="324">
        <v>85.916666666666671</v>
      </c>
      <c r="G258" s="324">
        <v>84.433333333333337</v>
      </c>
      <c r="H258" s="324">
        <v>91.133333333333326</v>
      </c>
      <c r="I258" s="324">
        <v>92.616666666666646</v>
      </c>
      <c r="J258" s="324">
        <v>94.48333333333332</v>
      </c>
      <c r="K258" s="323">
        <v>90.75</v>
      </c>
      <c r="L258" s="323">
        <v>87.4</v>
      </c>
      <c r="M258" s="323">
        <v>10.133660000000001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479.25</v>
      </c>
      <c r="D259" s="324">
        <v>475.2833333333333</v>
      </c>
      <c r="E259" s="324">
        <v>468.96666666666658</v>
      </c>
      <c r="F259" s="324">
        <v>458.68333333333328</v>
      </c>
      <c r="G259" s="324">
        <v>452.36666666666656</v>
      </c>
      <c r="H259" s="324">
        <v>485.56666666666661</v>
      </c>
      <c r="I259" s="324">
        <v>491.88333333333333</v>
      </c>
      <c r="J259" s="324">
        <v>502.16666666666663</v>
      </c>
      <c r="K259" s="323">
        <v>481.6</v>
      </c>
      <c r="L259" s="323">
        <v>465</v>
      </c>
      <c r="M259" s="323">
        <v>118.70331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2296.1</v>
      </c>
      <c r="D260" s="324">
        <v>2304.0166666666664</v>
      </c>
      <c r="E260" s="324">
        <v>2267.083333333333</v>
      </c>
      <c r="F260" s="324">
        <v>2238.0666666666666</v>
      </c>
      <c r="G260" s="324">
        <v>2201.1333333333332</v>
      </c>
      <c r="H260" s="324">
        <v>2333.0333333333328</v>
      </c>
      <c r="I260" s="324">
        <v>2369.9666666666662</v>
      </c>
      <c r="J260" s="324">
        <v>2398.9833333333327</v>
      </c>
      <c r="K260" s="323">
        <v>2340.9499999999998</v>
      </c>
      <c r="L260" s="323">
        <v>2275</v>
      </c>
      <c r="M260" s="323">
        <v>2.5361899999999999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455.15</v>
      </c>
      <c r="D261" s="324">
        <v>452.08333333333331</v>
      </c>
      <c r="E261" s="324">
        <v>433.41666666666663</v>
      </c>
      <c r="F261" s="324">
        <v>411.68333333333334</v>
      </c>
      <c r="G261" s="324">
        <v>393.01666666666665</v>
      </c>
      <c r="H261" s="324">
        <v>473.81666666666661</v>
      </c>
      <c r="I261" s="324">
        <v>492.48333333333323</v>
      </c>
      <c r="J261" s="324">
        <v>514.21666666666658</v>
      </c>
      <c r="K261" s="323">
        <v>470.75</v>
      </c>
      <c r="L261" s="323">
        <v>430.35</v>
      </c>
      <c r="M261" s="323">
        <v>8.6564499999999995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266.5</v>
      </c>
      <c r="D262" s="324">
        <v>257.98333333333335</v>
      </c>
      <c r="E262" s="324">
        <v>243.61666666666667</v>
      </c>
      <c r="F262" s="324">
        <v>220.73333333333332</v>
      </c>
      <c r="G262" s="324">
        <v>206.36666666666665</v>
      </c>
      <c r="H262" s="324">
        <v>280.86666666666667</v>
      </c>
      <c r="I262" s="324">
        <v>295.23333333333335</v>
      </c>
      <c r="J262" s="324">
        <v>318.11666666666673</v>
      </c>
      <c r="K262" s="323">
        <v>272.35000000000002</v>
      </c>
      <c r="L262" s="323">
        <v>235.1</v>
      </c>
      <c r="M262" s="323">
        <v>132.29105000000001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109.7</v>
      </c>
      <c r="D263" s="324">
        <v>111.09999999999998</v>
      </c>
      <c r="E263" s="324">
        <v>107.69999999999996</v>
      </c>
      <c r="F263" s="324">
        <v>105.69999999999997</v>
      </c>
      <c r="G263" s="324">
        <v>102.29999999999995</v>
      </c>
      <c r="H263" s="324">
        <v>113.09999999999997</v>
      </c>
      <c r="I263" s="324">
        <v>116.49999999999997</v>
      </c>
      <c r="J263" s="324">
        <v>118.49999999999997</v>
      </c>
      <c r="K263" s="323">
        <v>114.5</v>
      </c>
      <c r="L263" s="323">
        <v>109.1</v>
      </c>
      <c r="M263" s="323">
        <v>7.2026300000000001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66.599999999999994</v>
      </c>
      <c r="D264" s="324">
        <v>66.033333333333331</v>
      </c>
      <c r="E264" s="324">
        <v>64.816666666666663</v>
      </c>
      <c r="F264" s="324">
        <v>63.033333333333331</v>
      </c>
      <c r="G264" s="324">
        <v>61.816666666666663</v>
      </c>
      <c r="H264" s="324">
        <v>67.816666666666663</v>
      </c>
      <c r="I264" s="324">
        <v>69.033333333333331</v>
      </c>
      <c r="J264" s="324">
        <v>70.816666666666663</v>
      </c>
      <c r="K264" s="323">
        <v>67.25</v>
      </c>
      <c r="L264" s="323">
        <v>64.25</v>
      </c>
      <c r="M264" s="323">
        <v>8.5545299999999997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178.3</v>
      </c>
      <c r="D265" s="324">
        <v>180.61666666666665</v>
      </c>
      <c r="E265" s="324">
        <v>175.3833333333333</v>
      </c>
      <c r="F265" s="324">
        <v>172.46666666666664</v>
      </c>
      <c r="G265" s="324">
        <v>167.23333333333329</v>
      </c>
      <c r="H265" s="324">
        <v>183.5333333333333</v>
      </c>
      <c r="I265" s="324">
        <v>188.76666666666665</v>
      </c>
      <c r="J265" s="324">
        <v>191.68333333333331</v>
      </c>
      <c r="K265" s="323">
        <v>185.85</v>
      </c>
      <c r="L265" s="323">
        <v>177.7</v>
      </c>
      <c r="M265" s="323">
        <v>12.858639999999999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342.15</v>
      </c>
      <c r="D266" s="324">
        <v>344.23333333333335</v>
      </c>
      <c r="E266" s="324">
        <v>337.66666666666669</v>
      </c>
      <c r="F266" s="324">
        <v>333.18333333333334</v>
      </c>
      <c r="G266" s="324">
        <v>326.61666666666667</v>
      </c>
      <c r="H266" s="324">
        <v>348.7166666666667</v>
      </c>
      <c r="I266" s="324">
        <v>355.2833333333333</v>
      </c>
      <c r="J266" s="324">
        <v>359.76666666666671</v>
      </c>
      <c r="K266" s="323">
        <v>350.8</v>
      </c>
      <c r="L266" s="323">
        <v>339.75</v>
      </c>
      <c r="M266" s="323">
        <v>1.2837700000000001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313.5</v>
      </c>
      <c r="D267" s="324">
        <v>313.23333333333335</v>
      </c>
      <c r="E267" s="324">
        <v>308.4666666666667</v>
      </c>
      <c r="F267" s="324">
        <v>303.43333333333334</v>
      </c>
      <c r="G267" s="324">
        <v>298.66666666666669</v>
      </c>
      <c r="H267" s="324">
        <v>318.26666666666671</v>
      </c>
      <c r="I267" s="324">
        <v>323.03333333333336</v>
      </c>
      <c r="J267" s="324">
        <v>328.06666666666672</v>
      </c>
      <c r="K267" s="323">
        <v>318</v>
      </c>
      <c r="L267" s="323">
        <v>308.2</v>
      </c>
      <c r="M267" s="323">
        <v>4.6793399999999998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669.75</v>
      </c>
      <c r="D268" s="324">
        <v>663.31666666666672</v>
      </c>
      <c r="E268" s="324">
        <v>653.63333333333344</v>
      </c>
      <c r="F268" s="324">
        <v>637.51666666666677</v>
      </c>
      <c r="G268" s="324">
        <v>627.83333333333348</v>
      </c>
      <c r="H268" s="324">
        <v>679.43333333333339</v>
      </c>
      <c r="I268" s="324">
        <v>689.11666666666656</v>
      </c>
      <c r="J268" s="324">
        <v>705.23333333333335</v>
      </c>
      <c r="K268" s="323">
        <v>673</v>
      </c>
      <c r="L268" s="323">
        <v>647.20000000000005</v>
      </c>
      <c r="M268" s="323">
        <v>81.722899999999996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2864.6</v>
      </c>
      <c r="D269" s="324">
        <v>2823.9166666666665</v>
      </c>
      <c r="E269" s="324">
        <v>2768.4333333333329</v>
      </c>
      <c r="F269" s="324">
        <v>2672.2666666666664</v>
      </c>
      <c r="G269" s="324">
        <v>2616.7833333333328</v>
      </c>
      <c r="H269" s="324">
        <v>2920.083333333333</v>
      </c>
      <c r="I269" s="324">
        <v>2975.5666666666666</v>
      </c>
      <c r="J269" s="324">
        <v>3071.7333333333331</v>
      </c>
      <c r="K269" s="323">
        <v>2879.4</v>
      </c>
      <c r="L269" s="323">
        <v>2727.75</v>
      </c>
      <c r="M269" s="323">
        <v>9.4706399999999995</v>
      </c>
      <c r="N269" s="1"/>
      <c r="O269" s="1"/>
    </row>
    <row r="270" spans="1:15" ht="12.75" customHeight="1">
      <c r="A270" s="30">
        <v>260</v>
      </c>
      <c r="B270" s="342" t="s">
        <v>837</v>
      </c>
      <c r="C270" s="323">
        <v>464.15</v>
      </c>
      <c r="D270" s="324">
        <v>465.7833333333333</v>
      </c>
      <c r="E270" s="324">
        <v>454.36666666666662</v>
      </c>
      <c r="F270" s="324">
        <v>444.58333333333331</v>
      </c>
      <c r="G270" s="324">
        <v>433.16666666666663</v>
      </c>
      <c r="H270" s="324">
        <v>475.56666666666661</v>
      </c>
      <c r="I270" s="324">
        <v>486.98333333333335</v>
      </c>
      <c r="J270" s="324">
        <v>496.76666666666659</v>
      </c>
      <c r="K270" s="323">
        <v>477.2</v>
      </c>
      <c r="L270" s="323">
        <v>456</v>
      </c>
      <c r="M270" s="323">
        <v>6.4461199999999996</v>
      </c>
      <c r="N270" s="1"/>
      <c r="O270" s="1"/>
    </row>
    <row r="271" spans="1:15" ht="12.75" customHeight="1">
      <c r="A271" s="30">
        <v>261</v>
      </c>
      <c r="B271" s="342" t="s">
        <v>838</v>
      </c>
      <c r="C271" s="323">
        <v>417.5</v>
      </c>
      <c r="D271" s="324">
        <v>422.18333333333334</v>
      </c>
      <c r="E271" s="324">
        <v>410.31666666666666</v>
      </c>
      <c r="F271" s="324">
        <v>403.13333333333333</v>
      </c>
      <c r="G271" s="324">
        <v>391.26666666666665</v>
      </c>
      <c r="H271" s="324">
        <v>429.36666666666667</v>
      </c>
      <c r="I271" s="324">
        <v>441.23333333333335</v>
      </c>
      <c r="J271" s="324">
        <v>448.41666666666669</v>
      </c>
      <c r="K271" s="323">
        <v>434.05</v>
      </c>
      <c r="L271" s="323">
        <v>415</v>
      </c>
      <c r="M271" s="323">
        <v>1.3448599999999999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767.5</v>
      </c>
      <c r="D272" s="324">
        <v>767.05000000000007</v>
      </c>
      <c r="E272" s="324">
        <v>761.35000000000014</v>
      </c>
      <c r="F272" s="324">
        <v>755.2</v>
      </c>
      <c r="G272" s="324">
        <v>749.50000000000011</v>
      </c>
      <c r="H272" s="324">
        <v>773.20000000000016</v>
      </c>
      <c r="I272" s="324">
        <v>778.9000000000002</v>
      </c>
      <c r="J272" s="324">
        <v>785.05000000000018</v>
      </c>
      <c r="K272" s="323">
        <v>772.75</v>
      </c>
      <c r="L272" s="323">
        <v>760.9</v>
      </c>
      <c r="M272" s="323">
        <v>1.9698800000000001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140.30000000000001</v>
      </c>
      <c r="D273" s="324">
        <v>140.25</v>
      </c>
      <c r="E273" s="324">
        <v>139.80000000000001</v>
      </c>
      <c r="F273" s="324">
        <v>139.30000000000001</v>
      </c>
      <c r="G273" s="324">
        <v>138.85000000000002</v>
      </c>
      <c r="H273" s="324">
        <v>140.75</v>
      </c>
      <c r="I273" s="324">
        <v>141.19999999999999</v>
      </c>
      <c r="J273" s="324">
        <v>141.69999999999999</v>
      </c>
      <c r="K273" s="323">
        <v>140.69999999999999</v>
      </c>
      <c r="L273" s="323">
        <v>139.75</v>
      </c>
      <c r="M273" s="323">
        <v>0.81874999999999998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965.3</v>
      </c>
      <c r="D274" s="324">
        <v>967.51666666666677</v>
      </c>
      <c r="E274" s="324">
        <v>955.68333333333351</v>
      </c>
      <c r="F274" s="324">
        <v>946.06666666666672</v>
      </c>
      <c r="G274" s="324">
        <v>934.23333333333346</v>
      </c>
      <c r="H274" s="324">
        <v>977.13333333333355</v>
      </c>
      <c r="I274" s="324">
        <v>988.96666666666681</v>
      </c>
      <c r="J274" s="324">
        <v>998.5833333333336</v>
      </c>
      <c r="K274" s="323">
        <v>979.35</v>
      </c>
      <c r="L274" s="323">
        <v>957.9</v>
      </c>
      <c r="M274" s="323">
        <v>3.3149500000000001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382.5</v>
      </c>
      <c r="D275" s="324">
        <v>386.59999999999997</v>
      </c>
      <c r="E275" s="324">
        <v>375.89999999999992</v>
      </c>
      <c r="F275" s="324">
        <v>369.29999999999995</v>
      </c>
      <c r="G275" s="324">
        <v>358.59999999999991</v>
      </c>
      <c r="H275" s="324">
        <v>393.19999999999993</v>
      </c>
      <c r="I275" s="324">
        <v>403.9</v>
      </c>
      <c r="J275" s="324">
        <v>410.49999999999994</v>
      </c>
      <c r="K275" s="323">
        <v>397.3</v>
      </c>
      <c r="L275" s="323">
        <v>380</v>
      </c>
      <c r="M275" s="323">
        <v>1.50759</v>
      </c>
      <c r="N275" s="1"/>
      <c r="O275" s="1"/>
    </row>
    <row r="276" spans="1:15" ht="12.75" customHeight="1">
      <c r="A276" s="30">
        <v>266</v>
      </c>
      <c r="B276" s="342" t="s">
        <v>839</v>
      </c>
      <c r="C276" s="323">
        <v>61.4</v>
      </c>
      <c r="D276" s="324">
        <v>61.599999999999994</v>
      </c>
      <c r="E276" s="324">
        <v>60.899999999999991</v>
      </c>
      <c r="F276" s="324">
        <v>60.4</v>
      </c>
      <c r="G276" s="324">
        <v>59.699999999999996</v>
      </c>
      <c r="H276" s="324">
        <v>62.099999999999987</v>
      </c>
      <c r="I276" s="324">
        <v>62.79999999999999</v>
      </c>
      <c r="J276" s="324">
        <v>63.299999999999983</v>
      </c>
      <c r="K276" s="323">
        <v>62.3</v>
      </c>
      <c r="L276" s="323">
        <v>61.1</v>
      </c>
      <c r="M276" s="323">
        <v>3.5252699999999999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450.1</v>
      </c>
      <c r="D277" s="324">
        <v>449.34999999999997</v>
      </c>
      <c r="E277" s="324">
        <v>442.79999999999995</v>
      </c>
      <c r="F277" s="324">
        <v>435.5</v>
      </c>
      <c r="G277" s="324">
        <v>428.95</v>
      </c>
      <c r="H277" s="324">
        <v>456.64999999999992</v>
      </c>
      <c r="I277" s="324">
        <v>463.2</v>
      </c>
      <c r="J277" s="324">
        <v>470.49999999999989</v>
      </c>
      <c r="K277" s="323">
        <v>455.9</v>
      </c>
      <c r="L277" s="323">
        <v>442.05</v>
      </c>
      <c r="M277" s="323">
        <v>1.1164099999999999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46.4</v>
      </c>
      <c r="D278" s="324">
        <v>46.683333333333337</v>
      </c>
      <c r="E278" s="324">
        <v>45.916666666666671</v>
      </c>
      <c r="F278" s="324">
        <v>45.433333333333337</v>
      </c>
      <c r="G278" s="324">
        <v>44.666666666666671</v>
      </c>
      <c r="H278" s="324">
        <v>47.166666666666671</v>
      </c>
      <c r="I278" s="324">
        <v>47.933333333333337</v>
      </c>
      <c r="J278" s="324">
        <v>48.416666666666671</v>
      </c>
      <c r="K278" s="323">
        <v>47.45</v>
      </c>
      <c r="L278" s="323">
        <v>46.2</v>
      </c>
      <c r="M278" s="323">
        <v>19.787510000000001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403.05</v>
      </c>
      <c r="D279" s="324">
        <v>409.15000000000003</v>
      </c>
      <c r="E279" s="324">
        <v>394.50000000000006</v>
      </c>
      <c r="F279" s="324">
        <v>385.95000000000005</v>
      </c>
      <c r="G279" s="324">
        <v>371.30000000000007</v>
      </c>
      <c r="H279" s="324">
        <v>417.70000000000005</v>
      </c>
      <c r="I279" s="324">
        <v>432.35</v>
      </c>
      <c r="J279" s="324">
        <v>440.90000000000003</v>
      </c>
      <c r="K279" s="323">
        <v>423.8</v>
      </c>
      <c r="L279" s="323">
        <v>400.6</v>
      </c>
      <c r="M279" s="323">
        <v>2.4280499999999998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1011.1</v>
      </c>
      <c r="D280" s="324">
        <v>1015.0166666666668</v>
      </c>
      <c r="E280" s="324">
        <v>1002.0333333333335</v>
      </c>
      <c r="F280" s="324">
        <v>992.96666666666681</v>
      </c>
      <c r="G280" s="324">
        <v>979.98333333333358</v>
      </c>
      <c r="H280" s="324">
        <v>1024.0833333333335</v>
      </c>
      <c r="I280" s="324">
        <v>1037.0666666666668</v>
      </c>
      <c r="J280" s="324">
        <v>1046.1333333333334</v>
      </c>
      <c r="K280" s="323">
        <v>1028</v>
      </c>
      <c r="L280" s="323">
        <v>1005.95</v>
      </c>
      <c r="M280" s="323">
        <v>0.88068999999999997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306.89999999999998</v>
      </c>
      <c r="D281" s="324">
        <v>305.7833333333333</v>
      </c>
      <c r="E281" s="324">
        <v>302.61666666666662</v>
      </c>
      <c r="F281" s="324">
        <v>298.33333333333331</v>
      </c>
      <c r="G281" s="324">
        <v>295.16666666666663</v>
      </c>
      <c r="H281" s="324">
        <v>310.06666666666661</v>
      </c>
      <c r="I281" s="324">
        <v>313.23333333333335</v>
      </c>
      <c r="J281" s="324">
        <v>317.51666666666659</v>
      </c>
      <c r="K281" s="323">
        <v>308.95</v>
      </c>
      <c r="L281" s="323">
        <v>301.5</v>
      </c>
      <c r="M281" s="323">
        <v>3.6576200000000001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1763</v>
      </c>
      <c r="D282" s="324">
        <v>1759.6333333333332</v>
      </c>
      <c r="E282" s="324">
        <v>1739.3666666666663</v>
      </c>
      <c r="F282" s="324">
        <v>1715.7333333333331</v>
      </c>
      <c r="G282" s="324">
        <v>1695.4666666666662</v>
      </c>
      <c r="H282" s="324">
        <v>1783.2666666666664</v>
      </c>
      <c r="I282" s="324">
        <v>1803.5333333333333</v>
      </c>
      <c r="J282" s="324">
        <v>1827.1666666666665</v>
      </c>
      <c r="K282" s="323">
        <v>1779.9</v>
      </c>
      <c r="L282" s="323">
        <v>1736</v>
      </c>
      <c r="M282" s="323">
        <v>25.063400000000001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577.79999999999995</v>
      </c>
      <c r="D283" s="324">
        <v>580.25</v>
      </c>
      <c r="E283" s="324">
        <v>571</v>
      </c>
      <c r="F283" s="324">
        <v>564.20000000000005</v>
      </c>
      <c r="G283" s="324">
        <v>554.95000000000005</v>
      </c>
      <c r="H283" s="324">
        <v>587.04999999999995</v>
      </c>
      <c r="I283" s="324">
        <v>596.29999999999995</v>
      </c>
      <c r="J283" s="324">
        <v>603.09999999999991</v>
      </c>
      <c r="K283" s="323">
        <v>589.5</v>
      </c>
      <c r="L283" s="323">
        <v>573.45000000000005</v>
      </c>
      <c r="M283" s="323">
        <v>9.5411699999999993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640.25</v>
      </c>
      <c r="D284" s="324">
        <v>633.33333333333337</v>
      </c>
      <c r="E284" s="324">
        <v>617.9666666666667</v>
      </c>
      <c r="F284" s="324">
        <v>595.68333333333328</v>
      </c>
      <c r="G284" s="324">
        <v>580.31666666666661</v>
      </c>
      <c r="H284" s="324">
        <v>655.61666666666679</v>
      </c>
      <c r="I284" s="324">
        <v>670.98333333333335</v>
      </c>
      <c r="J284" s="324">
        <v>693.26666666666688</v>
      </c>
      <c r="K284" s="323">
        <v>648.70000000000005</v>
      </c>
      <c r="L284" s="323">
        <v>611.04999999999995</v>
      </c>
      <c r="M284" s="323">
        <v>3.2097699999999998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205.45</v>
      </c>
      <c r="D285" s="324">
        <v>206.41666666666666</v>
      </c>
      <c r="E285" s="324">
        <v>203.2833333333333</v>
      </c>
      <c r="F285" s="324">
        <v>201.11666666666665</v>
      </c>
      <c r="G285" s="324">
        <v>197.98333333333329</v>
      </c>
      <c r="H285" s="324">
        <v>208.58333333333331</v>
      </c>
      <c r="I285" s="324">
        <v>211.7166666666667</v>
      </c>
      <c r="J285" s="324">
        <v>213.88333333333333</v>
      </c>
      <c r="K285" s="323">
        <v>209.55</v>
      </c>
      <c r="L285" s="323">
        <v>204.25</v>
      </c>
      <c r="M285" s="323">
        <v>2.6398100000000002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1121.3</v>
      </c>
      <c r="D286" s="324">
        <v>1113.75</v>
      </c>
      <c r="E286" s="324">
        <v>1093</v>
      </c>
      <c r="F286" s="324">
        <v>1064.7</v>
      </c>
      <c r="G286" s="324">
        <v>1043.95</v>
      </c>
      <c r="H286" s="324">
        <v>1142.05</v>
      </c>
      <c r="I286" s="324">
        <v>1162.8</v>
      </c>
      <c r="J286" s="324">
        <v>1191.0999999999999</v>
      </c>
      <c r="K286" s="323">
        <v>1134.5</v>
      </c>
      <c r="L286" s="323">
        <v>1085.45</v>
      </c>
      <c r="M286" s="323">
        <v>0.21998999999999999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517.65</v>
      </c>
      <c r="D287" s="324">
        <v>519.6</v>
      </c>
      <c r="E287" s="324">
        <v>513.05000000000007</v>
      </c>
      <c r="F287" s="324">
        <v>508.45000000000005</v>
      </c>
      <c r="G287" s="324">
        <v>501.90000000000009</v>
      </c>
      <c r="H287" s="324">
        <v>524.20000000000005</v>
      </c>
      <c r="I287" s="324">
        <v>530.75</v>
      </c>
      <c r="J287" s="324">
        <v>535.35</v>
      </c>
      <c r="K287" s="323">
        <v>526.15</v>
      </c>
      <c r="L287" s="323">
        <v>515</v>
      </c>
      <c r="M287" s="323">
        <v>0.82306000000000001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66.900000000000006</v>
      </c>
      <c r="D288" s="324">
        <v>66.333333333333329</v>
      </c>
      <c r="E288" s="324">
        <v>65.566666666666663</v>
      </c>
      <c r="F288" s="324">
        <v>64.233333333333334</v>
      </c>
      <c r="G288" s="324">
        <v>63.466666666666669</v>
      </c>
      <c r="H288" s="324">
        <v>67.666666666666657</v>
      </c>
      <c r="I288" s="324">
        <v>68.433333333333337</v>
      </c>
      <c r="J288" s="324">
        <v>69.766666666666652</v>
      </c>
      <c r="K288" s="323">
        <v>67.099999999999994</v>
      </c>
      <c r="L288" s="323">
        <v>65</v>
      </c>
      <c r="M288" s="323">
        <v>48.199730000000002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2637.55</v>
      </c>
      <c r="D289" s="324">
        <v>2609.85</v>
      </c>
      <c r="E289" s="324">
        <v>2567.6999999999998</v>
      </c>
      <c r="F289" s="324">
        <v>2497.85</v>
      </c>
      <c r="G289" s="324">
        <v>2455.6999999999998</v>
      </c>
      <c r="H289" s="324">
        <v>2679.7</v>
      </c>
      <c r="I289" s="324">
        <v>2721.8500000000004</v>
      </c>
      <c r="J289" s="324">
        <v>2791.7</v>
      </c>
      <c r="K289" s="323">
        <v>2652</v>
      </c>
      <c r="L289" s="323">
        <v>2540</v>
      </c>
      <c r="M289" s="323">
        <v>2.58148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372.05</v>
      </c>
      <c r="D290" s="324">
        <v>377.34999999999997</v>
      </c>
      <c r="E290" s="324">
        <v>362.69999999999993</v>
      </c>
      <c r="F290" s="324">
        <v>353.34999999999997</v>
      </c>
      <c r="G290" s="324">
        <v>338.69999999999993</v>
      </c>
      <c r="H290" s="324">
        <v>386.69999999999993</v>
      </c>
      <c r="I290" s="324">
        <v>401.34999999999991</v>
      </c>
      <c r="J290" s="324">
        <v>410.69999999999993</v>
      </c>
      <c r="K290" s="323">
        <v>392</v>
      </c>
      <c r="L290" s="323">
        <v>368</v>
      </c>
      <c r="M290" s="323">
        <v>5.9409700000000001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578</v>
      </c>
      <c r="D291" s="324">
        <v>571.81666666666672</v>
      </c>
      <c r="E291" s="324">
        <v>556.48333333333346</v>
      </c>
      <c r="F291" s="324">
        <v>534.9666666666667</v>
      </c>
      <c r="G291" s="324">
        <v>519.63333333333344</v>
      </c>
      <c r="H291" s="324">
        <v>593.33333333333348</v>
      </c>
      <c r="I291" s="324">
        <v>608.66666666666674</v>
      </c>
      <c r="J291" s="324">
        <v>630.18333333333351</v>
      </c>
      <c r="K291" s="323">
        <v>587.15</v>
      </c>
      <c r="L291" s="323">
        <v>550.29999999999995</v>
      </c>
      <c r="M291" s="323">
        <v>48.15381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10182.450000000001</v>
      </c>
      <c r="D292" s="324">
        <v>10141.083333333334</v>
      </c>
      <c r="E292" s="324">
        <v>10047.166666666668</v>
      </c>
      <c r="F292" s="324">
        <v>9911.8833333333332</v>
      </c>
      <c r="G292" s="324">
        <v>9817.9666666666672</v>
      </c>
      <c r="H292" s="324">
        <v>10276.366666666669</v>
      </c>
      <c r="I292" s="324">
        <v>10370.283333333336</v>
      </c>
      <c r="J292" s="324">
        <v>10505.566666666669</v>
      </c>
      <c r="K292" s="323">
        <v>10235</v>
      </c>
      <c r="L292" s="323">
        <v>10005.799999999999</v>
      </c>
      <c r="M292" s="323">
        <v>2.921E-2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55.4</v>
      </c>
      <c r="D293" s="324">
        <v>55.533333333333331</v>
      </c>
      <c r="E293" s="324">
        <v>54.61666666666666</v>
      </c>
      <c r="F293" s="324">
        <v>53.833333333333329</v>
      </c>
      <c r="G293" s="324">
        <v>52.916666666666657</v>
      </c>
      <c r="H293" s="324">
        <v>56.316666666666663</v>
      </c>
      <c r="I293" s="324">
        <v>57.233333333333334</v>
      </c>
      <c r="J293" s="324">
        <v>58.016666666666666</v>
      </c>
      <c r="K293" s="323">
        <v>56.45</v>
      </c>
      <c r="L293" s="323">
        <v>54.75</v>
      </c>
      <c r="M293" s="323">
        <v>53.372929999999997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355.2</v>
      </c>
      <c r="D294" s="324">
        <v>354.23333333333329</v>
      </c>
      <c r="E294" s="324">
        <v>350.36666666666656</v>
      </c>
      <c r="F294" s="324">
        <v>345.53333333333325</v>
      </c>
      <c r="G294" s="324">
        <v>341.66666666666652</v>
      </c>
      <c r="H294" s="324">
        <v>359.06666666666661</v>
      </c>
      <c r="I294" s="324">
        <v>362.93333333333328</v>
      </c>
      <c r="J294" s="324">
        <v>367.76666666666665</v>
      </c>
      <c r="K294" s="323">
        <v>358.1</v>
      </c>
      <c r="L294" s="323">
        <v>349.4</v>
      </c>
      <c r="M294" s="323">
        <v>16.1906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2786.05</v>
      </c>
      <c r="D295" s="324">
        <v>2748.6</v>
      </c>
      <c r="E295" s="324">
        <v>2688.2</v>
      </c>
      <c r="F295" s="324">
        <v>2590.35</v>
      </c>
      <c r="G295" s="324">
        <v>2529.9499999999998</v>
      </c>
      <c r="H295" s="324">
        <v>2846.45</v>
      </c>
      <c r="I295" s="324">
        <v>2906.8500000000004</v>
      </c>
      <c r="J295" s="324">
        <v>3004.7</v>
      </c>
      <c r="K295" s="323">
        <v>2809</v>
      </c>
      <c r="L295" s="323">
        <v>2650.75</v>
      </c>
      <c r="M295" s="323">
        <v>1.3899300000000001</v>
      </c>
      <c r="N295" s="1"/>
      <c r="O295" s="1"/>
    </row>
    <row r="296" spans="1:15" ht="12.75" customHeight="1">
      <c r="A296" s="30">
        <v>286</v>
      </c>
      <c r="B296" s="342" t="s">
        <v>840</v>
      </c>
      <c r="C296" s="323">
        <v>1096.8</v>
      </c>
      <c r="D296" s="324">
        <v>1089.1500000000001</v>
      </c>
      <c r="E296" s="324">
        <v>1070.3000000000002</v>
      </c>
      <c r="F296" s="324">
        <v>1043.8000000000002</v>
      </c>
      <c r="G296" s="324">
        <v>1024.9500000000003</v>
      </c>
      <c r="H296" s="324">
        <v>1115.6500000000001</v>
      </c>
      <c r="I296" s="324">
        <v>1134.5</v>
      </c>
      <c r="J296" s="324">
        <v>1161</v>
      </c>
      <c r="K296" s="323">
        <v>1108</v>
      </c>
      <c r="L296" s="323">
        <v>1062.6500000000001</v>
      </c>
      <c r="M296" s="323">
        <v>4.9120600000000003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1728.65</v>
      </c>
      <c r="D297" s="324">
        <v>1723.3000000000002</v>
      </c>
      <c r="E297" s="324">
        <v>1711.1500000000003</v>
      </c>
      <c r="F297" s="324">
        <v>1693.65</v>
      </c>
      <c r="G297" s="324">
        <v>1681.5000000000002</v>
      </c>
      <c r="H297" s="324">
        <v>1740.8000000000004</v>
      </c>
      <c r="I297" s="324">
        <v>1752.95</v>
      </c>
      <c r="J297" s="324">
        <v>1770.4500000000005</v>
      </c>
      <c r="K297" s="323">
        <v>1735.45</v>
      </c>
      <c r="L297" s="323">
        <v>1705.8</v>
      </c>
      <c r="M297" s="323">
        <v>15.775969999999999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6224.2</v>
      </c>
      <c r="D298" s="324">
        <v>6198.7333333333336</v>
      </c>
      <c r="E298" s="324">
        <v>6130.4666666666672</v>
      </c>
      <c r="F298" s="324">
        <v>6036.7333333333336</v>
      </c>
      <c r="G298" s="324">
        <v>5968.4666666666672</v>
      </c>
      <c r="H298" s="324">
        <v>6292.4666666666672</v>
      </c>
      <c r="I298" s="324">
        <v>6360.7333333333336</v>
      </c>
      <c r="J298" s="324">
        <v>6454.4666666666672</v>
      </c>
      <c r="K298" s="323">
        <v>6267</v>
      </c>
      <c r="L298" s="323">
        <v>6105</v>
      </c>
      <c r="M298" s="323">
        <v>2.8168700000000002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4938.8999999999996</v>
      </c>
      <c r="D299" s="324">
        <v>4925.083333333333</v>
      </c>
      <c r="E299" s="324">
        <v>4870.8666666666659</v>
      </c>
      <c r="F299" s="324">
        <v>4802.833333333333</v>
      </c>
      <c r="G299" s="324">
        <v>4748.6166666666659</v>
      </c>
      <c r="H299" s="324">
        <v>4993.1166666666659</v>
      </c>
      <c r="I299" s="324">
        <v>5047.333333333333</v>
      </c>
      <c r="J299" s="324">
        <v>5115.3666666666659</v>
      </c>
      <c r="K299" s="323">
        <v>4979.3</v>
      </c>
      <c r="L299" s="323">
        <v>4857.05</v>
      </c>
      <c r="M299" s="323">
        <v>1.7482899999999999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747.9</v>
      </c>
      <c r="D300" s="324">
        <v>746.65</v>
      </c>
      <c r="E300" s="324">
        <v>738.8</v>
      </c>
      <c r="F300" s="324">
        <v>729.69999999999993</v>
      </c>
      <c r="G300" s="324">
        <v>721.84999999999991</v>
      </c>
      <c r="H300" s="324">
        <v>755.75</v>
      </c>
      <c r="I300" s="324">
        <v>763.60000000000014</v>
      </c>
      <c r="J300" s="324">
        <v>772.7</v>
      </c>
      <c r="K300" s="323">
        <v>754.5</v>
      </c>
      <c r="L300" s="323">
        <v>737.55</v>
      </c>
      <c r="M300" s="323">
        <v>13.75395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2453.85</v>
      </c>
      <c r="D301" s="324">
        <v>2430.0166666666664</v>
      </c>
      <c r="E301" s="324">
        <v>2390.1833333333329</v>
      </c>
      <c r="F301" s="324">
        <v>2326.5166666666664</v>
      </c>
      <c r="G301" s="324">
        <v>2286.6833333333329</v>
      </c>
      <c r="H301" s="324">
        <v>2493.6833333333329</v>
      </c>
      <c r="I301" s="324">
        <v>2533.5166666666669</v>
      </c>
      <c r="J301" s="324">
        <v>2597.1833333333329</v>
      </c>
      <c r="K301" s="323">
        <v>2469.85</v>
      </c>
      <c r="L301" s="323">
        <v>2366.35</v>
      </c>
      <c r="M301" s="323">
        <v>0.45100000000000001</v>
      </c>
      <c r="N301" s="1"/>
      <c r="O301" s="1"/>
    </row>
    <row r="302" spans="1:15" ht="12.75" customHeight="1">
      <c r="A302" s="30">
        <v>292</v>
      </c>
      <c r="B302" s="342" t="s">
        <v>841</v>
      </c>
      <c r="C302" s="323">
        <v>420.3</v>
      </c>
      <c r="D302" s="324">
        <v>419.81666666666661</v>
      </c>
      <c r="E302" s="324">
        <v>415.63333333333321</v>
      </c>
      <c r="F302" s="324">
        <v>410.96666666666658</v>
      </c>
      <c r="G302" s="324">
        <v>406.78333333333319</v>
      </c>
      <c r="H302" s="324">
        <v>424.48333333333323</v>
      </c>
      <c r="I302" s="324">
        <v>428.66666666666663</v>
      </c>
      <c r="J302" s="324">
        <v>433.33333333333326</v>
      </c>
      <c r="K302" s="323">
        <v>424</v>
      </c>
      <c r="L302" s="323">
        <v>415.15</v>
      </c>
      <c r="M302" s="323">
        <v>4.0842400000000003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734.8</v>
      </c>
      <c r="D303" s="324">
        <v>735.1</v>
      </c>
      <c r="E303" s="324">
        <v>728.40000000000009</v>
      </c>
      <c r="F303" s="324">
        <v>722.00000000000011</v>
      </c>
      <c r="G303" s="324">
        <v>715.30000000000018</v>
      </c>
      <c r="H303" s="324">
        <v>741.5</v>
      </c>
      <c r="I303" s="324">
        <v>748.2</v>
      </c>
      <c r="J303" s="324">
        <v>754.59999999999991</v>
      </c>
      <c r="K303" s="323">
        <v>741.8</v>
      </c>
      <c r="L303" s="323">
        <v>728.7</v>
      </c>
      <c r="M303" s="323">
        <v>23.647919999999999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145.15</v>
      </c>
      <c r="D304" s="324">
        <v>144.43333333333334</v>
      </c>
      <c r="E304" s="324">
        <v>142.46666666666667</v>
      </c>
      <c r="F304" s="324">
        <v>139.78333333333333</v>
      </c>
      <c r="G304" s="324">
        <v>137.81666666666666</v>
      </c>
      <c r="H304" s="324">
        <v>147.11666666666667</v>
      </c>
      <c r="I304" s="324">
        <v>149.08333333333337</v>
      </c>
      <c r="J304" s="324">
        <v>151.76666666666668</v>
      </c>
      <c r="K304" s="323">
        <v>146.4</v>
      </c>
      <c r="L304" s="323">
        <v>141.75</v>
      </c>
      <c r="M304" s="323">
        <v>49.531210000000002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18.100000000000001</v>
      </c>
      <c r="D305" s="324">
        <v>18.166666666666668</v>
      </c>
      <c r="E305" s="324">
        <v>17.983333333333334</v>
      </c>
      <c r="F305" s="324">
        <v>17.866666666666667</v>
      </c>
      <c r="G305" s="324">
        <v>17.683333333333334</v>
      </c>
      <c r="H305" s="324">
        <v>18.283333333333335</v>
      </c>
      <c r="I305" s="324">
        <v>18.466666666666665</v>
      </c>
      <c r="J305" s="324">
        <v>18.583333333333336</v>
      </c>
      <c r="K305" s="323">
        <v>18.350000000000001</v>
      </c>
      <c r="L305" s="323">
        <v>18.05</v>
      </c>
      <c r="M305" s="323">
        <v>26.11402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179.15</v>
      </c>
      <c r="D306" s="324">
        <v>179.73333333333335</v>
      </c>
      <c r="E306" s="324">
        <v>177.4666666666667</v>
      </c>
      <c r="F306" s="324">
        <v>175.78333333333336</v>
      </c>
      <c r="G306" s="324">
        <v>173.51666666666671</v>
      </c>
      <c r="H306" s="324">
        <v>181.41666666666669</v>
      </c>
      <c r="I306" s="324">
        <v>183.68333333333334</v>
      </c>
      <c r="J306" s="324">
        <v>185.36666666666667</v>
      </c>
      <c r="K306" s="323">
        <v>182</v>
      </c>
      <c r="L306" s="323">
        <v>178.05</v>
      </c>
      <c r="M306" s="323">
        <v>1.4844599999999999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430.25</v>
      </c>
      <c r="D307" s="324">
        <v>431.34999999999997</v>
      </c>
      <c r="E307" s="324">
        <v>424.89999999999992</v>
      </c>
      <c r="F307" s="324">
        <v>419.54999999999995</v>
      </c>
      <c r="G307" s="324">
        <v>413.09999999999991</v>
      </c>
      <c r="H307" s="324">
        <v>436.69999999999993</v>
      </c>
      <c r="I307" s="324">
        <v>443.15</v>
      </c>
      <c r="J307" s="324">
        <v>448.49999999999994</v>
      </c>
      <c r="K307" s="323">
        <v>437.8</v>
      </c>
      <c r="L307" s="323">
        <v>426</v>
      </c>
      <c r="M307" s="323">
        <v>0.50746999999999998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116.85</v>
      </c>
      <c r="D308" s="324">
        <v>117.81666666666666</v>
      </c>
      <c r="E308" s="324">
        <v>115.33333333333333</v>
      </c>
      <c r="F308" s="324">
        <v>113.81666666666666</v>
      </c>
      <c r="G308" s="324">
        <v>111.33333333333333</v>
      </c>
      <c r="H308" s="324">
        <v>119.33333333333333</v>
      </c>
      <c r="I308" s="324">
        <v>121.81666666666668</v>
      </c>
      <c r="J308" s="324">
        <v>123.33333333333333</v>
      </c>
      <c r="K308" s="323">
        <v>120.3</v>
      </c>
      <c r="L308" s="323">
        <v>116.3</v>
      </c>
      <c r="M308" s="323">
        <v>115.74523000000001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507.55</v>
      </c>
      <c r="D309" s="324">
        <v>506.25</v>
      </c>
      <c r="E309" s="324">
        <v>503.5</v>
      </c>
      <c r="F309" s="324">
        <v>499.45</v>
      </c>
      <c r="G309" s="324">
        <v>496.7</v>
      </c>
      <c r="H309" s="324">
        <v>510.3</v>
      </c>
      <c r="I309" s="324">
        <v>513.04999999999995</v>
      </c>
      <c r="J309" s="324">
        <v>517.1</v>
      </c>
      <c r="K309" s="323">
        <v>509</v>
      </c>
      <c r="L309" s="323">
        <v>502.2</v>
      </c>
      <c r="M309" s="323">
        <v>15.752140000000001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7102.55</v>
      </c>
      <c r="D310" s="324">
        <v>7127.5166666666664</v>
      </c>
      <c r="E310" s="324">
        <v>7055.0333333333328</v>
      </c>
      <c r="F310" s="324">
        <v>7007.5166666666664</v>
      </c>
      <c r="G310" s="324">
        <v>6935.0333333333328</v>
      </c>
      <c r="H310" s="324">
        <v>7175.0333333333328</v>
      </c>
      <c r="I310" s="324">
        <v>7247.5166666666664</v>
      </c>
      <c r="J310" s="324">
        <v>7295.0333333333328</v>
      </c>
      <c r="K310" s="323">
        <v>7200</v>
      </c>
      <c r="L310" s="323">
        <v>7080</v>
      </c>
      <c r="M310" s="323">
        <v>10.24452</v>
      </c>
      <c r="N310" s="1"/>
      <c r="O310" s="1"/>
    </row>
    <row r="311" spans="1:15" ht="12.75" customHeight="1">
      <c r="A311" s="30">
        <v>301</v>
      </c>
      <c r="B311" s="342" t="s">
        <v>842</v>
      </c>
      <c r="C311" s="323">
        <v>2929.85</v>
      </c>
      <c r="D311" s="324">
        <v>2927.1333333333332</v>
      </c>
      <c r="E311" s="324">
        <v>2874.3166666666666</v>
      </c>
      <c r="F311" s="324">
        <v>2818.7833333333333</v>
      </c>
      <c r="G311" s="324">
        <v>2765.9666666666667</v>
      </c>
      <c r="H311" s="324">
        <v>2982.6666666666665</v>
      </c>
      <c r="I311" s="324">
        <v>3035.4833333333331</v>
      </c>
      <c r="J311" s="324">
        <v>3091.0166666666664</v>
      </c>
      <c r="K311" s="323">
        <v>2979.95</v>
      </c>
      <c r="L311" s="323">
        <v>2871.6</v>
      </c>
      <c r="M311" s="323">
        <v>0.93028999999999995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351.85</v>
      </c>
      <c r="D312" s="324">
        <v>351.66666666666669</v>
      </c>
      <c r="E312" s="324">
        <v>348.58333333333337</v>
      </c>
      <c r="F312" s="324">
        <v>345.31666666666666</v>
      </c>
      <c r="G312" s="324">
        <v>342.23333333333335</v>
      </c>
      <c r="H312" s="324">
        <v>354.93333333333339</v>
      </c>
      <c r="I312" s="324">
        <v>358.01666666666677</v>
      </c>
      <c r="J312" s="324">
        <v>361.28333333333342</v>
      </c>
      <c r="K312" s="323">
        <v>354.75</v>
      </c>
      <c r="L312" s="323">
        <v>348.4</v>
      </c>
      <c r="M312" s="323">
        <v>7.3902299999999999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248.6</v>
      </c>
      <c r="D313" s="324">
        <v>249.46666666666667</v>
      </c>
      <c r="E313" s="324">
        <v>246.08333333333334</v>
      </c>
      <c r="F313" s="324">
        <v>243.56666666666666</v>
      </c>
      <c r="G313" s="324">
        <v>240.18333333333334</v>
      </c>
      <c r="H313" s="324">
        <v>251.98333333333335</v>
      </c>
      <c r="I313" s="324">
        <v>255.36666666666667</v>
      </c>
      <c r="J313" s="324">
        <v>257.88333333333333</v>
      </c>
      <c r="K313" s="323">
        <v>252.85</v>
      </c>
      <c r="L313" s="323">
        <v>246.95</v>
      </c>
      <c r="M313" s="323">
        <v>0.91393000000000002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851.85</v>
      </c>
      <c r="D314" s="324">
        <v>848.71666666666658</v>
      </c>
      <c r="E314" s="324">
        <v>841.43333333333317</v>
      </c>
      <c r="F314" s="324">
        <v>831.01666666666654</v>
      </c>
      <c r="G314" s="324">
        <v>823.73333333333312</v>
      </c>
      <c r="H314" s="324">
        <v>859.13333333333321</v>
      </c>
      <c r="I314" s="324">
        <v>866.41666666666674</v>
      </c>
      <c r="J314" s="324">
        <v>876.83333333333326</v>
      </c>
      <c r="K314" s="323">
        <v>856</v>
      </c>
      <c r="L314" s="323">
        <v>838.3</v>
      </c>
      <c r="M314" s="323">
        <v>10.25573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1388.65</v>
      </c>
      <c r="D315" s="324">
        <v>1375</v>
      </c>
      <c r="E315" s="324">
        <v>1330.35</v>
      </c>
      <c r="F315" s="324">
        <v>1272.05</v>
      </c>
      <c r="G315" s="324">
        <v>1227.3999999999999</v>
      </c>
      <c r="H315" s="324">
        <v>1433.3</v>
      </c>
      <c r="I315" s="324">
        <v>1477.95</v>
      </c>
      <c r="J315" s="324">
        <v>1536.25</v>
      </c>
      <c r="K315" s="323">
        <v>1419.65</v>
      </c>
      <c r="L315" s="323">
        <v>1316.7</v>
      </c>
      <c r="M315" s="323">
        <v>20.644909999999999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1895.9</v>
      </c>
      <c r="D316" s="324">
        <v>1910.3333333333333</v>
      </c>
      <c r="E316" s="324">
        <v>1876.9666666666665</v>
      </c>
      <c r="F316" s="324">
        <v>1858.0333333333333</v>
      </c>
      <c r="G316" s="324">
        <v>1824.6666666666665</v>
      </c>
      <c r="H316" s="324">
        <v>1929.2666666666664</v>
      </c>
      <c r="I316" s="324">
        <v>1962.6333333333332</v>
      </c>
      <c r="J316" s="324">
        <v>1981.5666666666664</v>
      </c>
      <c r="K316" s="323">
        <v>1943.7</v>
      </c>
      <c r="L316" s="323">
        <v>1891.4</v>
      </c>
      <c r="M316" s="323">
        <v>1.19207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787.6</v>
      </c>
      <c r="D317" s="324">
        <v>782.23333333333323</v>
      </c>
      <c r="E317" s="324">
        <v>773.21666666666647</v>
      </c>
      <c r="F317" s="324">
        <v>758.83333333333326</v>
      </c>
      <c r="G317" s="324">
        <v>749.81666666666649</v>
      </c>
      <c r="H317" s="324">
        <v>796.61666666666645</v>
      </c>
      <c r="I317" s="324">
        <v>805.6333333333331</v>
      </c>
      <c r="J317" s="324">
        <v>820.01666666666642</v>
      </c>
      <c r="K317" s="323">
        <v>791.25</v>
      </c>
      <c r="L317" s="323">
        <v>767.85</v>
      </c>
      <c r="M317" s="323">
        <v>4.1217199999999998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750</v>
      </c>
      <c r="D318" s="324">
        <v>752.05000000000007</v>
      </c>
      <c r="E318" s="324">
        <v>742.05000000000018</v>
      </c>
      <c r="F318" s="324">
        <v>734.10000000000014</v>
      </c>
      <c r="G318" s="324">
        <v>724.10000000000025</v>
      </c>
      <c r="H318" s="324">
        <v>760.00000000000011</v>
      </c>
      <c r="I318" s="324">
        <v>769.99999999999989</v>
      </c>
      <c r="J318" s="324">
        <v>777.95</v>
      </c>
      <c r="K318" s="323">
        <v>762.05</v>
      </c>
      <c r="L318" s="323">
        <v>744.1</v>
      </c>
      <c r="M318" s="323">
        <v>6.97058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211.85</v>
      </c>
      <c r="D319" s="324">
        <v>212.33333333333334</v>
      </c>
      <c r="E319" s="324">
        <v>209.01666666666668</v>
      </c>
      <c r="F319" s="324">
        <v>206.18333333333334</v>
      </c>
      <c r="G319" s="324">
        <v>202.86666666666667</v>
      </c>
      <c r="H319" s="324">
        <v>215.16666666666669</v>
      </c>
      <c r="I319" s="324">
        <v>218.48333333333335</v>
      </c>
      <c r="J319" s="324">
        <v>221.31666666666669</v>
      </c>
      <c r="K319" s="323">
        <v>215.65</v>
      </c>
      <c r="L319" s="323">
        <v>209.5</v>
      </c>
      <c r="M319" s="323">
        <v>1.6851799999999999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172.65</v>
      </c>
      <c r="D320" s="324">
        <v>173.88333333333333</v>
      </c>
      <c r="E320" s="324">
        <v>170.76666666666665</v>
      </c>
      <c r="F320" s="324">
        <v>168.88333333333333</v>
      </c>
      <c r="G320" s="324">
        <v>165.76666666666665</v>
      </c>
      <c r="H320" s="324">
        <v>175.76666666666665</v>
      </c>
      <c r="I320" s="324">
        <v>178.88333333333333</v>
      </c>
      <c r="J320" s="324">
        <v>180.76666666666665</v>
      </c>
      <c r="K320" s="323">
        <v>177</v>
      </c>
      <c r="L320" s="323">
        <v>172</v>
      </c>
      <c r="M320" s="323">
        <v>2.5421200000000002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184.5</v>
      </c>
      <c r="D321" s="324">
        <v>184.81666666666669</v>
      </c>
      <c r="E321" s="324">
        <v>180.93333333333339</v>
      </c>
      <c r="F321" s="324">
        <v>177.3666666666667</v>
      </c>
      <c r="G321" s="324">
        <v>173.48333333333341</v>
      </c>
      <c r="H321" s="324">
        <v>188.38333333333338</v>
      </c>
      <c r="I321" s="324">
        <v>192.26666666666665</v>
      </c>
      <c r="J321" s="324">
        <v>195.83333333333337</v>
      </c>
      <c r="K321" s="323">
        <v>188.7</v>
      </c>
      <c r="L321" s="323">
        <v>181.25</v>
      </c>
      <c r="M321" s="323">
        <v>3.5421299999999998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997.1</v>
      </c>
      <c r="D322" s="324">
        <v>991.68333333333339</v>
      </c>
      <c r="E322" s="324">
        <v>975.61666666666679</v>
      </c>
      <c r="F322" s="324">
        <v>954.13333333333344</v>
      </c>
      <c r="G322" s="324">
        <v>938.06666666666683</v>
      </c>
      <c r="H322" s="324">
        <v>1013.1666666666667</v>
      </c>
      <c r="I322" s="324">
        <v>1029.2333333333333</v>
      </c>
      <c r="J322" s="324">
        <v>1050.7166666666667</v>
      </c>
      <c r="K322" s="323">
        <v>1007.75</v>
      </c>
      <c r="L322" s="323">
        <v>970.2</v>
      </c>
      <c r="M322" s="323">
        <v>4.4514300000000002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4088</v>
      </c>
      <c r="D323" s="324">
        <v>4061.0333333333333</v>
      </c>
      <c r="E323" s="324">
        <v>4022.0666666666666</v>
      </c>
      <c r="F323" s="324">
        <v>3956.1333333333332</v>
      </c>
      <c r="G323" s="324">
        <v>3917.1666666666665</v>
      </c>
      <c r="H323" s="324">
        <v>4126.9666666666672</v>
      </c>
      <c r="I323" s="324">
        <v>4165.9333333333325</v>
      </c>
      <c r="J323" s="324">
        <v>4231.8666666666668</v>
      </c>
      <c r="K323" s="323">
        <v>4100</v>
      </c>
      <c r="L323" s="323">
        <v>3995.1</v>
      </c>
      <c r="M323" s="323">
        <v>6.2668799999999996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48.35</v>
      </c>
      <c r="D324" s="324">
        <v>48.25</v>
      </c>
      <c r="E324" s="324">
        <v>47.35</v>
      </c>
      <c r="F324" s="324">
        <v>46.35</v>
      </c>
      <c r="G324" s="324">
        <v>45.45</v>
      </c>
      <c r="H324" s="324">
        <v>49.25</v>
      </c>
      <c r="I324" s="324">
        <v>50.150000000000006</v>
      </c>
      <c r="J324" s="324">
        <v>51.15</v>
      </c>
      <c r="K324" s="323">
        <v>49.15</v>
      </c>
      <c r="L324" s="323">
        <v>47.25</v>
      </c>
      <c r="M324" s="323">
        <v>38.305790000000002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176.85</v>
      </c>
      <c r="D325" s="324">
        <v>175.25</v>
      </c>
      <c r="E325" s="324">
        <v>171.6</v>
      </c>
      <c r="F325" s="324">
        <v>166.35</v>
      </c>
      <c r="G325" s="324">
        <v>162.69999999999999</v>
      </c>
      <c r="H325" s="324">
        <v>180.5</v>
      </c>
      <c r="I325" s="324">
        <v>184.14999999999998</v>
      </c>
      <c r="J325" s="324">
        <v>189.4</v>
      </c>
      <c r="K325" s="323">
        <v>178.9</v>
      </c>
      <c r="L325" s="323">
        <v>170</v>
      </c>
      <c r="M325" s="323">
        <v>17.259319999999999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826.3</v>
      </c>
      <c r="D326" s="324">
        <v>829.61666666666667</v>
      </c>
      <c r="E326" s="324">
        <v>819.83333333333337</v>
      </c>
      <c r="F326" s="324">
        <v>813.36666666666667</v>
      </c>
      <c r="G326" s="324">
        <v>803.58333333333337</v>
      </c>
      <c r="H326" s="324">
        <v>836.08333333333337</v>
      </c>
      <c r="I326" s="324">
        <v>845.86666666666667</v>
      </c>
      <c r="J326" s="324">
        <v>852.33333333333337</v>
      </c>
      <c r="K326" s="323">
        <v>839.4</v>
      </c>
      <c r="L326" s="323">
        <v>823.15</v>
      </c>
      <c r="M326" s="323">
        <v>0.80189999999999995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3285.9</v>
      </c>
      <c r="D327" s="324">
        <v>3252.3666666666663</v>
      </c>
      <c r="E327" s="324">
        <v>3204.7333333333327</v>
      </c>
      <c r="F327" s="324">
        <v>3123.5666666666662</v>
      </c>
      <c r="G327" s="324">
        <v>3075.9333333333325</v>
      </c>
      <c r="H327" s="324">
        <v>3333.5333333333328</v>
      </c>
      <c r="I327" s="324">
        <v>3381.166666666667</v>
      </c>
      <c r="J327" s="324">
        <v>3462.333333333333</v>
      </c>
      <c r="K327" s="323">
        <v>3300</v>
      </c>
      <c r="L327" s="323">
        <v>3171.2</v>
      </c>
      <c r="M327" s="323">
        <v>3.2667299999999999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67898.3</v>
      </c>
      <c r="D328" s="324">
        <v>67452.45</v>
      </c>
      <c r="E328" s="324">
        <v>66810.849999999991</v>
      </c>
      <c r="F328" s="324">
        <v>65723.399999999994</v>
      </c>
      <c r="G328" s="324">
        <v>65081.799999999988</v>
      </c>
      <c r="H328" s="324">
        <v>68539.899999999994</v>
      </c>
      <c r="I328" s="324">
        <v>69181.5</v>
      </c>
      <c r="J328" s="324">
        <v>70268.95</v>
      </c>
      <c r="K328" s="323">
        <v>68094.05</v>
      </c>
      <c r="L328" s="323">
        <v>66365</v>
      </c>
      <c r="M328" s="323">
        <v>7.7049999999999993E-2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43.85</v>
      </c>
      <c r="D329" s="324">
        <v>44.116666666666667</v>
      </c>
      <c r="E329" s="324">
        <v>43.333333333333336</v>
      </c>
      <c r="F329" s="324">
        <v>42.81666666666667</v>
      </c>
      <c r="G329" s="324">
        <v>42.033333333333339</v>
      </c>
      <c r="H329" s="324">
        <v>44.633333333333333</v>
      </c>
      <c r="I329" s="324">
        <v>45.416666666666664</v>
      </c>
      <c r="J329" s="324">
        <v>45.93333333333333</v>
      </c>
      <c r="K329" s="323">
        <v>44.9</v>
      </c>
      <c r="L329" s="323">
        <v>43.6</v>
      </c>
      <c r="M329" s="323">
        <v>16.20844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1382</v>
      </c>
      <c r="D330" s="324">
        <v>1385.55</v>
      </c>
      <c r="E330" s="324">
        <v>1369.75</v>
      </c>
      <c r="F330" s="324">
        <v>1357.5</v>
      </c>
      <c r="G330" s="324">
        <v>1341.7</v>
      </c>
      <c r="H330" s="324">
        <v>1397.8</v>
      </c>
      <c r="I330" s="324">
        <v>1413.5999999999997</v>
      </c>
      <c r="J330" s="324">
        <v>1425.85</v>
      </c>
      <c r="K330" s="323">
        <v>1401.35</v>
      </c>
      <c r="L330" s="323">
        <v>1373.3</v>
      </c>
      <c r="M330" s="323">
        <v>7.2430099999999999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311.95</v>
      </c>
      <c r="D331" s="324">
        <v>312.48333333333335</v>
      </c>
      <c r="E331" s="324">
        <v>307.9666666666667</v>
      </c>
      <c r="F331" s="324">
        <v>303.98333333333335</v>
      </c>
      <c r="G331" s="324">
        <v>299.4666666666667</v>
      </c>
      <c r="H331" s="324">
        <v>316.4666666666667</v>
      </c>
      <c r="I331" s="324">
        <v>320.98333333333335</v>
      </c>
      <c r="J331" s="324">
        <v>324.9666666666667</v>
      </c>
      <c r="K331" s="323">
        <v>317</v>
      </c>
      <c r="L331" s="323">
        <v>308.5</v>
      </c>
      <c r="M331" s="323">
        <v>6.6166099999999997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838.6</v>
      </c>
      <c r="D332" s="324">
        <v>841.55000000000007</v>
      </c>
      <c r="E332" s="324">
        <v>832.05000000000018</v>
      </c>
      <c r="F332" s="324">
        <v>825.50000000000011</v>
      </c>
      <c r="G332" s="324">
        <v>816.00000000000023</v>
      </c>
      <c r="H332" s="324">
        <v>848.10000000000014</v>
      </c>
      <c r="I332" s="324">
        <v>857.59999999999991</v>
      </c>
      <c r="J332" s="324">
        <v>864.15000000000009</v>
      </c>
      <c r="K332" s="323">
        <v>851.05</v>
      </c>
      <c r="L332" s="323">
        <v>835</v>
      </c>
      <c r="M332" s="323">
        <v>2.09863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121.9</v>
      </c>
      <c r="D333" s="324">
        <v>122.88333333333333</v>
      </c>
      <c r="E333" s="324">
        <v>120.36666666666665</v>
      </c>
      <c r="F333" s="324">
        <v>118.83333333333331</v>
      </c>
      <c r="G333" s="324">
        <v>116.31666666666663</v>
      </c>
      <c r="H333" s="324">
        <v>124.41666666666666</v>
      </c>
      <c r="I333" s="324">
        <v>126.93333333333334</v>
      </c>
      <c r="J333" s="324">
        <v>128.46666666666667</v>
      </c>
      <c r="K333" s="323">
        <v>125.4</v>
      </c>
      <c r="L333" s="323">
        <v>121.35</v>
      </c>
      <c r="M333" s="323">
        <v>214.91623999999999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4615</v>
      </c>
      <c r="D334" s="324">
        <v>4581.666666666667</v>
      </c>
      <c r="E334" s="324">
        <v>4534.3333333333339</v>
      </c>
      <c r="F334" s="324">
        <v>4453.666666666667</v>
      </c>
      <c r="G334" s="324">
        <v>4406.3333333333339</v>
      </c>
      <c r="H334" s="324">
        <v>4662.3333333333339</v>
      </c>
      <c r="I334" s="324">
        <v>4709.6666666666679</v>
      </c>
      <c r="J334" s="324">
        <v>4790.3333333333339</v>
      </c>
      <c r="K334" s="323">
        <v>4629</v>
      </c>
      <c r="L334" s="323">
        <v>4501</v>
      </c>
      <c r="M334" s="323">
        <v>2.28294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3856.4</v>
      </c>
      <c r="D335" s="324">
        <v>3817.4333333333329</v>
      </c>
      <c r="E335" s="324">
        <v>3740.9666666666658</v>
      </c>
      <c r="F335" s="324">
        <v>3625.5333333333328</v>
      </c>
      <c r="G335" s="324">
        <v>3549.0666666666657</v>
      </c>
      <c r="H335" s="324">
        <v>3932.8666666666659</v>
      </c>
      <c r="I335" s="324">
        <v>4009.333333333333</v>
      </c>
      <c r="J335" s="324">
        <v>4124.7666666666664</v>
      </c>
      <c r="K335" s="323">
        <v>3893.9</v>
      </c>
      <c r="L335" s="323">
        <v>3702</v>
      </c>
      <c r="M335" s="323">
        <v>1.94841</v>
      </c>
      <c r="N335" s="1"/>
      <c r="O335" s="1"/>
    </row>
    <row r="336" spans="1:15" ht="12.75" customHeight="1">
      <c r="A336" s="30">
        <v>326</v>
      </c>
      <c r="B336" s="342" t="s">
        <v>843</v>
      </c>
      <c r="C336" s="323">
        <v>1815.55</v>
      </c>
      <c r="D336" s="324">
        <v>1829.0666666666666</v>
      </c>
      <c r="E336" s="324">
        <v>1789.6833333333332</v>
      </c>
      <c r="F336" s="324">
        <v>1763.8166666666666</v>
      </c>
      <c r="G336" s="324">
        <v>1724.4333333333332</v>
      </c>
      <c r="H336" s="324">
        <v>1854.9333333333332</v>
      </c>
      <c r="I336" s="324">
        <v>1894.3166666666664</v>
      </c>
      <c r="J336" s="324">
        <v>1920.1833333333332</v>
      </c>
      <c r="K336" s="323">
        <v>1868.45</v>
      </c>
      <c r="L336" s="323">
        <v>1803.2</v>
      </c>
      <c r="M336" s="323">
        <v>1.69434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39.549999999999997</v>
      </c>
      <c r="D337" s="324">
        <v>39.349999999999994</v>
      </c>
      <c r="E337" s="324">
        <v>39.04999999999999</v>
      </c>
      <c r="F337" s="324">
        <v>38.549999999999997</v>
      </c>
      <c r="G337" s="324">
        <v>38.249999999999993</v>
      </c>
      <c r="H337" s="324">
        <v>39.849999999999987</v>
      </c>
      <c r="I337" s="324">
        <v>40.15</v>
      </c>
      <c r="J337" s="324">
        <v>40.649999999999984</v>
      </c>
      <c r="K337" s="323">
        <v>39.65</v>
      </c>
      <c r="L337" s="323">
        <v>38.85</v>
      </c>
      <c r="M337" s="323">
        <v>38.407690000000002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62.15</v>
      </c>
      <c r="D338" s="324">
        <v>62.54999999999999</v>
      </c>
      <c r="E338" s="324">
        <v>61.149999999999977</v>
      </c>
      <c r="F338" s="324">
        <v>60.149999999999984</v>
      </c>
      <c r="G338" s="324">
        <v>58.749999999999972</v>
      </c>
      <c r="H338" s="324">
        <v>63.549999999999983</v>
      </c>
      <c r="I338" s="324">
        <v>64.95</v>
      </c>
      <c r="J338" s="324">
        <v>65.949999999999989</v>
      </c>
      <c r="K338" s="323">
        <v>63.95</v>
      </c>
      <c r="L338" s="323">
        <v>61.55</v>
      </c>
      <c r="M338" s="323">
        <v>26.01342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550.45000000000005</v>
      </c>
      <c r="D339" s="324">
        <v>548.06666666666672</v>
      </c>
      <c r="E339" s="324">
        <v>537.13333333333344</v>
      </c>
      <c r="F339" s="324">
        <v>523.81666666666672</v>
      </c>
      <c r="G339" s="324">
        <v>512.88333333333344</v>
      </c>
      <c r="H339" s="324">
        <v>561.38333333333344</v>
      </c>
      <c r="I339" s="324">
        <v>572.31666666666661</v>
      </c>
      <c r="J339" s="324">
        <v>585.63333333333344</v>
      </c>
      <c r="K339" s="323">
        <v>559</v>
      </c>
      <c r="L339" s="323">
        <v>534.75</v>
      </c>
      <c r="M339" s="323">
        <v>0.57969999999999999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17327.45</v>
      </c>
      <c r="D340" s="324">
        <v>17391.833333333332</v>
      </c>
      <c r="E340" s="324">
        <v>17165.616666666665</v>
      </c>
      <c r="F340" s="324">
        <v>17003.783333333333</v>
      </c>
      <c r="G340" s="324">
        <v>16777.566666666666</v>
      </c>
      <c r="H340" s="324">
        <v>17553.666666666664</v>
      </c>
      <c r="I340" s="324">
        <v>17779.883333333331</v>
      </c>
      <c r="J340" s="324">
        <v>17941.716666666664</v>
      </c>
      <c r="K340" s="323">
        <v>17618.05</v>
      </c>
      <c r="L340" s="323">
        <v>17230</v>
      </c>
      <c r="M340" s="323">
        <v>0.73279000000000005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77.849999999999994</v>
      </c>
      <c r="D341" s="324">
        <v>78.033333333333331</v>
      </c>
      <c r="E341" s="324">
        <v>76.816666666666663</v>
      </c>
      <c r="F341" s="324">
        <v>75.783333333333331</v>
      </c>
      <c r="G341" s="324">
        <v>74.566666666666663</v>
      </c>
      <c r="H341" s="324">
        <v>79.066666666666663</v>
      </c>
      <c r="I341" s="324">
        <v>80.283333333333331</v>
      </c>
      <c r="J341" s="324">
        <v>81.316666666666663</v>
      </c>
      <c r="K341" s="323">
        <v>79.25</v>
      </c>
      <c r="L341" s="323">
        <v>77</v>
      </c>
      <c r="M341" s="323">
        <v>4.9160700000000004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48.8</v>
      </c>
      <c r="D342" s="324">
        <v>48.4</v>
      </c>
      <c r="E342" s="324">
        <v>46.3</v>
      </c>
      <c r="F342" s="324">
        <v>43.8</v>
      </c>
      <c r="G342" s="324">
        <v>41.699999999999996</v>
      </c>
      <c r="H342" s="324">
        <v>50.9</v>
      </c>
      <c r="I342" s="324">
        <v>53.000000000000007</v>
      </c>
      <c r="J342" s="324">
        <v>55.5</v>
      </c>
      <c r="K342" s="323">
        <v>50.5</v>
      </c>
      <c r="L342" s="323">
        <v>45.9</v>
      </c>
      <c r="M342" s="323">
        <v>34.505569999999999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702.35</v>
      </c>
      <c r="D343" s="324">
        <v>700.58333333333337</v>
      </c>
      <c r="E343" s="324">
        <v>676.16666666666674</v>
      </c>
      <c r="F343" s="324">
        <v>649.98333333333335</v>
      </c>
      <c r="G343" s="324">
        <v>625.56666666666672</v>
      </c>
      <c r="H343" s="324">
        <v>726.76666666666677</v>
      </c>
      <c r="I343" s="324">
        <v>751.18333333333351</v>
      </c>
      <c r="J343" s="324">
        <v>777.36666666666679</v>
      </c>
      <c r="K343" s="323">
        <v>725</v>
      </c>
      <c r="L343" s="323">
        <v>674.4</v>
      </c>
      <c r="M343" s="323">
        <v>3.4731900000000002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28.45</v>
      </c>
      <c r="D344" s="324">
        <v>28.516666666666666</v>
      </c>
      <c r="E344" s="324">
        <v>28.233333333333331</v>
      </c>
      <c r="F344" s="324">
        <v>28.016666666666666</v>
      </c>
      <c r="G344" s="324">
        <v>27.733333333333331</v>
      </c>
      <c r="H344" s="324">
        <v>28.733333333333331</v>
      </c>
      <c r="I344" s="324">
        <v>29.016666666666662</v>
      </c>
      <c r="J344" s="324">
        <v>29.233333333333331</v>
      </c>
      <c r="K344" s="323">
        <v>28.8</v>
      </c>
      <c r="L344" s="323">
        <v>28.3</v>
      </c>
      <c r="M344" s="323">
        <v>32.75611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116.3</v>
      </c>
      <c r="D345" s="324">
        <v>116.45</v>
      </c>
      <c r="E345" s="324">
        <v>115.4</v>
      </c>
      <c r="F345" s="324">
        <v>114.5</v>
      </c>
      <c r="G345" s="324">
        <v>113.45</v>
      </c>
      <c r="H345" s="324">
        <v>117.35000000000001</v>
      </c>
      <c r="I345" s="324">
        <v>118.39999999999999</v>
      </c>
      <c r="J345" s="324">
        <v>119.30000000000001</v>
      </c>
      <c r="K345" s="323">
        <v>117.5</v>
      </c>
      <c r="L345" s="323">
        <v>115.55</v>
      </c>
      <c r="M345" s="323">
        <v>1.9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2096.1999999999998</v>
      </c>
      <c r="D346" s="324">
        <v>2101.35</v>
      </c>
      <c r="E346" s="324">
        <v>2043.75</v>
      </c>
      <c r="F346" s="324">
        <v>1991.3000000000002</v>
      </c>
      <c r="G346" s="324">
        <v>1933.7000000000003</v>
      </c>
      <c r="H346" s="324">
        <v>2153.7999999999997</v>
      </c>
      <c r="I346" s="324">
        <v>2211.3999999999992</v>
      </c>
      <c r="J346" s="324">
        <v>2263.8499999999995</v>
      </c>
      <c r="K346" s="323">
        <v>2158.9499999999998</v>
      </c>
      <c r="L346" s="323">
        <v>2048.9</v>
      </c>
      <c r="M346" s="323">
        <v>9.8470000000000002E-2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66</v>
      </c>
      <c r="D347" s="324">
        <v>65.600000000000009</v>
      </c>
      <c r="E347" s="324">
        <v>64.90000000000002</v>
      </c>
      <c r="F347" s="324">
        <v>63.800000000000011</v>
      </c>
      <c r="G347" s="324">
        <v>63.100000000000023</v>
      </c>
      <c r="H347" s="324">
        <v>66.700000000000017</v>
      </c>
      <c r="I347" s="324">
        <v>67.400000000000006</v>
      </c>
      <c r="J347" s="324">
        <v>68.500000000000014</v>
      </c>
      <c r="K347" s="323">
        <v>66.3</v>
      </c>
      <c r="L347" s="323">
        <v>64.5</v>
      </c>
      <c r="M347" s="323">
        <v>48.845210000000002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157.30000000000001</v>
      </c>
      <c r="D348" s="324">
        <v>156.04999999999998</v>
      </c>
      <c r="E348" s="324">
        <v>154.09999999999997</v>
      </c>
      <c r="F348" s="324">
        <v>150.89999999999998</v>
      </c>
      <c r="G348" s="324">
        <v>148.94999999999996</v>
      </c>
      <c r="H348" s="324">
        <v>159.24999999999997</v>
      </c>
      <c r="I348" s="324">
        <v>161.19999999999996</v>
      </c>
      <c r="J348" s="324">
        <v>164.39999999999998</v>
      </c>
      <c r="K348" s="323">
        <v>158</v>
      </c>
      <c r="L348" s="323">
        <v>152.85</v>
      </c>
      <c r="M348" s="323">
        <v>164.91139000000001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204.85</v>
      </c>
      <c r="D349" s="324">
        <v>204.7166666666667</v>
      </c>
      <c r="E349" s="324">
        <v>201.93333333333339</v>
      </c>
      <c r="F349" s="324">
        <v>199.01666666666671</v>
      </c>
      <c r="G349" s="324">
        <v>196.23333333333341</v>
      </c>
      <c r="H349" s="324">
        <v>207.63333333333338</v>
      </c>
      <c r="I349" s="324">
        <v>210.41666666666669</v>
      </c>
      <c r="J349" s="324">
        <v>213.33333333333337</v>
      </c>
      <c r="K349" s="323">
        <v>207.5</v>
      </c>
      <c r="L349" s="323">
        <v>201.8</v>
      </c>
      <c r="M349" s="323">
        <v>7.3350200000000001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131.94999999999999</v>
      </c>
      <c r="D350" s="324">
        <v>132.28333333333333</v>
      </c>
      <c r="E350" s="324">
        <v>131.16666666666666</v>
      </c>
      <c r="F350" s="324">
        <v>130.38333333333333</v>
      </c>
      <c r="G350" s="324">
        <v>129.26666666666665</v>
      </c>
      <c r="H350" s="324">
        <v>133.06666666666666</v>
      </c>
      <c r="I350" s="324">
        <v>134.18333333333334</v>
      </c>
      <c r="J350" s="324">
        <v>134.96666666666667</v>
      </c>
      <c r="K350" s="323">
        <v>133.4</v>
      </c>
      <c r="L350" s="323">
        <v>131.5</v>
      </c>
      <c r="M350" s="323">
        <v>86.698030000000003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916.45</v>
      </c>
      <c r="D351" s="324">
        <v>913.31666666666661</v>
      </c>
      <c r="E351" s="324">
        <v>903.63333333333321</v>
      </c>
      <c r="F351" s="324">
        <v>890.81666666666661</v>
      </c>
      <c r="G351" s="324">
        <v>881.13333333333321</v>
      </c>
      <c r="H351" s="324">
        <v>926.13333333333321</v>
      </c>
      <c r="I351" s="324">
        <v>935.81666666666661</v>
      </c>
      <c r="J351" s="324">
        <v>948.63333333333321</v>
      </c>
      <c r="K351" s="323">
        <v>923</v>
      </c>
      <c r="L351" s="323">
        <v>900.5</v>
      </c>
      <c r="M351" s="323">
        <v>6.5838599999999996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3468.55</v>
      </c>
      <c r="D352" s="324">
        <v>3472.85</v>
      </c>
      <c r="E352" s="324">
        <v>3433.7</v>
      </c>
      <c r="F352" s="324">
        <v>3398.85</v>
      </c>
      <c r="G352" s="324">
        <v>3359.7</v>
      </c>
      <c r="H352" s="324">
        <v>3507.7</v>
      </c>
      <c r="I352" s="324">
        <v>3546.8500000000004</v>
      </c>
      <c r="J352" s="324">
        <v>3581.7</v>
      </c>
      <c r="K352" s="323">
        <v>3512</v>
      </c>
      <c r="L352" s="323">
        <v>3438</v>
      </c>
      <c r="M352" s="323">
        <v>1.319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235.8</v>
      </c>
      <c r="D353" s="324">
        <v>236.1</v>
      </c>
      <c r="E353" s="324">
        <v>233.95</v>
      </c>
      <c r="F353" s="324">
        <v>232.1</v>
      </c>
      <c r="G353" s="324">
        <v>229.95</v>
      </c>
      <c r="H353" s="324">
        <v>237.95</v>
      </c>
      <c r="I353" s="324">
        <v>240.10000000000002</v>
      </c>
      <c r="J353" s="324">
        <v>241.95</v>
      </c>
      <c r="K353" s="323">
        <v>238.25</v>
      </c>
      <c r="L353" s="323">
        <v>234.25</v>
      </c>
      <c r="M353" s="323">
        <v>12.93487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175.7</v>
      </c>
      <c r="D354" s="324">
        <v>174.6</v>
      </c>
      <c r="E354" s="324">
        <v>172.79999999999998</v>
      </c>
      <c r="F354" s="324">
        <v>169.89999999999998</v>
      </c>
      <c r="G354" s="324">
        <v>168.09999999999997</v>
      </c>
      <c r="H354" s="324">
        <v>177.5</v>
      </c>
      <c r="I354" s="324">
        <v>179.3</v>
      </c>
      <c r="J354" s="324">
        <v>182.20000000000002</v>
      </c>
      <c r="K354" s="323">
        <v>176.4</v>
      </c>
      <c r="L354" s="323">
        <v>171.7</v>
      </c>
      <c r="M354" s="323">
        <v>261.87452000000002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323.95</v>
      </c>
      <c r="D355" s="324">
        <v>322.85000000000002</v>
      </c>
      <c r="E355" s="324">
        <v>320.70000000000005</v>
      </c>
      <c r="F355" s="324">
        <v>317.45000000000005</v>
      </c>
      <c r="G355" s="324">
        <v>315.30000000000007</v>
      </c>
      <c r="H355" s="324">
        <v>326.10000000000002</v>
      </c>
      <c r="I355" s="324">
        <v>328.25</v>
      </c>
      <c r="J355" s="324">
        <v>331.5</v>
      </c>
      <c r="K355" s="323">
        <v>325</v>
      </c>
      <c r="L355" s="323">
        <v>319.60000000000002</v>
      </c>
      <c r="M355" s="323">
        <v>0.71836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41488.85</v>
      </c>
      <c r="D356" s="324">
        <v>41242.616666666669</v>
      </c>
      <c r="E356" s="324">
        <v>40885.233333333337</v>
      </c>
      <c r="F356" s="324">
        <v>40281.616666666669</v>
      </c>
      <c r="G356" s="324">
        <v>39924.233333333337</v>
      </c>
      <c r="H356" s="324">
        <v>41846.233333333337</v>
      </c>
      <c r="I356" s="324">
        <v>42203.616666666669</v>
      </c>
      <c r="J356" s="324">
        <v>42807.233333333337</v>
      </c>
      <c r="K356" s="323">
        <v>41600</v>
      </c>
      <c r="L356" s="323">
        <v>40639</v>
      </c>
      <c r="M356" s="323">
        <v>0.10969</v>
      </c>
      <c r="N356" s="1"/>
      <c r="O356" s="1"/>
    </row>
    <row r="357" spans="1:15" ht="12.75" customHeight="1">
      <c r="A357" s="30">
        <v>347</v>
      </c>
      <c r="B357" s="342" t="s">
        <v>895</v>
      </c>
      <c r="C357" s="323">
        <v>200.85</v>
      </c>
      <c r="D357" s="324">
        <v>201.31666666666669</v>
      </c>
      <c r="E357" s="324">
        <v>198.63333333333338</v>
      </c>
      <c r="F357" s="324">
        <v>196.41666666666669</v>
      </c>
      <c r="G357" s="324">
        <v>193.73333333333338</v>
      </c>
      <c r="H357" s="324">
        <v>203.53333333333339</v>
      </c>
      <c r="I357" s="324">
        <v>206.21666666666673</v>
      </c>
      <c r="J357" s="324">
        <v>208.43333333333339</v>
      </c>
      <c r="K357" s="323">
        <v>204</v>
      </c>
      <c r="L357" s="323">
        <v>199.1</v>
      </c>
      <c r="M357" s="323">
        <v>5.7270899999999996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2026.65</v>
      </c>
      <c r="D358" s="324">
        <v>2016.0666666666666</v>
      </c>
      <c r="E358" s="324">
        <v>1994.1333333333332</v>
      </c>
      <c r="F358" s="324">
        <v>1961.6166666666666</v>
      </c>
      <c r="G358" s="324">
        <v>1939.6833333333332</v>
      </c>
      <c r="H358" s="324">
        <v>2048.583333333333</v>
      </c>
      <c r="I358" s="324">
        <v>2070.5166666666664</v>
      </c>
      <c r="J358" s="324">
        <v>2103.0333333333333</v>
      </c>
      <c r="K358" s="323">
        <v>2038</v>
      </c>
      <c r="L358" s="323">
        <v>1983.55</v>
      </c>
      <c r="M358" s="323">
        <v>6.4072699999999996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4358.6499999999996</v>
      </c>
      <c r="D359" s="324">
        <v>4318.916666666667</v>
      </c>
      <c r="E359" s="324">
        <v>4266.7333333333336</v>
      </c>
      <c r="F359" s="324">
        <v>4174.8166666666666</v>
      </c>
      <c r="G359" s="324">
        <v>4122.6333333333332</v>
      </c>
      <c r="H359" s="324">
        <v>4410.8333333333339</v>
      </c>
      <c r="I359" s="324">
        <v>4463.0166666666664</v>
      </c>
      <c r="J359" s="324">
        <v>4554.9333333333343</v>
      </c>
      <c r="K359" s="323">
        <v>4371.1000000000004</v>
      </c>
      <c r="L359" s="323">
        <v>4227</v>
      </c>
      <c r="M359" s="323">
        <v>1.71875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209.6</v>
      </c>
      <c r="D360" s="324">
        <v>208.73333333333335</v>
      </c>
      <c r="E360" s="324">
        <v>206.91666666666669</v>
      </c>
      <c r="F360" s="324">
        <v>204.23333333333335</v>
      </c>
      <c r="G360" s="324">
        <v>202.41666666666669</v>
      </c>
      <c r="H360" s="324">
        <v>211.41666666666669</v>
      </c>
      <c r="I360" s="324">
        <v>213.23333333333335</v>
      </c>
      <c r="J360" s="324">
        <v>215.91666666666669</v>
      </c>
      <c r="K360" s="323">
        <v>210.55</v>
      </c>
      <c r="L360" s="323">
        <v>206.05</v>
      </c>
      <c r="M360" s="323">
        <v>34.603940000000001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112.45</v>
      </c>
      <c r="D361" s="324">
        <v>112.11666666666667</v>
      </c>
      <c r="E361" s="324">
        <v>110.98333333333335</v>
      </c>
      <c r="F361" s="324">
        <v>109.51666666666668</v>
      </c>
      <c r="G361" s="324">
        <v>108.38333333333335</v>
      </c>
      <c r="H361" s="324">
        <v>113.58333333333334</v>
      </c>
      <c r="I361" s="324">
        <v>114.71666666666667</v>
      </c>
      <c r="J361" s="324">
        <v>116.18333333333334</v>
      </c>
      <c r="K361" s="323">
        <v>113.25</v>
      </c>
      <c r="L361" s="323">
        <v>110.65</v>
      </c>
      <c r="M361" s="323">
        <v>50.742910000000002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4473.5</v>
      </c>
      <c r="D362" s="324">
        <v>4442.166666666667</v>
      </c>
      <c r="E362" s="324">
        <v>4396.3333333333339</v>
      </c>
      <c r="F362" s="324">
        <v>4319.166666666667</v>
      </c>
      <c r="G362" s="324">
        <v>4273.3333333333339</v>
      </c>
      <c r="H362" s="324">
        <v>4519.3333333333339</v>
      </c>
      <c r="I362" s="324">
        <v>4565.1666666666679</v>
      </c>
      <c r="J362" s="324">
        <v>4642.3333333333339</v>
      </c>
      <c r="K362" s="323">
        <v>4488</v>
      </c>
      <c r="L362" s="323">
        <v>4365</v>
      </c>
      <c r="M362" s="323">
        <v>0.57508000000000004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15419.5</v>
      </c>
      <c r="D363" s="324">
        <v>15330.25</v>
      </c>
      <c r="E363" s="324">
        <v>15140.5</v>
      </c>
      <c r="F363" s="324">
        <v>14861.5</v>
      </c>
      <c r="G363" s="324">
        <v>14671.75</v>
      </c>
      <c r="H363" s="324">
        <v>15609.25</v>
      </c>
      <c r="I363" s="324">
        <v>15799</v>
      </c>
      <c r="J363" s="324">
        <v>16078</v>
      </c>
      <c r="K363" s="323">
        <v>15520</v>
      </c>
      <c r="L363" s="323">
        <v>15051.25</v>
      </c>
      <c r="M363" s="323">
        <v>9.3009999999999995E-2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4378.7</v>
      </c>
      <c r="D364" s="324">
        <v>4439.8166666666666</v>
      </c>
      <c r="E364" s="324">
        <v>4305.8833333333332</v>
      </c>
      <c r="F364" s="324">
        <v>4233.0666666666666</v>
      </c>
      <c r="G364" s="324">
        <v>4099.1333333333332</v>
      </c>
      <c r="H364" s="324">
        <v>4512.6333333333332</v>
      </c>
      <c r="I364" s="324">
        <v>4646.5666666666657</v>
      </c>
      <c r="J364" s="324">
        <v>4719.3833333333332</v>
      </c>
      <c r="K364" s="323">
        <v>4573.75</v>
      </c>
      <c r="L364" s="323">
        <v>4367</v>
      </c>
      <c r="M364" s="323">
        <v>0.50222999999999995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954.65</v>
      </c>
      <c r="D365" s="324">
        <v>952.03333333333342</v>
      </c>
      <c r="E365" s="324">
        <v>932.06666666666683</v>
      </c>
      <c r="F365" s="324">
        <v>909.48333333333346</v>
      </c>
      <c r="G365" s="324">
        <v>889.51666666666688</v>
      </c>
      <c r="H365" s="324">
        <v>974.61666666666679</v>
      </c>
      <c r="I365" s="324">
        <v>994.58333333333326</v>
      </c>
      <c r="J365" s="324">
        <v>1017.1666666666667</v>
      </c>
      <c r="K365" s="323">
        <v>972</v>
      </c>
      <c r="L365" s="323">
        <v>929.45</v>
      </c>
      <c r="M365" s="323">
        <v>2.1154500000000001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2338.15</v>
      </c>
      <c r="D366" s="324">
        <v>2324.5666666666666</v>
      </c>
      <c r="E366" s="324">
        <v>2300.1333333333332</v>
      </c>
      <c r="F366" s="324">
        <v>2262.1166666666668</v>
      </c>
      <c r="G366" s="324">
        <v>2237.6833333333334</v>
      </c>
      <c r="H366" s="324">
        <v>2362.583333333333</v>
      </c>
      <c r="I366" s="324">
        <v>2387.0166666666664</v>
      </c>
      <c r="J366" s="324">
        <v>2425.0333333333328</v>
      </c>
      <c r="K366" s="323">
        <v>2349</v>
      </c>
      <c r="L366" s="323">
        <v>2286.5500000000002</v>
      </c>
      <c r="M366" s="323">
        <v>2.6407099999999999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2580.6999999999998</v>
      </c>
      <c r="D367" s="324">
        <v>2565.8833333333332</v>
      </c>
      <c r="E367" s="324">
        <v>2543.0166666666664</v>
      </c>
      <c r="F367" s="324">
        <v>2505.333333333333</v>
      </c>
      <c r="G367" s="324">
        <v>2482.4666666666662</v>
      </c>
      <c r="H367" s="324">
        <v>2603.5666666666666</v>
      </c>
      <c r="I367" s="324">
        <v>2626.4333333333334</v>
      </c>
      <c r="J367" s="324">
        <v>2664.1166666666668</v>
      </c>
      <c r="K367" s="323">
        <v>2588.75</v>
      </c>
      <c r="L367" s="323">
        <v>2528.1999999999998</v>
      </c>
      <c r="M367" s="323">
        <v>2.0396200000000002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36.25</v>
      </c>
      <c r="D368" s="324">
        <v>36.1</v>
      </c>
      <c r="E368" s="324">
        <v>35.75</v>
      </c>
      <c r="F368" s="324">
        <v>35.25</v>
      </c>
      <c r="G368" s="324">
        <v>34.9</v>
      </c>
      <c r="H368" s="324">
        <v>36.6</v>
      </c>
      <c r="I368" s="324">
        <v>36.95000000000001</v>
      </c>
      <c r="J368" s="324">
        <v>37.450000000000003</v>
      </c>
      <c r="K368" s="323">
        <v>36.450000000000003</v>
      </c>
      <c r="L368" s="323">
        <v>35.6</v>
      </c>
      <c r="M368" s="323">
        <v>423.40368999999998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405.95</v>
      </c>
      <c r="D369" s="324">
        <v>408.91666666666669</v>
      </c>
      <c r="E369" s="324">
        <v>400.03333333333336</v>
      </c>
      <c r="F369" s="324">
        <v>394.11666666666667</v>
      </c>
      <c r="G369" s="324">
        <v>385.23333333333335</v>
      </c>
      <c r="H369" s="324">
        <v>414.83333333333337</v>
      </c>
      <c r="I369" s="324">
        <v>423.7166666666667</v>
      </c>
      <c r="J369" s="324">
        <v>429.63333333333338</v>
      </c>
      <c r="K369" s="323">
        <v>417.8</v>
      </c>
      <c r="L369" s="323">
        <v>403</v>
      </c>
      <c r="M369" s="323">
        <v>3.0367299999999999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243.8</v>
      </c>
      <c r="D370" s="324">
        <v>244.31666666666669</v>
      </c>
      <c r="E370" s="324">
        <v>240.73333333333338</v>
      </c>
      <c r="F370" s="324">
        <v>237.66666666666669</v>
      </c>
      <c r="G370" s="324">
        <v>234.08333333333337</v>
      </c>
      <c r="H370" s="324">
        <v>247.38333333333338</v>
      </c>
      <c r="I370" s="324">
        <v>250.9666666666667</v>
      </c>
      <c r="J370" s="324">
        <v>254.03333333333339</v>
      </c>
      <c r="K370" s="323">
        <v>247.9</v>
      </c>
      <c r="L370" s="323">
        <v>241.25</v>
      </c>
      <c r="M370" s="323">
        <v>2.6050599999999999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2344.8000000000002</v>
      </c>
      <c r="D371" s="324">
        <v>2333.5499999999997</v>
      </c>
      <c r="E371" s="324">
        <v>2312.2499999999995</v>
      </c>
      <c r="F371" s="324">
        <v>2279.6999999999998</v>
      </c>
      <c r="G371" s="324">
        <v>2258.3999999999996</v>
      </c>
      <c r="H371" s="324">
        <v>2366.0999999999995</v>
      </c>
      <c r="I371" s="324">
        <v>2387.3999999999996</v>
      </c>
      <c r="J371" s="324">
        <v>2419.9499999999994</v>
      </c>
      <c r="K371" s="323">
        <v>2354.85</v>
      </c>
      <c r="L371" s="323">
        <v>2301</v>
      </c>
      <c r="M371" s="323">
        <v>1.81223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803.45</v>
      </c>
      <c r="D372" s="324">
        <v>798.51666666666677</v>
      </c>
      <c r="E372" s="324">
        <v>788.03333333333353</v>
      </c>
      <c r="F372" s="324">
        <v>772.61666666666679</v>
      </c>
      <c r="G372" s="324">
        <v>762.13333333333355</v>
      </c>
      <c r="H372" s="324">
        <v>813.93333333333351</v>
      </c>
      <c r="I372" s="324">
        <v>824.41666666666686</v>
      </c>
      <c r="J372" s="324">
        <v>839.83333333333348</v>
      </c>
      <c r="K372" s="323">
        <v>809</v>
      </c>
      <c r="L372" s="323">
        <v>783.1</v>
      </c>
      <c r="M372" s="323">
        <v>0.19087999999999999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1916.35</v>
      </c>
      <c r="D373" s="324">
        <v>1909.4333333333334</v>
      </c>
      <c r="E373" s="324">
        <v>1882.9166666666667</v>
      </c>
      <c r="F373" s="324">
        <v>1849.4833333333333</v>
      </c>
      <c r="G373" s="324">
        <v>1822.9666666666667</v>
      </c>
      <c r="H373" s="324">
        <v>1942.8666666666668</v>
      </c>
      <c r="I373" s="324">
        <v>1969.3833333333332</v>
      </c>
      <c r="J373" s="324">
        <v>2002.8166666666668</v>
      </c>
      <c r="K373" s="323">
        <v>1935.95</v>
      </c>
      <c r="L373" s="323">
        <v>1876</v>
      </c>
      <c r="M373" s="323">
        <v>0.73963000000000001</v>
      </c>
      <c r="N373" s="1"/>
      <c r="O373" s="1"/>
    </row>
    <row r="374" spans="1:15" ht="12.75" customHeight="1">
      <c r="A374" s="30">
        <v>364</v>
      </c>
      <c r="B374" s="342" t="s">
        <v>844</v>
      </c>
      <c r="C374" s="323">
        <v>245.65</v>
      </c>
      <c r="D374" s="324">
        <v>243.19999999999996</v>
      </c>
      <c r="E374" s="324">
        <v>239.39999999999992</v>
      </c>
      <c r="F374" s="324">
        <v>233.14999999999995</v>
      </c>
      <c r="G374" s="324">
        <v>229.34999999999991</v>
      </c>
      <c r="H374" s="324">
        <v>249.44999999999993</v>
      </c>
      <c r="I374" s="324">
        <v>253.24999999999994</v>
      </c>
      <c r="J374" s="324">
        <v>259.49999999999994</v>
      </c>
      <c r="K374" s="323">
        <v>247</v>
      </c>
      <c r="L374" s="323">
        <v>236.95</v>
      </c>
      <c r="M374" s="323">
        <v>21.21247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212.45</v>
      </c>
      <c r="D375" s="324">
        <v>211.06666666666669</v>
      </c>
      <c r="E375" s="324">
        <v>209.13333333333338</v>
      </c>
      <c r="F375" s="324">
        <v>205.81666666666669</v>
      </c>
      <c r="G375" s="324">
        <v>203.88333333333338</v>
      </c>
      <c r="H375" s="324">
        <v>214.38333333333338</v>
      </c>
      <c r="I375" s="324">
        <v>216.31666666666672</v>
      </c>
      <c r="J375" s="324">
        <v>219.63333333333338</v>
      </c>
      <c r="K375" s="323">
        <v>213</v>
      </c>
      <c r="L375" s="323">
        <v>207.75</v>
      </c>
      <c r="M375" s="323">
        <v>97.446380000000005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3333.55</v>
      </c>
      <c r="D376" s="324">
        <v>3363.75</v>
      </c>
      <c r="E376" s="324">
        <v>3282.5</v>
      </c>
      <c r="F376" s="324">
        <v>3231.45</v>
      </c>
      <c r="G376" s="324">
        <v>3150.2</v>
      </c>
      <c r="H376" s="324">
        <v>3414.8</v>
      </c>
      <c r="I376" s="324">
        <v>3496.05</v>
      </c>
      <c r="J376" s="324">
        <v>3547.1000000000004</v>
      </c>
      <c r="K376" s="323">
        <v>3445</v>
      </c>
      <c r="L376" s="323">
        <v>3312.7</v>
      </c>
      <c r="M376" s="323">
        <v>0.35992000000000002</v>
      </c>
      <c r="N376" s="1"/>
      <c r="O376" s="1"/>
    </row>
    <row r="377" spans="1:15" ht="12.75" customHeight="1">
      <c r="A377" s="30">
        <v>367</v>
      </c>
      <c r="B377" s="342" t="s">
        <v>845</v>
      </c>
      <c r="C377" s="323">
        <v>368.75</v>
      </c>
      <c r="D377" s="324">
        <v>369.76666666666665</v>
      </c>
      <c r="E377" s="324">
        <v>361.5333333333333</v>
      </c>
      <c r="F377" s="324">
        <v>354.31666666666666</v>
      </c>
      <c r="G377" s="324">
        <v>346.08333333333331</v>
      </c>
      <c r="H377" s="324">
        <v>376.98333333333329</v>
      </c>
      <c r="I377" s="324">
        <v>385.21666666666664</v>
      </c>
      <c r="J377" s="324">
        <v>392.43333333333328</v>
      </c>
      <c r="K377" s="323">
        <v>378</v>
      </c>
      <c r="L377" s="323">
        <v>362.55</v>
      </c>
      <c r="M377" s="323">
        <v>12.31484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430.85</v>
      </c>
      <c r="D378" s="324">
        <v>430.68333333333334</v>
      </c>
      <c r="E378" s="324">
        <v>424.91666666666669</v>
      </c>
      <c r="F378" s="324">
        <v>418.98333333333335</v>
      </c>
      <c r="G378" s="324">
        <v>413.2166666666667</v>
      </c>
      <c r="H378" s="324">
        <v>436.61666666666667</v>
      </c>
      <c r="I378" s="324">
        <v>442.38333333333333</v>
      </c>
      <c r="J378" s="324">
        <v>448.31666666666666</v>
      </c>
      <c r="K378" s="323">
        <v>436.45</v>
      </c>
      <c r="L378" s="323">
        <v>424.75</v>
      </c>
      <c r="M378" s="323">
        <v>3.4645299999999999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662.85</v>
      </c>
      <c r="D379" s="324">
        <v>660.55000000000007</v>
      </c>
      <c r="E379" s="324">
        <v>651.30000000000018</v>
      </c>
      <c r="F379" s="324">
        <v>639.75000000000011</v>
      </c>
      <c r="G379" s="324">
        <v>630.50000000000023</v>
      </c>
      <c r="H379" s="324">
        <v>672.10000000000014</v>
      </c>
      <c r="I379" s="324">
        <v>681.34999999999991</v>
      </c>
      <c r="J379" s="324">
        <v>692.90000000000009</v>
      </c>
      <c r="K379" s="323">
        <v>669.8</v>
      </c>
      <c r="L379" s="323">
        <v>649</v>
      </c>
      <c r="M379" s="323">
        <v>1.2421899999999999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126.05</v>
      </c>
      <c r="D380" s="324">
        <v>124.35000000000001</v>
      </c>
      <c r="E380" s="324">
        <v>122.00000000000001</v>
      </c>
      <c r="F380" s="324">
        <v>117.95</v>
      </c>
      <c r="G380" s="324">
        <v>115.60000000000001</v>
      </c>
      <c r="H380" s="324">
        <v>128.40000000000003</v>
      </c>
      <c r="I380" s="324">
        <v>130.75</v>
      </c>
      <c r="J380" s="324">
        <v>134.80000000000001</v>
      </c>
      <c r="K380" s="323">
        <v>126.7</v>
      </c>
      <c r="L380" s="323">
        <v>120.3</v>
      </c>
      <c r="M380" s="323">
        <v>3.2863099999999998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1686.9</v>
      </c>
      <c r="D381" s="324">
        <v>1688.9166666666667</v>
      </c>
      <c r="E381" s="324">
        <v>1658.0833333333335</v>
      </c>
      <c r="F381" s="324">
        <v>1629.2666666666667</v>
      </c>
      <c r="G381" s="324">
        <v>1598.4333333333334</v>
      </c>
      <c r="H381" s="324">
        <v>1717.7333333333336</v>
      </c>
      <c r="I381" s="324">
        <v>1748.5666666666671</v>
      </c>
      <c r="J381" s="324">
        <v>1777.3833333333337</v>
      </c>
      <c r="K381" s="323">
        <v>1719.75</v>
      </c>
      <c r="L381" s="323">
        <v>1660.1</v>
      </c>
      <c r="M381" s="323">
        <v>10.77758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535.15</v>
      </c>
      <c r="D382" s="324">
        <v>535.01666666666665</v>
      </c>
      <c r="E382" s="324">
        <v>530.13333333333333</v>
      </c>
      <c r="F382" s="324">
        <v>525.11666666666667</v>
      </c>
      <c r="G382" s="324">
        <v>520.23333333333335</v>
      </c>
      <c r="H382" s="324">
        <v>540.0333333333333</v>
      </c>
      <c r="I382" s="324">
        <v>544.91666666666652</v>
      </c>
      <c r="J382" s="324">
        <v>549.93333333333328</v>
      </c>
      <c r="K382" s="323">
        <v>539.9</v>
      </c>
      <c r="L382" s="323">
        <v>530</v>
      </c>
      <c r="M382" s="323">
        <v>9.5230499999999996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911.3</v>
      </c>
      <c r="D383" s="324">
        <v>918.16666666666663</v>
      </c>
      <c r="E383" s="324">
        <v>898.63333333333321</v>
      </c>
      <c r="F383" s="324">
        <v>885.96666666666658</v>
      </c>
      <c r="G383" s="324">
        <v>866.43333333333317</v>
      </c>
      <c r="H383" s="324">
        <v>930.83333333333326</v>
      </c>
      <c r="I383" s="324">
        <v>950.36666666666679</v>
      </c>
      <c r="J383" s="324">
        <v>963.0333333333333</v>
      </c>
      <c r="K383" s="323">
        <v>937.7</v>
      </c>
      <c r="L383" s="323">
        <v>905.5</v>
      </c>
      <c r="M383" s="323">
        <v>2.6078299999999999</v>
      </c>
      <c r="N383" s="1"/>
      <c r="O383" s="1"/>
    </row>
    <row r="384" spans="1:15" ht="12.75" customHeight="1">
      <c r="A384" s="30">
        <v>374</v>
      </c>
      <c r="B384" s="342" t="s">
        <v>846</v>
      </c>
      <c r="C384" s="323">
        <v>92.6</v>
      </c>
      <c r="D384" s="324">
        <v>92.333333333333329</v>
      </c>
      <c r="E384" s="324">
        <v>91.466666666666654</v>
      </c>
      <c r="F384" s="324">
        <v>90.333333333333329</v>
      </c>
      <c r="G384" s="324">
        <v>89.466666666666654</v>
      </c>
      <c r="H384" s="324">
        <v>93.466666666666654</v>
      </c>
      <c r="I384" s="324">
        <v>94.333333333333329</v>
      </c>
      <c r="J384" s="324">
        <v>95.466666666666654</v>
      </c>
      <c r="K384" s="323">
        <v>93.2</v>
      </c>
      <c r="L384" s="323">
        <v>91.2</v>
      </c>
      <c r="M384" s="323">
        <v>9.9984099999999998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180.85</v>
      </c>
      <c r="D385" s="324">
        <v>179.48333333333335</v>
      </c>
      <c r="E385" s="324">
        <v>176.4666666666667</v>
      </c>
      <c r="F385" s="324">
        <v>172.08333333333334</v>
      </c>
      <c r="G385" s="324">
        <v>169.06666666666669</v>
      </c>
      <c r="H385" s="324">
        <v>183.8666666666667</v>
      </c>
      <c r="I385" s="324">
        <v>186.88333333333335</v>
      </c>
      <c r="J385" s="324">
        <v>191.26666666666671</v>
      </c>
      <c r="K385" s="323">
        <v>182.5</v>
      </c>
      <c r="L385" s="323">
        <v>175.1</v>
      </c>
      <c r="M385" s="323">
        <v>19.489640000000001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709.8</v>
      </c>
      <c r="D386" s="324">
        <v>716.26666666666677</v>
      </c>
      <c r="E386" s="324">
        <v>700.58333333333348</v>
      </c>
      <c r="F386" s="324">
        <v>691.36666666666667</v>
      </c>
      <c r="G386" s="324">
        <v>675.68333333333339</v>
      </c>
      <c r="H386" s="324">
        <v>725.48333333333358</v>
      </c>
      <c r="I386" s="324">
        <v>741.16666666666674</v>
      </c>
      <c r="J386" s="324">
        <v>750.38333333333367</v>
      </c>
      <c r="K386" s="323">
        <v>731.95</v>
      </c>
      <c r="L386" s="323">
        <v>707.05</v>
      </c>
      <c r="M386" s="323">
        <v>0.95403000000000004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251.95</v>
      </c>
      <c r="D387" s="324">
        <v>251.75</v>
      </c>
      <c r="E387" s="324">
        <v>248.9</v>
      </c>
      <c r="F387" s="324">
        <v>245.85</v>
      </c>
      <c r="G387" s="324">
        <v>243</v>
      </c>
      <c r="H387" s="324">
        <v>254.8</v>
      </c>
      <c r="I387" s="324">
        <v>257.65000000000003</v>
      </c>
      <c r="J387" s="324">
        <v>260.70000000000005</v>
      </c>
      <c r="K387" s="323">
        <v>254.6</v>
      </c>
      <c r="L387" s="323">
        <v>248.7</v>
      </c>
      <c r="M387" s="323">
        <v>1.7339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737.15</v>
      </c>
      <c r="D388" s="324">
        <v>733.94999999999993</v>
      </c>
      <c r="E388" s="324">
        <v>725.19999999999982</v>
      </c>
      <c r="F388" s="324">
        <v>713.24999999999989</v>
      </c>
      <c r="G388" s="324">
        <v>704.49999999999977</v>
      </c>
      <c r="H388" s="324">
        <v>745.89999999999986</v>
      </c>
      <c r="I388" s="324">
        <v>754.65000000000009</v>
      </c>
      <c r="J388" s="324">
        <v>766.59999999999991</v>
      </c>
      <c r="K388" s="323">
        <v>742.7</v>
      </c>
      <c r="L388" s="323">
        <v>722</v>
      </c>
      <c r="M388" s="323">
        <v>3.08683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2198.6999999999998</v>
      </c>
      <c r="D389" s="324">
        <v>2208.5500000000002</v>
      </c>
      <c r="E389" s="324">
        <v>2176.7000000000003</v>
      </c>
      <c r="F389" s="324">
        <v>2154.7000000000003</v>
      </c>
      <c r="G389" s="324">
        <v>2122.8500000000004</v>
      </c>
      <c r="H389" s="324">
        <v>2230.5500000000002</v>
      </c>
      <c r="I389" s="324">
        <v>2262.4000000000005</v>
      </c>
      <c r="J389" s="324">
        <v>2284.4</v>
      </c>
      <c r="K389" s="323">
        <v>2240.4</v>
      </c>
      <c r="L389" s="323">
        <v>2186.5500000000002</v>
      </c>
      <c r="M389" s="323">
        <v>3.2739999999999998E-2</v>
      </c>
      <c r="N389" s="1"/>
      <c r="O389" s="1"/>
    </row>
    <row r="390" spans="1:15" ht="12.75" customHeight="1">
      <c r="A390" s="30">
        <v>380</v>
      </c>
      <c r="B390" s="342" t="s">
        <v>896</v>
      </c>
      <c r="C390" s="323">
        <v>106.7</v>
      </c>
      <c r="D390" s="324">
        <v>107.21666666666665</v>
      </c>
      <c r="E390" s="324">
        <v>105.43333333333331</v>
      </c>
      <c r="F390" s="324">
        <v>104.16666666666666</v>
      </c>
      <c r="G390" s="324">
        <v>102.38333333333331</v>
      </c>
      <c r="H390" s="324">
        <v>108.48333333333331</v>
      </c>
      <c r="I390" s="324">
        <v>110.26666666666664</v>
      </c>
      <c r="J390" s="324">
        <v>111.5333333333333</v>
      </c>
      <c r="K390" s="323">
        <v>109</v>
      </c>
      <c r="L390" s="323">
        <v>105.95</v>
      </c>
      <c r="M390" s="323">
        <v>7.5306899999999999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133.85</v>
      </c>
      <c r="D391" s="324">
        <v>133.56666666666666</v>
      </c>
      <c r="E391" s="324">
        <v>132.28333333333333</v>
      </c>
      <c r="F391" s="324">
        <v>130.71666666666667</v>
      </c>
      <c r="G391" s="324">
        <v>129.43333333333334</v>
      </c>
      <c r="H391" s="324">
        <v>135.13333333333333</v>
      </c>
      <c r="I391" s="324">
        <v>136.41666666666663</v>
      </c>
      <c r="J391" s="324">
        <v>137.98333333333332</v>
      </c>
      <c r="K391" s="323">
        <v>134.85</v>
      </c>
      <c r="L391" s="323">
        <v>132</v>
      </c>
      <c r="M391" s="323">
        <v>110.39087000000001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80.599999999999994</v>
      </c>
      <c r="D392" s="324">
        <v>79.183333333333337</v>
      </c>
      <c r="E392" s="324">
        <v>76.466666666666669</v>
      </c>
      <c r="F392" s="324">
        <v>72.333333333333329</v>
      </c>
      <c r="G392" s="324">
        <v>69.61666666666666</v>
      </c>
      <c r="H392" s="324">
        <v>83.316666666666677</v>
      </c>
      <c r="I392" s="324">
        <v>86.033333333333346</v>
      </c>
      <c r="J392" s="324">
        <v>90.166666666666686</v>
      </c>
      <c r="K392" s="323">
        <v>81.900000000000006</v>
      </c>
      <c r="L392" s="323">
        <v>75.05</v>
      </c>
      <c r="M392" s="323">
        <v>101.02629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125.7</v>
      </c>
      <c r="D393" s="324">
        <v>124.89999999999999</v>
      </c>
      <c r="E393" s="324">
        <v>123.79999999999998</v>
      </c>
      <c r="F393" s="324">
        <v>121.89999999999999</v>
      </c>
      <c r="G393" s="324">
        <v>120.79999999999998</v>
      </c>
      <c r="H393" s="324">
        <v>126.79999999999998</v>
      </c>
      <c r="I393" s="324">
        <v>127.89999999999998</v>
      </c>
      <c r="J393" s="324">
        <v>129.79999999999998</v>
      </c>
      <c r="K393" s="323">
        <v>126</v>
      </c>
      <c r="L393" s="323">
        <v>123</v>
      </c>
      <c r="M393" s="323">
        <v>32.141249999999999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149</v>
      </c>
      <c r="D394" s="324">
        <v>149.1</v>
      </c>
      <c r="E394" s="324">
        <v>147.64999999999998</v>
      </c>
      <c r="F394" s="324">
        <v>146.29999999999998</v>
      </c>
      <c r="G394" s="324">
        <v>144.84999999999997</v>
      </c>
      <c r="H394" s="324">
        <v>150.44999999999999</v>
      </c>
      <c r="I394" s="324">
        <v>151.89999999999998</v>
      </c>
      <c r="J394" s="324">
        <v>153.25</v>
      </c>
      <c r="K394" s="323">
        <v>150.55000000000001</v>
      </c>
      <c r="L394" s="323">
        <v>147.75</v>
      </c>
      <c r="M394" s="323">
        <v>15.059570000000001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1162.5</v>
      </c>
      <c r="D395" s="324">
        <v>1161.1833333333334</v>
      </c>
      <c r="E395" s="324">
        <v>1147.6166666666668</v>
      </c>
      <c r="F395" s="324">
        <v>1132.7333333333333</v>
      </c>
      <c r="G395" s="324">
        <v>1119.1666666666667</v>
      </c>
      <c r="H395" s="324">
        <v>1176.0666666666668</v>
      </c>
      <c r="I395" s="324">
        <v>1189.6333333333334</v>
      </c>
      <c r="J395" s="324">
        <v>1204.5166666666669</v>
      </c>
      <c r="K395" s="323">
        <v>1174.75</v>
      </c>
      <c r="L395" s="323">
        <v>1146.3</v>
      </c>
      <c r="M395" s="323">
        <v>1.4317299999999999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2399.15</v>
      </c>
      <c r="D396" s="324">
        <v>2395.4</v>
      </c>
      <c r="E396" s="324">
        <v>2379.8000000000002</v>
      </c>
      <c r="F396" s="324">
        <v>2360.4500000000003</v>
      </c>
      <c r="G396" s="324">
        <v>2344.8500000000004</v>
      </c>
      <c r="H396" s="324">
        <v>2414.75</v>
      </c>
      <c r="I396" s="324">
        <v>2430.3499999999995</v>
      </c>
      <c r="J396" s="324">
        <v>2449.6999999999998</v>
      </c>
      <c r="K396" s="323">
        <v>2411</v>
      </c>
      <c r="L396" s="323">
        <v>2376.0500000000002</v>
      </c>
      <c r="M396" s="323">
        <v>56.567990000000002</v>
      </c>
      <c r="N396" s="1"/>
      <c r="O396" s="1"/>
    </row>
    <row r="397" spans="1:15" ht="12.75" customHeight="1">
      <c r="A397" s="30">
        <v>387</v>
      </c>
      <c r="B397" s="342" t="s">
        <v>847</v>
      </c>
      <c r="C397" s="323">
        <v>529.04999999999995</v>
      </c>
      <c r="D397" s="324">
        <v>520.15</v>
      </c>
      <c r="E397" s="324">
        <v>507.15</v>
      </c>
      <c r="F397" s="324">
        <v>485.25</v>
      </c>
      <c r="G397" s="324">
        <v>472.25</v>
      </c>
      <c r="H397" s="324">
        <v>542.04999999999995</v>
      </c>
      <c r="I397" s="324">
        <v>555.04999999999995</v>
      </c>
      <c r="J397" s="324">
        <v>576.94999999999993</v>
      </c>
      <c r="K397" s="323">
        <v>533.15</v>
      </c>
      <c r="L397" s="323">
        <v>498.25</v>
      </c>
      <c r="M397" s="323">
        <v>3.3519700000000001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249.65</v>
      </c>
      <c r="D398" s="324">
        <v>249.51666666666665</v>
      </c>
      <c r="E398" s="324">
        <v>248.1333333333333</v>
      </c>
      <c r="F398" s="324">
        <v>246.61666666666665</v>
      </c>
      <c r="G398" s="324">
        <v>245.23333333333329</v>
      </c>
      <c r="H398" s="324">
        <v>251.0333333333333</v>
      </c>
      <c r="I398" s="324">
        <v>252.41666666666663</v>
      </c>
      <c r="J398" s="324">
        <v>253.93333333333331</v>
      </c>
      <c r="K398" s="323">
        <v>250.9</v>
      </c>
      <c r="L398" s="323">
        <v>248</v>
      </c>
      <c r="M398" s="323">
        <v>0.68486999999999998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952.9</v>
      </c>
      <c r="D399" s="324">
        <v>966.13333333333333</v>
      </c>
      <c r="E399" s="324">
        <v>933.26666666666665</v>
      </c>
      <c r="F399" s="324">
        <v>913.63333333333333</v>
      </c>
      <c r="G399" s="324">
        <v>880.76666666666665</v>
      </c>
      <c r="H399" s="324">
        <v>985.76666666666665</v>
      </c>
      <c r="I399" s="324">
        <v>1018.6333333333332</v>
      </c>
      <c r="J399" s="324">
        <v>1038.2666666666667</v>
      </c>
      <c r="K399" s="323">
        <v>999</v>
      </c>
      <c r="L399" s="323">
        <v>946.5</v>
      </c>
      <c r="M399" s="323">
        <v>0.62231999999999998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1612.55</v>
      </c>
      <c r="D400" s="324">
        <v>1631</v>
      </c>
      <c r="E400" s="324">
        <v>1587.5</v>
      </c>
      <c r="F400" s="324">
        <v>1562.45</v>
      </c>
      <c r="G400" s="324">
        <v>1518.95</v>
      </c>
      <c r="H400" s="324">
        <v>1656.05</v>
      </c>
      <c r="I400" s="324">
        <v>1699.55</v>
      </c>
      <c r="J400" s="324">
        <v>1724.6</v>
      </c>
      <c r="K400" s="323">
        <v>1674.5</v>
      </c>
      <c r="L400" s="323">
        <v>1605.95</v>
      </c>
      <c r="M400" s="323">
        <v>1.3758300000000001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32.75</v>
      </c>
      <c r="D401" s="324">
        <v>32.766666666666666</v>
      </c>
      <c r="E401" s="324">
        <v>32.533333333333331</v>
      </c>
      <c r="F401" s="324">
        <v>32.316666666666663</v>
      </c>
      <c r="G401" s="324">
        <v>32.083333333333329</v>
      </c>
      <c r="H401" s="324">
        <v>32.983333333333334</v>
      </c>
      <c r="I401" s="324">
        <v>33.216666666666669</v>
      </c>
      <c r="J401" s="324">
        <v>33.433333333333337</v>
      </c>
      <c r="K401" s="323">
        <v>33</v>
      </c>
      <c r="L401" s="323">
        <v>32.549999999999997</v>
      </c>
      <c r="M401" s="323">
        <v>18.70063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99.65</v>
      </c>
      <c r="D402" s="324">
        <v>100.18333333333334</v>
      </c>
      <c r="E402" s="324">
        <v>98.51666666666668</v>
      </c>
      <c r="F402" s="324">
        <v>97.38333333333334</v>
      </c>
      <c r="G402" s="324">
        <v>95.716666666666683</v>
      </c>
      <c r="H402" s="324">
        <v>101.31666666666668</v>
      </c>
      <c r="I402" s="324">
        <v>102.98333333333333</v>
      </c>
      <c r="J402" s="324">
        <v>104.11666666666667</v>
      </c>
      <c r="K402" s="323">
        <v>101.85</v>
      </c>
      <c r="L402" s="323">
        <v>99.05</v>
      </c>
      <c r="M402" s="323">
        <v>445.12873999999999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7298.4</v>
      </c>
      <c r="D403" s="324">
        <v>7274.7833333333328</v>
      </c>
      <c r="E403" s="324">
        <v>7239.6666666666661</v>
      </c>
      <c r="F403" s="324">
        <v>7180.9333333333334</v>
      </c>
      <c r="G403" s="324">
        <v>7145.8166666666666</v>
      </c>
      <c r="H403" s="324">
        <v>7333.5166666666655</v>
      </c>
      <c r="I403" s="324">
        <v>7368.6333333333323</v>
      </c>
      <c r="J403" s="324">
        <v>7427.366666666665</v>
      </c>
      <c r="K403" s="323">
        <v>7309.9</v>
      </c>
      <c r="L403" s="323">
        <v>7216.05</v>
      </c>
      <c r="M403" s="323">
        <v>0.10338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806.3</v>
      </c>
      <c r="D404" s="324">
        <v>796.06666666666661</v>
      </c>
      <c r="E404" s="324">
        <v>782.68333333333317</v>
      </c>
      <c r="F404" s="324">
        <v>759.06666666666661</v>
      </c>
      <c r="G404" s="324">
        <v>745.68333333333317</v>
      </c>
      <c r="H404" s="324">
        <v>819.68333333333317</v>
      </c>
      <c r="I404" s="324">
        <v>833.06666666666661</v>
      </c>
      <c r="J404" s="324">
        <v>856.68333333333317</v>
      </c>
      <c r="K404" s="323">
        <v>809.45</v>
      </c>
      <c r="L404" s="323">
        <v>772.45</v>
      </c>
      <c r="M404" s="323">
        <v>6.7404700000000002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1058.5</v>
      </c>
      <c r="D405" s="324">
        <v>1055.4166666666667</v>
      </c>
      <c r="E405" s="324">
        <v>1044.7333333333336</v>
      </c>
      <c r="F405" s="324">
        <v>1030.9666666666669</v>
      </c>
      <c r="G405" s="324">
        <v>1020.2833333333338</v>
      </c>
      <c r="H405" s="324">
        <v>1069.1833333333334</v>
      </c>
      <c r="I405" s="324">
        <v>1079.8666666666663</v>
      </c>
      <c r="J405" s="324">
        <v>1093.6333333333332</v>
      </c>
      <c r="K405" s="323">
        <v>1066.0999999999999</v>
      </c>
      <c r="L405" s="323">
        <v>1041.6500000000001</v>
      </c>
      <c r="M405" s="323">
        <v>6.9847700000000001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470.35</v>
      </c>
      <c r="D406" s="324">
        <v>469.05</v>
      </c>
      <c r="E406" s="324">
        <v>463.3</v>
      </c>
      <c r="F406" s="324">
        <v>456.25</v>
      </c>
      <c r="G406" s="324">
        <v>450.5</v>
      </c>
      <c r="H406" s="324">
        <v>476.1</v>
      </c>
      <c r="I406" s="324">
        <v>481.85</v>
      </c>
      <c r="J406" s="324">
        <v>488.90000000000003</v>
      </c>
      <c r="K406" s="323">
        <v>474.8</v>
      </c>
      <c r="L406" s="323">
        <v>462</v>
      </c>
      <c r="M406" s="323">
        <v>220.91309000000001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1809.05</v>
      </c>
      <c r="D407" s="324">
        <v>1813.3499999999997</v>
      </c>
      <c r="E407" s="324">
        <v>1787.0499999999993</v>
      </c>
      <c r="F407" s="324">
        <v>1765.0499999999995</v>
      </c>
      <c r="G407" s="324">
        <v>1738.7499999999991</v>
      </c>
      <c r="H407" s="324">
        <v>1835.3499999999995</v>
      </c>
      <c r="I407" s="324">
        <v>1861.65</v>
      </c>
      <c r="J407" s="324">
        <v>1883.6499999999996</v>
      </c>
      <c r="K407" s="323">
        <v>1839.65</v>
      </c>
      <c r="L407" s="323">
        <v>1791.35</v>
      </c>
      <c r="M407" s="323">
        <v>0.71974000000000005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109.05</v>
      </c>
      <c r="D408" s="324">
        <v>108.88333333333333</v>
      </c>
      <c r="E408" s="324">
        <v>107.81666666666665</v>
      </c>
      <c r="F408" s="324">
        <v>106.58333333333333</v>
      </c>
      <c r="G408" s="324">
        <v>105.51666666666665</v>
      </c>
      <c r="H408" s="324">
        <v>110.11666666666665</v>
      </c>
      <c r="I408" s="324">
        <v>111.18333333333331</v>
      </c>
      <c r="J408" s="324">
        <v>112.41666666666664</v>
      </c>
      <c r="K408" s="323">
        <v>109.95</v>
      </c>
      <c r="L408" s="323">
        <v>107.65</v>
      </c>
      <c r="M408" s="323">
        <v>4.0482800000000001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114.65</v>
      </c>
      <c r="D409" s="324">
        <v>114.98333333333333</v>
      </c>
      <c r="E409" s="324">
        <v>113.36666666666667</v>
      </c>
      <c r="F409" s="324">
        <v>112.08333333333334</v>
      </c>
      <c r="G409" s="324">
        <v>110.46666666666668</v>
      </c>
      <c r="H409" s="324">
        <v>116.26666666666667</v>
      </c>
      <c r="I409" s="324">
        <v>117.88333333333331</v>
      </c>
      <c r="J409" s="324">
        <v>119.16666666666666</v>
      </c>
      <c r="K409" s="323">
        <v>116.6</v>
      </c>
      <c r="L409" s="323">
        <v>113.7</v>
      </c>
      <c r="M409" s="323">
        <v>12.395530000000001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130.55000000000001</v>
      </c>
      <c r="D410" s="324">
        <v>131.71666666666667</v>
      </c>
      <c r="E410" s="324">
        <v>126.93333333333334</v>
      </c>
      <c r="F410" s="324">
        <v>123.31666666666666</v>
      </c>
      <c r="G410" s="324">
        <v>118.53333333333333</v>
      </c>
      <c r="H410" s="324">
        <v>135.33333333333334</v>
      </c>
      <c r="I410" s="324">
        <v>140.1166666666667</v>
      </c>
      <c r="J410" s="324">
        <v>143.73333333333335</v>
      </c>
      <c r="K410" s="323">
        <v>136.5</v>
      </c>
      <c r="L410" s="323">
        <v>128.1</v>
      </c>
      <c r="M410" s="323">
        <v>29.82019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3487</v>
      </c>
      <c r="D411" s="324">
        <v>3484.0333333333333</v>
      </c>
      <c r="E411" s="324">
        <v>3428.0666666666666</v>
      </c>
      <c r="F411" s="324">
        <v>3369.1333333333332</v>
      </c>
      <c r="G411" s="324">
        <v>3313.1666666666665</v>
      </c>
      <c r="H411" s="324">
        <v>3542.9666666666667</v>
      </c>
      <c r="I411" s="324">
        <v>3598.9333333333329</v>
      </c>
      <c r="J411" s="324">
        <v>3657.8666666666668</v>
      </c>
      <c r="K411" s="323">
        <v>3540</v>
      </c>
      <c r="L411" s="323">
        <v>3425.1</v>
      </c>
      <c r="M411" s="323">
        <v>0.44539000000000001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541.20000000000005</v>
      </c>
      <c r="D412" s="324">
        <v>543.23333333333335</v>
      </c>
      <c r="E412" s="324">
        <v>533.01666666666665</v>
      </c>
      <c r="F412" s="324">
        <v>524.83333333333326</v>
      </c>
      <c r="G412" s="324">
        <v>514.61666666666656</v>
      </c>
      <c r="H412" s="324">
        <v>551.41666666666674</v>
      </c>
      <c r="I412" s="324">
        <v>561.63333333333344</v>
      </c>
      <c r="J412" s="324">
        <v>569.81666666666683</v>
      </c>
      <c r="K412" s="323">
        <v>553.45000000000005</v>
      </c>
      <c r="L412" s="323">
        <v>535.04999999999995</v>
      </c>
      <c r="M412" s="323">
        <v>1.33358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434.15</v>
      </c>
      <c r="D413" s="324">
        <v>428.5333333333333</v>
      </c>
      <c r="E413" s="324">
        <v>416.36666666666662</v>
      </c>
      <c r="F413" s="324">
        <v>398.58333333333331</v>
      </c>
      <c r="G413" s="324">
        <v>386.41666666666663</v>
      </c>
      <c r="H413" s="324">
        <v>446.31666666666661</v>
      </c>
      <c r="I413" s="324">
        <v>458.48333333333335</v>
      </c>
      <c r="J413" s="324">
        <v>476.26666666666659</v>
      </c>
      <c r="K413" s="323">
        <v>440.7</v>
      </c>
      <c r="L413" s="323">
        <v>410.75</v>
      </c>
      <c r="M413" s="323">
        <v>3.5306199999999999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22394.6</v>
      </c>
      <c r="D414" s="324">
        <v>22249.433333333334</v>
      </c>
      <c r="E414" s="324">
        <v>22064.466666666667</v>
      </c>
      <c r="F414" s="324">
        <v>21734.333333333332</v>
      </c>
      <c r="G414" s="324">
        <v>21549.366666666665</v>
      </c>
      <c r="H414" s="324">
        <v>22579.566666666669</v>
      </c>
      <c r="I414" s="324">
        <v>22764.533333333336</v>
      </c>
      <c r="J414" s="324">
        <v>23094.666666666672</v>
      </c>
      <c r="K414" s="323">
        <v>22434.400000000001</v>
      </c>
      <c r="L414" s="323">
        <v>21919.3</v>
      </c>
      <c r="M414" s="323">
        <v>0.45123000000000002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1565.1</v>
      </c>
      <c r="D415" s="324">
        <v>1550.0166666666667</v>
      </c>
      <c r="E415" s="324">
        <v>1530.0333333333333</v>
      </c>
      <c r="F415" s="324">
        <v>1494.9666666666667</v>
      </c>
      <c r="G415" s="324">
        <v>1474.9833333333333</v>
      </c>
      <c r="H415" s="324">
        <v>1585.0833333333333</v>
      </c>
      <c r="I415" s="324">
        <v>1605.0666666666664</v>
      </c>
      <c r="J415" s="324">
        <v>1640.1333333333332</v>
      </c>
      <c r="K415" s="323">
        <v>1570</v>
      </c>
      <c r="L415" s="323">
        <v>1514.95</v>
      </c>
      <c r="M415" s="323">
        <v>0.41715000000000002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2360.1</v>
      </c>
      <c r="D416" s="324">
        <v>2342.5333333333333</v>
      </c>
      <c r="E416" s="324">
        <v>2319.5166666666664</v>
      </c>
      <c r="F416" s="324">
        <v>2278.9333333333329</v>
      </c>
      <c r="G416" s="324">
        <v>2255.9166666666661</v>
      </c>
      <c r="H416" s="324">
        <v>2383.1166666666668</v>
      </c>
      <c r="I416" s="324">
        <v>2406.1333333333341</v>
      </c>
      <c r="J416" s="324">
        <v>2446.7166666666672</v>
      </c>
      <c r="K416" s="323">
        <v>2365.5500000000002</v>
      </c>
      <c r="L416" s="323">
        <v>2301.9499999999998</v>
      </c>
      <c r="M416" s="323">
        <v>1.7108399999999999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469.3</v>
      </c>
      <c r="D417" s="324">
        <v>470.2166666666667</v>
      </c>
      <c r="E417" s="324">
        <v>465.08333333333337</v>
      </c>
      <c r="F417" s="324">
        <v>460.86666666666667</v>
      </c>
      <c r="G417" s="324">
        <v>455.73333333333335</v>
      </c>
      <c r="H417" s="324">
        <v>474.43333333333339</v>
      </c>
      <c r="I417" s="324">
        <v>479.56666666666672</v>
      </c>
      <c r="J417" s="324">
        <v>483.78333333333342</v>
      </c>
      <c r="K417" s="323">
        <v>475.35</v>
      </c>
      <c r="L417" s="323">
        <v>466</v>
      </c>
      <c r="M417" s="323">
        <v>0.39721000000000001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28.75</v>
      </c>
      <c r="D418" s="324">
        <v>28.816666666666666</v>
      </c>
      <c r="E418" s="324">
        <v>28.533333333333331</v>
      </c>
      <c r="F418" s="324">
        <v>28.316666666666666</v>
      </c>
      <c r="G418" s="324">
        <v>28.033333333333331</v>
      </c>
      <c r="H418" s="324">
        <v>29.033333333333331</v>
      </c>
      <c r="I418" s="324">
        <v>29.31666666666667</v>
      </c>
      <c r="J418" s="324">
        <v>29.533333333333331</v>
      </c>
      <c r="K418" s="323">
        <v>29.1</v>
      </c>
      <c r="L418" s="323">
        <v>28.6</v>
      </c>
      <c r="M418" s="323">
        <v>18.47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3348.6</v>
      </c>
      <c r="D419" s="324">
        <v>3352.0333333333328</v>
      </c>
      <c r="E419" s="324">
        <v>3309.1166666666659</v>
      </c>
      <c r="F419" s="324">
        <v>3269.6333333333332</v>
      </c>
      <c r="G419" s="324">
        <v>3226.7166666666662</v>
      </c>
      <c r="H419" s="324">
        <v>3391.5166666666655</v>
      </c>
      <c r="I419" s="324">
        <v>3434.4333333333325</v>
      </c>
      <c r="J419" s="324">
        <v>3473.9166666666652</v>
      </c>
      <c r="K419" s="323">
        <v>3394.95</v>
      </c>
      <c r="L419" s="323">
        <v>3312.55</v>
      </c>
      <c r="M419" s="323">
        <v>9.3219999999999997E-2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746.55</v>
      </c>
      <c r="D420" s="324">
        <v>748.88333333333333</v>
      </c>
      <c r="E420" s="324">
        <v>738.76666666666665</v>
      </c>
      <c r="F420" s="324">
        <v>730.98333333333335</v>
      </c>
      <c r="G420" s="324">
        <v>720.86666666666667</v>
      </c>
      <c r="H420" s="324">
        <v>756.66666666666663</v>
      </c>
      <c r="I420" s="324">
        <v>766.78333333333319</v>
      </c>
      <c r="J420" s="324">
        <v>774.56666666666661</v>
      </c>
      <c r="K420" s="323">
        <v>759</v>
      </c>
      <c r="L420" s="323">
        <v>741.1</v>
      </c>
      <c r="M420" s="323">
        <v>1.63405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745.25</v>
      </c>
      <c r="D421" s="324">
        <v>731.61666666666667</v>
      </c>
      <c r="E421" s="324">
        <v>705.23333333333335</v>
      </c>
      <c r="F421" s="324">
        <v>665.2166666666667</v>
      </c>
      <c r="G421" s="324">
        <v>638.83333333333337</v>
      </c>
      <c r="H421" s="324">
        <v>771.63333333333333</v>
      </c>
      <c r="I421" s="324">
        <v>798.01666666666677</v>
      </c>
      <c r="J421" s="324">
        <v>838.0333333333333</v>
      </c>
      <c r="K421" s="323">
        <v>758</v>
      </c>
      <c r="L421" s="323">
        <v>691.6</v>
      </c>
      <c r="M421" s="323">
        <v>3.82741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2414.35</v>
      </c>
      <c r="D422" s="324">
        <v>2417.0499999999997</v>
      </c>
      <c r="E422" s="324">
        <v>2389.2999999999993</v>
      </c>
      <c r="F422" s="324">
        <v>2364.2499999999995</v>
      </c>
      <c r="G422" s="324">
        <v>2336.4999999999991</v>
      </c>
      <c r="H422" s="324">
        <v>2442.0999999999995</v>
      </c>
      <c r="I422" s="324">
        <v>2469.8500000000004</v>
      </c>
      <c r="J422" s="324">
        <v>2494.8999999999996</v>
      </c>
      <c r="K422" s="323">
        <v>2444.8000000000002</v>
      </c>
      <c r="L422" s="323">
        <v>2392</v>
      </c>
      <c r="M422" s="323">
        <v>9.0130000000000002E-2</v>
      </c>
      <c r="N422" s="1"/>
      <c r="O422" s="1"/>
    </row>
    <row r="423" spans="1:15" ht="12.75" customHeight="1">
      <c r="A423" s="30">
        <v>413</v>
      </c>
      <c r="B423" s="342" t="s">
        <v>897</v>
      </c>
      <c r="C423" s="323">
        <v>616.70000000000005</v>
      </c>
      <c r="D423" s="324">
        <v>610.80000000000007</v>
      </c>
      <c r="E423" s="324">
        <v>601.60000000000014</v>
      </c>
      <c r="F423" s="324">
        <v>586.50000000000011</v>
      </c>
      <c r="G423" s="324">
        <v>577.30000000000018</v>
      </c>
      <c r="H423" s="324">
        <v>625.90000000000009</v>
      </c>
      <c r="I423" s="324">
        <v>635.10000000000014</v>
      </c>
      <c r="J423" s="324">
        <v>650.20000000000005</v>
      </c>
      <c r="K423" s="323">
        <v>620</v>
      </c>
      <c r="L423" s="323">
        <v>595.70000000000005</v>
      </c>
      <c r="M423" s="323">
        <v>8.2871199999999998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754.9</v>
      </c>
      <c r="D424" s="324">
        <v>763.23333333333323</v>
      </c>
      <c r="E424" s="324">
        <v>742.81666666666649</v>
      </c>
      <c r="F424" s="324">
        <v>730.73333333333323</v>
      </c>
      <c r="G424" s="324">
        <v>710.31666666666649</v>
      </c>
      <c r="H424" s="324">
        <v>775.31666666666649</v>
      </c>
      <c r="I424" s="324">
        <v>795.73333333333323</v>
      </c>
      <c r="J424" s="324">
        <v>807.81666666666649</v>
      </c>
      <c r="K424" s="323">
        <v>783.65</v>
      </c>
      <c r="L424" s="323">
        <v>751.15</v>
      </c>
      <c r="M424" s="323">
        <v>1.2739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348.3</v>
      </c>
      <c r="D425" s="324">
        <v>351.66666666666669</v>
      </c>
      <c r="E425" s="324">
        <v>341.63333333333338</v>
      </c>
      <c r="F425" s="324">
        <v>334.9666666666667</v>
      </c>
      <c r="G425" s="324">
        <v>324.93333333333339</v>
      </c>
      <c r="H425" s="324">
        <v>358.33333333333337</v>
      </c>
      <c r="I425" s="324">
        <v>368.36666666666667</v>
      </c>
      <c r="J425" s="324">
        <v>375.03333333333336</v>
      </c>
      <c r="K425" s="323">
        <v>361.7</v>
      </c>
      <c r="L425" s="323">
        <v>345</v>
      </c>
      <c r="M425" s="323">
        <v>2.2805900000000001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281.35000000000002</v>
      </c>
      <c r="D426" s="324">
        <v>280.56666666666666</v>
      </c>
      <c r="E426" s="324">
        <v>274.43333333333334</v>
      </c>
      <c r="F426" s="324">
        <v>267.51666666666665</v>
      </c>
      <c r="G426" s="324">
        <v>261.38333333333333</v>
      </c>
      <c r="H426" s="324">
        <v>287.48333333333335</v>
      </c>
      <c r="I426" s="324">
        <v>293.61666666666667</v>
      </c>
      <c r="J426" s="324">
        <v>300.53333333333336</v>
      </c>
      <c r="K426" s="323">
        <v>286.7</v>
      </c>
      <c r="L426" s="323">
        <v>273.64999999999998</v>
      </c>
      <c r="M426" s="323">
        <v>12.75023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59.9</v>
      </c>
      <c r="D427" s="324">
        <v>60.25</v>
      </c>
      <c r="E427" s="324">
        <v>59.25</v>
      </c>
      <c r="F427" s="324">
        <v>58.6</v>
      </c>
      <c r="G427" s="324">
        <v>57.6</v>
      </c>
      <c r="H427" s="324">
        <v>60.9</v>
      </c>
      <c r="I427" s="324">
        <v>61.9</v>
      </c>
      <c r="J427" s="324">
        <v>62.55</v>
      </c>
      <c r="K427" s="323">
        <v>61.25</v>
      </c>
      <c r="L427" s="323">
        <v>59.6</v>
      </c>
      <c r="M427" s="323">
        <v>19.294840000000001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2250.75</v>
      </c>
      <c r="D428" s="324">
        <v>2254.7000000000003</v>
      </c>
      <c r="E428" s="324">
        <v>2230.4000000000005</v>
      </c>
      <c r="F428" s="324">
        <v>2210.0500000000002</v>
      </c>
      <c r="G428" s="324">
        <v>2185.7500000000005</v>
      </c>
      <c r="H428" s="324">
        <v>2275.0500000000006</v>
      </c>
      <c r="I428" s="324">
        <v>2299.3500000000008</v>
      </c>
      <c r="J428" s="324">
        <v>2319.7000000000007</v>
      </c>
      <c r="K428" s="323">
        <v>2279</v>
      </c>
      <c r="L428" s="323">
        <v>2234.35</v>
      </c>
      <c r="M428" s="323">
        <v>8.0207300000000004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1090.95</v>
      </c>
      <c r="D429" s="324">
        <v>1080.6666666666667</v>
      </c>
      <c r="E429" s="324">
        <v>1066.7833333333335</v>
      </c>
      <c r="F429" s="324">
        <v>1042.6166666666668</v>
      </c>
      <c r="G429" s="324">
        <v>1028.7333333333336</v>
      </c>
      <c r="H429" s="324">
        <v>1104.8333333333335</v>
      </c>
      <c r="I429" s="324">
        <v>1118.7166666666667</v>
      </c>
      <c r="J429" s="324">
        <v>1142.8833333333334</v>
      </c>
      <c r="K429" s="323">
        <v>1094.55</v>
      </c>
      <c r="L429" s="323">
        <v>1056.5</v>
      </c>
      <c r="M429" s="323">
        <v>11.78097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328.6</v>
      </c>
      <c r="D430" s="324">
        <v>328.36666666666667</v>
      </c>
      <c r="E430" s="324">
        <v>323.23333333333335</v>
      </c>
      <c r="F430" s="324">
        <v>317.86666666666667</v>
      </c>
      <c r="G430" s="324">
        <v>312.73333333333335</v>
      </c>
      <c r="H430" s="324">
        <v>333.73333333333335</v>
      </c>
      <c r="I430" s="324">
        <v>338.86666666666667</v>
      </c>
      <c r="J430" s="324">
        <v>344.23333333333335</v>
      </c>
      <c r="K430" s="323">
        <v>333.5</v>
      </c>
      <c r="L430" s="323">
        <v>323</v>
      </c>
      <c r="M430" s="323">
        <v>21.05875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91.9</v>
      </c>
      <c r="D431" s="324">
        <v>92.716666666666654</v>
      </c>
      <c r="E431" s="324">
        <v>89.533333333333303</v>
      </c>
      <c r="F431" s="324">
        <v>87.166666666666643</v>
      </c>
      <c r="G431" s="324">
        <v>83.983333333333292</v>
      </c>
      <c r="H431" s="324">
        <v>95.083333333333314</v>
      </c>
      <c r="I431" s="324">
        <v>98.26666666666668</v>
      </c>
      <c r="J431" s="324">
        <v>100.63333333333333</v>
      </c>
      <c r="K431" s="323">
        <v>95.9</v>
      </c>
      <c r="L431" s="323">
        <v>90.35</v>
      </c>
      <c r="M431" s="323">
        <v>3.4682499999999998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186.55</v>
      </c>
      <c r="D432" s="324">
        <v>185.35</v>
      </c>
      <c r="E432" s="324">
        <v>182.2</v>
      </c>
      <c r="F432" s="324">
        <v>177.85</v>
      </c>
      <c r="G432" s="324">
        <v>174.7</v>
      </c>
      <c r="H432" s="324">
        <v>189.7</v>
      </c>
      <c r="I432" s="324">
        <v>192.85000000000002</v>
      </c>
      <c r="J432" s="324">
        <v>197.2</v>
      </c>
      <c r="K432" s="323">
        <v>188.5</v>
      </c>
      <c r="L432" s="323">
        <v>181</v>
      </c>
      <c r="M432" s="323">
        <v>10.13899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544.35</v>
      </c>
      <c r="D433" s="324">
        <v>542.46666666666658</v>
      </c>
      <c r="E433" s="324">
        <v>530.93333333333317</v>
      </c>
      <c r="F433" s="324">
        <v>517.51666666666654</v>
      </c>
      <c r="G433" s="324">
        <v>505.98333333333312</v>
      </c>
      <c r="H433" s="324">
        <v>555.88333333333321</v>
      </c>
      <c r="I433" s="324">
        <v>567.41666666666674</v>
      </c>
      <c r="J433" s="324">
        <v>580.83333333333326</v>
      </c>
      <c r="K433" s="323">
        <v>554</v>
      </c>
      <c r="L433" s="323">
        <v>529.04999999999995</v>
      </c>
      <c r="M433" s="323">
        <v>0.77151999999999998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402.65</v>
      </c>
      <c r="D434" s="324">
        <v>399.3</v>
      </c>
      <c r="E434" s="324">
        <v>394.6</v>
      </c>
      <c r="F434" s="324">
        <v>386.55</v>
      </c>
      <c r="G434" s="324">
        <v>381.85</v>
      </c>
      <c r="H434" s="324">
        <v>407.35</v>
      </c>
      <c r="I434" s="324">
        <v>412.04999999999995</v>
      </c>
      <c r="J434" s="324">
        <v>420.1</v>
      </c>
      <c r="K434" s="323">
        <v>404</v>
      </c>
      <c r="L434" s="323">
        <v>391.25</v>
      </c>
      <c r="M434" s="323">
        <v>3.2038899999999999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1947.05</v>
      </c>
      <c r="D435" s="324">
        <v>1932.05</v>
      </c>
      <c r="E435" s="324">
        <v>1890.1</v>
      </c>
      <c r="F435" s="324">
        <v>1833.1499999999999</v>
      </c>
      <c r="G435" s="324">
        <v>1791.1999999999998</v>
      </c>
      <c r="H435" s="324">
        <v>1989</v>
      </c>
      <c r="I435" s="324">
        <v>2030.9500000000003</v>
      </c>
      <c r="J435" s="324">
        <v>2087.9</v>
      </c>
      <c r="K435" s="323">
        <v>1974</v>
      </c>
      <c r="L435" s="323">
        <v>1875.1</v>
      </c>
      <c r="M435" s="323">
        <v>0.32706000000000002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811.3</v>
      </c>
      <c r="D436" s="324">
        <v>817.19999999999993</v>
      </c>
      <c r="E436" s="324">
        <v>801.59999999999991</v>
      </c>
      <c r="F436" s="324">
        <v>791.9</v>
      </c>
      <c r="G436" s="324">
        <v>776.3</v>
      </c>
      <c r="H436" s="324">
        <v>826.89999999999986</v>
      </c>
      <c r="I436" s="324">
        <v>842.5</v>
      </c>
      <c r="J436" s="324">
        <v>852.19999999999982</v>
      </c>
      <c r="K436" s="323">
        <v>832.8</v>
      </c>
      <c r="L436" s="323">
        <v>807.5</v>
      </c>
      <c r="M436" s="323">
        <v>0.19864000000000001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902</v>
      </c>
      <c r="D437" s="324">
        <v>892.68333333333339</v>
      </c>
      <c r="E437" s="324">
        <v>878.36666666666679</v>
      </c>
      <c r="F437" s="324">
        <v>854.73333333333335</v>
      </c>
      <c r="G437" s="324">
        <v>840.41666666666674</v>
      </c>
      <c r="H437" s="324">
        <v>916.31666666666683</v>
      </c>
      <c r="I437" s="324">
        <v>930.63333333333344</v>
      </c>
      <c r="J437" s="324">
        <v>954.26666666666688</v>
      </c>
      <c r="K437" s="323">
        <v>907</v>
      </c>
      <c r="L437" s="323">
        <v>869.05</v>
      </c>
      <c r="M437" s="323">
        <v>71.944969999999998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478.35</v>
      </c>
      <c r="D438" s="324">
        <v>480.95</v>
      </c>
      <c r="E438" s="324">
        <v>472.54999999999995</v>
      </c>
      <c r="F438" s="324">
        <v>466.74999999999994</v>
      </c>
      <c r="G438" s="324">
        <v>458.34999999999991</v>
      </c>
      <c r="H438" s="324">
        <v>486.75</v>
      </c>
      <c r="I438" s="324">
        <v>495.15</v>
      </c>
      <c r="J438" s="324">
        <v>500.95000000000005</v>
      </c>
      <c r="K438" s="323">
        <v>489.35</v>
      </c>
      <c r="L438" s="323">
        <v>475.15</v>
      </c>
      <c r="M438" s="323">
        <v>3.0914700000000002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455</v>
      </c>
      <c r="D439" s="324">
        <v>455.90000000000003</v>
      </c>
      <c r="E439" s="324">
        <v>451.55000000000007</v>
      </c>
      <c r="F439" s="324">
        <v>448.1</v>
      </c>
      <c r="G439" s="324">
        <v>443.75000000000006</v>
      </c>
      <c r="H439" s="324">
        <v>459.35000000000008</v>
      </c>
      <c r="I439" s="324">
        <v>463.7000000000001</v>
      </c>
      <c r="J439" s="324">
        <v>467.15000000000009</v>
      </c>
      <c r="K439" s="323">
        <v>460.25</v>
      </c>
      <c r="L439" s="323">
        <v>452.45</v>
      </c>
      <c r="M439" s="323">
        <v>6.7738500000000004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746.65</v>
      </c>
      <c r="D440" s="324">
        <v>748.88333333333333</v>
      </c>
      <c r="E440" s="324">
        <v>727.76666666666665</v>
      </c>
      <c r="F440" s="324">
        <v>708.88333333333333</v>
      </c>
      <c r="G440" s="324">
        <v>687.76666666666665</v>
      </c>
      <c r="H440" s="324">
        <v>767.76666666666665</v>
      </c>
      <c r="I440" s="324">
        <v>788.88333333333321</v>
      </c>
      <c r="J440" s="324">
        <v>807.76666666666665</v>
      </c>
      <c r="K440" s="323">
        <v>770</v>
      </c>
      <c r="L440" s="323">
        <v>730</v>
      </c>
      <c r="M440" s="323">
        <v>3.28789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317.89999999999998</v>
      </c>
      <c r="D441" s="324">
        <v>315.59999999999997</v>
      </c>
      <c r="E441" s="324">
        <v>308.19999999999993</v>
      </c>
      <c r="F441" s="324">
        <v>298.49999999999994</v>
      </c>
      <c r="G441" s="324">
        <v>291.09999999999991</v>
      </c>
      <c r="H441" s="324">
        <v>325.29999999999995</v>
      </c>
      <c r="I441" s="324">
        <v>332.69999999999993</v>
      </c>
      <c r="J441" s="324">
        <v>342.4</v>
      </c>
      <c r="K441" s="323">
        <v>323</v>
      </c>
      <c r="L441" s="323">
        <v>305.89999999999998</v>
      </c>
      <c r="M441" s="323">
        <v>3.2375400000000001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1991.85</v>
      </c>
      <c r="D442" s="324">
        <v>1994.6333333333332</v>
      </c>
      <c r="E442" s="324">
        <v>1980.2666666666664</v>
      </c>
      <c r="F442" s="324">
        <v>1968.6833333333332</v>
      </c>
      <c r="G442" s="324">
        <v>1954.3166666666664</v>
      </c>
      <c r="H442" s="324">
        <v>2006.2166666666665</v>
      </c>
      <c r="I442" s="324">
        <v>2020.5833333333333</v>
      </c>
      <c r="J442" s="324">
        <v>2032.1666666666665</v>
      </c>
      <c r="K442" s="323">
        <v>2009</v>
      </c>
      <c r="L442" s="323">
        <v>1983.05</v>
      </c>
      <c r="M442" s="323">
        <v>0.60251999999999994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514.6</v>
      </c>
      <c r="D443" s="324">
        <v>513.48333333333335</v>
      </c>
      <c r="E443" s="324">
        <v>507.06666666666672</v>
      </c>
      <c r="F443" s="324">
        <v>499.53333333333336</v>
      </c>
      <c r="G443" s="324">
        <v>493.11666666666673</v>
      </c>
      <c r="H443" s="324">
        <v>521.01666666666665</v>
      </c>
      <c r="I443" s="324">
        <v>527.43333333333317</v>
      </c>
      <c r="J443" s="324">
        <v>534.9666666666667</v>
      </c>
      <c r="K443" s="323">
        <v>519.9</v>
      </c>
      <c r="L443" s="323">
        <v>505.95</v>
      </c>
      <c r="M443" s="323">
        <v>5.0542999999999996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9.9499999999999993</v>
      </c>
      <c r="D444" s="324">
        <v>10.049999999999999</v>
      </c>
      <c r="E444" s="324">
        <v>9.7999999999999972</v>
      </c>
      <c r="F444" s="324">
        <v>9.6499999999999986</v>
      </c>
      <c r="G444" s="324">
        <v>9.3999999999999968</v>
      </c>
      <c r="H444" s="324">
        <v>10.199999999999998</v>
      </c>
      <c r="I444" s="324">
        <v>10.450000000000001</v>
      </c>
      <c r="J444" s="324">
        <v>10.599999999999998</v>
      </c>
      <c r="K444" s="323">
        <v>10.3</v>
      </c>
      <c r="L444" s="323">
        <v>9.9</v>
      </c>
      <c r="M444" s="323">
        <v>247.18655000000001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334.15</v>
      </c>
      <c r="D445" s="324">
        <v>333.86666666666667</v>
      </c>
      <c r="E445" s="324">
        <v>330.43333333333334</v>
      </c>
      <c r="F445" s="324">
        <v>326.71666666666664</v>
      </c>
      <c r="G445" s="324">
        <v>323.2833333333333</v>
      </c>
      <c r="H445" s="324">
        <v>337.58333333333337</v>
      </c>
      <c r="I445" s="324">
        <v>341.01666666666677</v>
      </c>
      <c r="J445" s="324">
        <v>344.73333333333341</v>
      </c>
      <c r="K445" s="323">
        <v>337.3</v>
      </c>
      <c r="L445" s="323">
        <v>330.15</v>
      </c>
      <c r="M445" s="323">
        <v>2.03363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1037.3499999999999</v>
      </c>
      <c r="D446" s="324">
        <v>1034.0666666666666</v>
      </c>
      <c r="E446" s="324">
        <v>993.13333333333321</v>
      </c>
      <c r="F446" s="324">
        <v>948.91666666666663</v>
      </c>
      <c r="G446" s="324">
        <v>907.98333333333323</v>
      </c>
      <c r="H446" s="324">
        <v>1078.2833333333333</v>
      </c>
      <c r="I446" s="324">
        <v>1119.2166666666667</v>
      </c>
      <c r="J446" s="324">
        <v>1163.4333333333332</v>
      </c>
      <c r="K446" s="323">
        <v>1075</v>
      </c>
      <c r="L446" s="323">
        <v>989.85</v>
      </c>
      <c r="M446" s="323">
        <v>4.3419100000000004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578.79999999999995</v>
      </c>
      <c r="D447" s="324">
        <v>572.41666666666663</v>
      </c>
      <c r="E447" s="324">
        <v>563.83333333333326</v>
      </c>
      <c r="F447" s="324">
        <v>548.86666666666667</v>
      </c>
      <c r="G447" s="324">
        <v>540.2833333333333</v>
      </c>
      <c r="H447" s="324">
        <v>587.38333333333321</v>
      </c>
      <c r="I447" s="324">
        <v>595.96666666666647</v>
      </c>
      <c r="J447" s="324">
        <v>610.93333333333317</v>
      </c>
      <c r="K447" s="323">
        <v>581</v>
      </c>
      <c r="L447" s="323">
        <v>557.45000000000005</v>
      </c>
      <c r="M447" s="323">
        <v>4.3347800000000003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1508.1</v>
      </c>
      <c r="D448" s="324">
        <v>1505.4166666666667</v>
      </c>
      <c r="E448" s="324">
        <v>1472.8333333333335</v>
      </c>
      <c r="F448" s="324">
        <v>1437.5666666666668</v>
      </c>
      <c r="G448" s="324">
        <v>1404.9833333333336</v>
      </c>
      <c r="H448" s="324">
        <v>1540.6833333333334</v>
      </c>
      <c r="I448" s="324">
        <v>1573.2666666666669</v>
      </c>
      <c r="J448" s="324">
        <v>1608.5333333333333</v>
      </c>
      <c r="K448" s="323">
        <v>1538</v>
      </c>
      <c r="L448" s="323">
        <v>1470.15</v>
      </c>
      <c r="M448" s="323">
        <v>1.8690199999999999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11578.55</v>
      </c>
      <c r="D449" s="324">
        <v>11521.183333333334</v>
      </c>
      <c r="E449" s="324">
        <v>11357.366666666669</v>
      </c>
      <c r="F449" s="324">
        <v>11136.183333333334</v>
      </c>
      <c r="G449" s="324">
        <v>10972.366666666669</v>
      </c>
      <c r="H449" s="324">
        <v>11742.366666666669</v>
      </c>
      <c r="I449" s="324">
        <v>11906.183333333334</v>
      </c>
      <c r="J449" s="324">
        <v>12127.366666666669</v>
      </c>
      <c r="K449" s="323">
        <v>11685</v>
      </c>
      <c r="L449" s="323">
        <v>11300</v>
      </c>
      <c r="M449" s="323">
        <v>9.5999999999999992E-3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927.25</v>
      </c>
      <c r="D450" s="324">
        <v>920.36666666666667</v>
      </c>
      <c r="E450" s="324">
        <v>910.93333333333339</v>
      </c>
      <c r="F450" s="324">
        <v>894.61666666666667</v>
      </c>
      <c r="G450" s="324">
        <v>885.18333333333339</v>
      </c>
      <c r="H450" s="324">
        <v>936.68333333333339</v>
      </c>
      <c r="I450" s="324">
        <v>946.11666666666656</v>
      </c>
      <c r="J450" s="324">
        <v>962.43333333333339</v>
      </c>
      <c r="K450" s="323">
        <v>929.8</v>
      </c>
      <c r="L450" s="323">
        <v>904.05</v>
      </c>
      <c r="M450" s="323">
        <v>12.964040000000001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196.35</v>
      </c>
      <c r="D451" s="324">
        <v>196.58333333333334</v>
      </c>
      <c r="E451" s="324">
        <v>194.91666666666669</v>
      </c>
      <c r="F451" s="324">
        <v>193.48333333333335</v>
      </c>
      <c r="G451" s="324">
        <v>191.81666666666669</v>
      </c>
      <c r="H451" s="324">
        <v>198.01666666666668</v>
      </c>
      <c r="I451" s="324">
        <v>199.68333333333337</v>
      </c>
      <c r="J451" s="324">
        <v>201.11666666666667</v>
      </c>
      <c r="K451" s="323">
        <v>198.25</v>
      </c>
      <c r="L451" s="323">
        <v>195.15</v>
      </c>
      <c r="M451" s="323">
        <v>5.3449900000000001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1146.6500000000001</v>
      </c>
      <c r="D452" s="324">
        <v>1153.1166666666668</v>
      </c>
      <c r="E452" s="324">
        <v>1136.5833333333335</v>
      </c>
      <c r="F452" s="324">
        <v>1126.5166666666667</v>
      </c>
      <c r="G452" s="324">
        <v>1109.9833333333333</v>
      </c>
      <c r="H452" s="324">
        <v>1163.1833333333336</v>
      </c>
      <c r="I452" s="324">
        <v>1179.7166666666669</v>
      </c>
      <c r="J452" s="324">
        <v>1189.7833333333338</v>
      </c>
      <c r="K452" s="323">
        <v>1169.6500000000001</v>
      </c>
      <c r="L452" s="323">
        <v>1143.05</v>
      </c>
      <c r="M452" s="323">
        <v>2.6754699999999998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716.45</v>
      </c>
      <c r="D453" s="324">
        <v>716.65</v>
      </c>
      <c r="E453" s="324">
        <v>707.25</v>
      </c>
      <c r="F453" s="324">
        <v>698.05000000000007</v>
      </c>
      <c r="G453" s="324">
        <v>688.65000000000009</v>
      </c>
      <c r="H453" s="324">
        <v>725.84999999999991</v>
      </c>
      <c r="I453" s="324">
        <v>735.24999999999977</v>
      </c>
      <c r="J453" s="324">
        <v>744.44999999999982</v>
      </c>
      <c r="K453" s="323">
        <v>726.05</v>
      </c>
      <c r="L453" s="323">
        <v>707.45</v>
      </c>
      <c r="M453" s="323">
        <v>23.05707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7121.2</v>
      </c>
      <c r="D454" s="324">
        <v>7075.5</v>
      </c>
      <c r="E454" s="324">
        <v>6971</v>
      </c>
      <c r="F454" s="324">
        <v>6820.8</v>
      </c>
      <c r="G454" s="324">
        <v>6716.3</v>
      </c>
      <c r="H454" s="324">
        <v>7225.7</v>
      </c>
      <c r="I454" s="324">
        <v>7330.2</v>
      </c>
      <c r="J454" s="324">
        <v>7480.4</v>
      </c>
      <c r="K454" s="323">
        <v>7180</v>
      </c>
      <c r="L454" s="323">
        <v>6925.3</v>
      </c>
      <c r="M454" s="323">
        <v>1.97254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418.15</v>
      </c>
      <c r="D455" s="324">
        <v>415.56666666666661</v>
      </c>
      <c r="E455" s="324">
        <v>409.98333333333323</v>
      </c>
      <c r="F455" s="324">
        <v>401.81666666666661</v>
      </c>
      <c r="G455" s="324">
        <v>396.23333333333323</v>
      </c>
      <c r="H455" s="324">
        <v>423.73333333333323</v>
      </c>
      <c r="I455" s="324">
        <v>429.31666666666661</v>
      </c>
      <c r="J455" s="324">
        <v>437.48333333333323</v>
      </c>
      <c r="K455" s="323">
        <v>421.15</v>
      </c>
      <c r="L455" s="323">
        <v>407.4</v>
      </c>
      <c r="M455" s="323">
        <v>515.10243000000003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207.2</v>
      </c>
      <c r="D456" s="324">
        <v>205.81666666666669</v>
      </c>
      <c r="E456" s="324">
        <v>203.63333333333338</v>
      </c>
      <c r="F456" s="324">
        <v>200.06666666666669</v>
      </c>
      <c r="G456" s="324">
        <v>197.88333333333338</v>
      </c>
      <c r="H456" s="324">
        <v>209.38333333333338</v>
      </c>
      <c r="I456" s="324">
        <v>211.56666666666672</v>
      </c>
      <c r="J456" s="324">
        <v>215.13333333333338</v>
      </c>
      <c r="K456" s="323">
        <v>208</v>
      </c>
      <c r="L456" s="323">
        <v>202.25</v>
      </c>
      <c r="M456" s="323">
        <v>35.484070000000003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233.15</v>
      </c>
      <c r="D457" s="324">
        <v>232.56666666666669</v>
      </c>
      <c r="E457" s="324">
        <v>230.88333333333338</v>
      </c>
      <c r="F457" s="324">
        <v>228.6166666666667</v>
      </c>
      <c r="G457" s="324">
        <v>226.93333333333339</v>
      </c>
      <c r="H457" s="324">
        <v>234.83333333333337</v>
      </c>
      <c r="I457" s="324">
        <v>236.51666666666671</v>
      </c>
      <c r="J457" s="324">
        <v>238.78333333333336</v>
      </c>
      <c r="K457" s="323">
        <v>234.25</v>
      </c>
      <c r="L457" s="323">
        <v>230.3</v>
      </c>
      <c r="M457" s="323">
        <v>181.63055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1301.7</v>
      </c>
      <c r="D458" s="324">
        <v>1312.6000000000001</v>
      </c>
      <c r="E458" s="324">
        <v>1285.3000000000002</v>
      </c>
      <c r="F458" s="324">
        <v>1268.9000000000001</v>
      </c>
      <c r="G458" s="324">
        <v>1241.6000000000001</v>
      </c>
      <c r="H458" s="324">
        <v>1329.0000000000002</v>
      </c>
      <c r="I458" s="324">
        <v>1356.3</v>
      </c>
      <c r="J458" s="324">
        <v>1372.7000000000003</v>
      </c>
      <c r="K458" s="323">
        <v>1339.9</v>
      </c>
      <c r="L458" s="323">
        <v>1296.2</v>
      </c>
      <c r="M458" s="323">
        <v>118.82299</v>
      </c>
      <c r="N458" s="1"/>
      <c r="O458" s="1"/>
    </row>
    <row r="459" spans="1:15" ht="12.75" customHeight="1">
      <c r="A459" s="30">
        <v>449</v>
      </c>
      <c r="B459" s="342" t="s">
        <v>848</v>
      </c>
      <c r="C459" s="323">
        <v>736.55</v>
      </c>
      <c r="D459" s="324">
        <v>738.23333333333323</v>
      </c>
      <c r="E459" s="324">
        <v>728.46666666666647</v>
      </c>
      <c r="F459" s="324">
        <v>720.38333333333321</v>
      </c>
      <c r="G459" s="324">
        <v>710.61666666666645</v>
      </c>
      <c r="H459" s="324">
        <v>746.31666666666649</v>
      </c>
      <c r="I459" s="324">
        <v>756.08333333333314</v>
      </c>
      <c r="J459" s="324">
        <v>764.16666666666652</v>
      </c>
      <c r="K459" s="323">
        <v>748</v>
      </c>
      <c r="L459" s="323">
        <v>730.15</v>
      </c>
      <c r="M459" s="323">
        <v>0.60021000000000002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1832.8</v>
      </c>
      <c r="D460" s="324">
        <v>1833.05</v>
      </c>
      <c r="E460" s="324">
        <v>1802.75</v>
      </c>
      <c r="F460" s="324">
        <v>1772.7</v>
      </c>
      <c r="G460" s="324">
        <v>1742.4</v>
      </c>
      <c r="H460" s="324">
        <v>1863.1</v>
      </c>
      <c r="I460" s="324">
        <v>1893.3999999999996</v>
      </c>
      <c r="J460" s="324">
        <v>1923.4499999999998</v>
      </c>
      <c r="K460" s="323">
        <v>1863.35</v>
      </c>
      <c r="L460" s="323">
        <v>1803</v>
      </c>
      <c r="M460" s="323">
        <v>0.23587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767.15</v>
      </c>
      <c r="D461" s="324">
        <v>764.6</v>
      </c>
      <c r="E461" s="324">
        <v>745.2</v>
      </c>
      <c r="F461" s="324">
        <v>723.25</v>
      </c>
      <c r="G461" s="324">
        <v>703.85</v>
      </c>
      <c r="H461" s="324">
        <v>786.55000000000007</v>
      </c>
      <c r="I461" s="324">
        <v>805.94999999999993</v>
      </c>
      <c r="J461" s="324">
        <v>827.90000000000009</v>
      </c>
      <c r="K461" s="323">
        <v>784</v>
      </c>
      <c r="L461" s="323">
        <v>742.65</v>
      </c>
      <c r="M461" s="323">
        <v>0.45568999999999998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3599.15</v>
      </c>
      <c r="D462" s="324">
        <v>3610.6166666666668</v>
      </c>
      <c r="E462" s="324">
        <v>3581.3833333333337</v>
      </c>
      <c r="F462" s="324">
        <v>3563.6166666666668</v>
      </c>
      <c r="G462" s="324">
        <v>3534.3833333333337</v>
      </c>
      <c r="H462" s="324">
        <v>3628.3833333333337</v>
      </c>
      <c r="I462" s="324">
        <v>3657.6166666666672</v>
      </c>
      <c r="J462" s="324">
        <v>3675.3833333333337</v>
      </c>
      <c r="K462" s="323">
        <v>3639.85</v>
      </c>
      <c r="L462" s="323">
        <v>3592.85</v>
      </c>
      <c r="M462" s="323">
        <v>16.23423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3733.15</v>
      </c>
      <c r="D463" s="324">
        <v>3725.4833333333336</v>
      </c>
      <c r="E463" s="324">
        <v>3670.9666666666672</v>
      </c>
      <c r="F463" s="324">
        <v>3608.7833333333338</v>
      </c>
      <c r="G463" s="324">
        <v>3554.2666666666673</v>
      </c>
      <c r="H463" s="324">
        <v>3787.666666666667</v>
      </c>
      <c r="I463" s="324">
        <v>3842.1833333333334</v>
      </c>
      <c r="J463" s="324">
        <v>3904.3666666666668</v>
      </c>
      <c r="K463" s="323">
        <v>3780</v>
      </c>
      <c r="L463" s="323">
        <v>3663.3</v>
      </c>
      <c r="M463" s="323">
        <v>0.25108999999999998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1486.8</v>
      </c>
      <c r="D464" s="324">
        <v>1483.7166666666665</v>
      </c>
      <c r="E464" s="324">
        <v>1475.583333333333</v>
      </c>
      <c r="F464" s="324">
        <v>1464.3666666666666</v>
      </c>
      <c r="G464" s="324">
        <v>1456.2333333333331</v>
      </c>
      <c r="H464" s="324">
        <v>1494.9333333333329</v>
      </c>
      <c r="I464" s="324">
        <v>1503.0666666666666</v>
      </c>
      <c r="J464" s="324">
        <v>1514.2833333333328</v>
      </c>
      <c r="K464" s="323">
        <v>1491.85</v>
      </c>
      <c r="L464" s="323">
        <v>1472.5</v>
      </c>
      <c r="M464" s="323">
        <v>11.16432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1904</v>
      </c>
      <c r="D465" s="324">
        <v>1907.5666666666666</v>
      </c>
      <c r="E465" s="324">
        <v>1885.8833333333332</v>
      </c>
      <c r="F465" s="324">
        <v>1867.7666666666667</v>
      </c>
      <c r="G465" s="324">
        <v>1846.0833333333333</v>
      </c>
      <c r="H465" s="324">
        <v>1925.6833333333332</v>
      </c>
      <c r="I465" s="324">
        <v>1947.3666666666666</v>
      </c>
      <c r="J465" s="324">
        <v>1965.4833333333331</v>
      </c>
      <c r="K465" s="323">
        <v>1929.25</v>
      </c>
      <c r="L465" s="323">
        <v>1889.45</v>
      </c>
      <c r="M465" s="323">
        <v>0.64890000000000003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804.05</v>
      </c>
      <c r="D466" s="324">
        <v>807.48333333333323</v>
      </c>
      <c r="E466" s="324">
        <v>797.71666666666647</v>
      </c>
      <c r="F466" s="324">
        <v>791.38333333333321</v>
      </c>
      <c r="G466" s="324">
        <v>781.61666666666645</v>
      </c>
      <c r="H466" s="324">
        <v>813.81666666666649</v>
      </c>
      <c r="I466" s="324">
        <v>823.58333333333314</v>
      </c>
      <c r="J466" s="324">
        <v>829.91666666666652</v>
      </c>
      <c r="K466" s="323">
        <v>817.25</v>
      </c>
      <c r="L466" s="323">
        <v>801.15</v>
      </c>
      <c r="M466" s="323">
        <v>1.0829299999999999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1554.95</v>
      </c>
      <c r="D467" s="324">
        <v>1551.3500000000001</v>
      </c>
      <c r="E467" s="324">
        <v>1526.7500000000002</v>
      </c>
      <c r="F467" s="324">
        <v>1498.5500000000002</v>
      </c>
      <c r="G467" s="324">
        <v>1473.9500000000003</v>
      </c>
      <c r="H467" s="324">
        <v>1579.5500000000002</v>
      </c>
      <c r="I467" s="324">
        <v>1604.15</v>
      </c>
      <c r="J467" s="324">
        <v>1632.3500000000001</v>
      </c>
      <c r="K467" s="323">
        <v>1575.95</v>
      </c>
      <c r="L467" s="323">
        <v>1523.15</v>
      </c>
      <c r="M467" s="323">
        <v>2.3003200000000001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2006.75</v>
      </c>
      <c r="D468" s="324">
        <v>2008.7666666666667</v>
      </c>
      <c r="E468" s="324">
        <v>1977.5333333333333</v>
      </c>
      <c r="F468" s="324">
        <v>1948.3166666666666</v>
      </c>
      <c r="G468" s="324">
        <v>1917.0833333333333</v>
      </c>
      <c r="H468" s="324">
        <v>2037.9833333333333</v>
      </c>
      <c r="I468" s="324">
        <v>2069.2166666666662</v>
      </c>
      <c r="J468" s="324">
        <v>2098.4333333333334</v>
      </c>
      <c r="K468" s="323">
        <v>2040</v>
      </c>
      <c r="L468" s="323">
        <v>1979.55</v>
      </c>
      <c r="M468" s="323">
        <v>0.21273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2493.6</v>
      </c>
      <c r="D469" s="324">
        <v>2480.2166666666667</v>
      </c>
      <c r="E469" s="324">
        <v>2462.2333333333336</v>
      </c>
      <c r="F469" s="324">
        <v>2430.8666666666668</v>
      </c>
      <c r="G469" s="324">
        <v>2412.8833333333337</v>
      </c>
      <c r="H469" s="324">
        <v>2511.5833333333335</v>
      </c>
      <c r="I469" s="324">
        <v>2529.5666666666662</v>
      </c>
      <c r="J469" s="324">
        <v>2560.9333333333334</v>
      </c>
      <c r="K469" s="323">
        <v>2498.1999999999998</v>
      </c>
      <c r="L469" s="323">
        <v>2448.85</v>
      </c>
      <c r="M469" s="323">
        <v>8.1233000000000004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2823.25</v>
      </c>
      <c r="D470" s="324">
        <v>2805.8333333333335</v>
      </c>
      <c r="E470" s="324">
        <v>2769.9666666666672</v>
      </c>
      <c r="F470" s="324">
        <v>2716.6833333333338</v>
      </c>
      <c r="G470" s="324">
        <v>2680.8166666666675</v>
      </c>
      <c r="H470" s="324">
        <v>2859.1166666666668</v>
      </c>
      <c r="I470" s="324">
        <v>2894.9833333333327</v>
      </c>
      <c r="J470" s="324">
        <v>2948.2666666666664</v>
      </c>
      <c r="K470" s="323">
        <v>2841.7</v>
      </c>
      <c r="L470" s="323">
        <v>2752.55</v>
      </c>
      <c r="M470" s="323">
        <v>0.96882999999999997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480.85</v>
      </c>
      <c r="D471" s="324">
        <v>483.58333333333331</v>
      </c>
      <c r="E471" s="324">
        <v>476.76666666666665</v>
      </c>
      <c r="F471" s="324">
        <v>472.68333333333334</v>
      </c>
      <c r="G471" s="324">
        <v>465.86666666666667</v>
      </c>
      <c r="H471" s="324">
        <v>487.66666666666663</v>
      </c>
      <c r="I471" s="324">
        <v>494.48333333333335</v>
      </c>
      <c r="J471" s="324">
        <v>498.56666666666661</v>
      </c>
      <c r="K471" s="323">
        <v>490.4</v>
      </c>
      <c r="L471" s="323">
        <v>479.5</v>
      </c>
      <c r="M471" s="323">
        <v>11.60192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1168.8</v>
      </c>
      <c r="D472" s="324">
        <v>1160.5166666666667</v>
      </c>
      <c r="E472" s="324">
        <v>1139.2833333333333</v>
      </c>
      <c r="F472" s="324">
        <v>1109.7666666666667</v>
      </c>
      <c r="G472" s="324">
        <v>1088.5333333333333</v>
      </c>
      <c r="H472" s="324">
        <v>1190.0333333333333</v>
      </c>
      <c r="I472" s="324">
        <v>1211.2666666666664</v>
      </c>
      <c r="J472" s="324">
        <v>1240.7833333333333</v>
      </c>
      <c r="K472" s="323">
        <v>1181.75</v>
      </c>
      <c r="L472" s="323">
        <v>1131</v>
      </c>
      <c r="M472" s="323">
        <v>4.7683799999999996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55.45</v>
      </c>
      <c r="D473" s="324">
        <v>54.933333333333337</v>
      </c>
      <c r="E473" s="324">
        <v>52.866666666666674</v>
      </c>
      <c r="F473" s="324">
        <v>50.283333333333339</v>
      </c>
      <c r="G473" s="324">
        <v>48.216666666666676</v>
      </c>
      <c r="H473" s="324">
        <v>57.516666666666673</v>
      </c>
      <c r="I473" s="324">
        <v>59.583333333333336</v>
      </c>
      <c r="J473" s="324">
        <v>62.166666666666671</v>
      </c>
      <c r="K473" s="323">
        <v>57</v>
      </c>
      <c r="L473" s="323">
        <v>52.35</v>
      </c>
      <c r="M473" s="323">
        <v>84.017510000000001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182.65</v>
      </c>
      <c r="D474" s="324">
        <v>182.33333333333334</v>
      </c>
      <c r="E474" s="324">
        <v>180.4666666666667</v>
      </c>
      <c r="F474" s="324">
        <v>178.28333333333336</v>
      </c>
      <c r="G474" s="324">
        <v>176.41666666666671</v>
      </c>
      <c r="H474" s="324">
        <v>184.51666666666668</v>
      </c>
      <c r="I474" s="324">
        <v>186.3833333333333</v>
      </c>
      <c r="J474" s="324">
        <v>188.56666666666666</v>
      </c>
      <c r="K474" s="323">
        <v>184.2</v>
      </c>
      <c r="L474" s="323">
        <v>180.15</v>
      </c>
      <c r="M474" s="323">
        <v>1.5071600000000001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839.15</v>
      </c>
      <c r="D475" s="324">
        <v>858.7166666666667</v>
      </c>
      <c r="E475" s="324">
        <v>810.43333333333339</v>
      </c>
      <c r="F475" s="324">
        <v>781.7166666666667</v>
      </c>
      <c r="G475" s="324">
        <v>733.43333333333339</v>
      </c>
      <c r="H475" s="324">
        <v>887.43333333333339</v>
      </c>
      <c r="I475" s="324">
        <v>935.7166666666667</v>
      </c>
      <c r="J475" s="324">
        <v>964.43333333333339</v>
      </c>
      <c r="K475" s="323">
        <v>907</v>
      </c>
      <c r="L475" s="323">
        <v>830</v>
      </c>
      <c r="M475" s="323">
        <v>5.5105700000000004</v>
      </c>
      <c r="N475" s="1"/>
      <c r="O475" s="1"/>
    </row>
    <row r="476" spans="1:15" ht="12.75" customHeight="1">
      <c r="A476" s="30">
        <v>466</v>
      </c>
      <c r="B476" s="342" t="s">
        <v>849</v>
      </c>
      <c r="C476" s="323">
        <v>108.25</v>
      </c>
      <c r="D476" s="324">
        <v>108.25</v>
      </c>
      <c r="E476" s="324">
        <v>108.25</v>
      </c>
      <c r="F476" s="324">
        <v>108.25</v>
      </c>
      <c r="G476" s="324">
        <v>108.25</v>
      </c>
      <c r="H476" s="324">
        <v>108.25</v>
      </c>
      <c r="I476" s="324">
        <v>108.25</v>
      </c>
      <c r="J476" s="324">
        <v>108.25</v>
      </c>
      <c r="K476" s="323">
        <v>108.25</v>
      </c>
      <c r="L476" s="323">
        <v>108.25</v>
      </c>
      <c r="M476" s="323">
        <v>6.4776100000000003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65.7</v>
      </c>
      <c r="D477" s="324">
        <v>66.25</v>
      </c>
      <c r="E477" s="324">
        <v>64.3</v>
      </c>
      <c r="F477" s="324">
        <v>62.899999999999991</v>
      </c>
      <c r="G477" s="324">
        <v>60.949999999999989</v>
      </c>
      <c r="H477" s="324">
        <v>67.650000000000006</v>
      </c>
      <c r="I477" s="324">
        <v>69.599999999999994</v>
      </c>
      <c r="J477" s="324">
        <v>71.000000000000014</v>
      </c>
      <c r="K477" s="323">
        <v>68.2</v>
      </c>
      <c r="L477" s="323">
        <v>64.849999999999994</v>
      </c>
      <c r="M477" s="323">
        <v>147.83419000000001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581.6</v>
      </c>
      <c r="D478" s="324">
        <v>574.41666666666663</v>
      </c>
      <c r="E478" s="324">
        <v>564.73333333333323</v>
      </c>
      <c r="F478" s="324">
        <v>547.86666666666656</v>
      </c>
      <c r="G478" s="324">
        <v>538.18333333333317</v>
      </c>
      <c r="H478" s="324">
        <v>591.2833333333333</v>
      </c>
      <c r="I478" s="324">
        <v>600.9666666666667</v>
      </c>
      <c r="J478" s="324">
        <v>617.83333333333337</v>
      </c>
      <c r="K478" s="323">
        <v>584.1</v>
      </c>
      <c r="L478" s="323">
        <v>557.54999999999995</v>
      </c>
      <c r="M478" s="323">
        <v>19.93394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1429.1</v>
      </c>
      <c r="D479" s="324">
        <v>1419.6666666666667</v>
      </c>
      <c r="E479" s="324">
        <v>1405.7333333333336</v>
      </c>
      <c r="F479" s="324">
        <v>1382.3666666666668</v>
      </c>
      <c r="G479" s="324">
        <v>1368.4333333333336</v>
      </c>
      <c r="H479" s="324">
        <v>1443.0333333333335</v>
      </c>
      <c r="I479" s="324">
        <v>1456.9666666666665</v>
      </c>
      <c r="J479" s="324">
        <v>1480.3333333333335</v>
      </c>
      <c r="K479" s="323">
        <v>1433.6</v>
      </c>
      <c r="L479" s="323">
        <v>1396.3</v>
      </c>
      <c r="M479" s="323">
        <v>2.2715000000000001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11.9</v>
      </c>
      <c r="D480" s="324">
        <v>11.916666666666666</v>
      </c>
      <c r="E480" s="324">
        <v>11.783333333333331</v>
      </c>
      <c r="F480" s="324">
        <v>11.666666666666666</v>
      </c>
      <c r="G480" s="324">
        <v>11.533333333333331</v>
      </c>
      <c r="H480" s="324">
        <v>12.033333333333331</v>
      </c>
      <c r="I480" s="324">
        <v>12.166666666666668</v>
      </c>
      <c r="J480" s="324">
        <v>12.283333333333331</v>
      </c>
      <c r="K480" s="323">
        <v>12.05</v>
      </c>
      <c r="L480" s="323">
        <v>11.8</v>
      </c>
      <c r="M480" s="323">
        <v>22.76652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516.95000000000005</v>
      </c>
      <c r="D481" s="324">
        <v>516.33333333333337</v>
      </c>
      <c r="E481" s="324">
        <v>511.7166666666667</v>
      </c>
      <c r="F481" s="324">
        <v>506.48333333333335</v>
      </c>
      <c r="G481" s="324">
        <v>501.86666666666667</v>
      </c>
      <c r="H481" s="324">
        <v>521.56666666666672</v>
      </c>
      <c r="I481" s="324">
        <v>526.18333333333328</v>
      </c>
      <c r="J481" s="324">
        <v>531.41666666666674</v>
      </c>
      <c r="K481" s="323">
        <v>520.95000000000005</v>
      </c>
      <c r="L481" s="323">
        <v>511.1</v>
      </c>
      <c r="M481" s="323">
        <v>0.65973999999999999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111.9</v>
      </c>
      <c r="D482" s="324">
        <v>112.73333333333335</v>
      </c>
      <c r="E482" s="324">
        <v>110.26666666666669</v>
      </c>
      <c r="F482" s="324">
        <v>108.63333333333334</v>
      </c>
      <c r="G482" s="324">
        <v>106.16666666666669</v>
      </c>
      <c r="H482" s="324">
        <v>114.3666666666667</v>
      </c>
      <c r="I482" s="324">
        <v>116.83333333333334</v>
      </c>
      <c r="J482" s="324">
        <v>118.46666666666671</v>
      </c>
      <c r="K482" s="323">
        <v>115.2</v>
      </c>
      <c r="L482" s="323">
        <v>111.1</v>
      </c>
      <c r="M482" s="323">
        <v>9.8335899999999992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17.399999999999999</v>
      </c>
      <c r="D483" s="324">
        <v>17.383333333333333</v>
      </c>
      <c r="E483" s="324">
        <v>17.116666666666667</v>
      </c>
      <c r="F483" s="324">
        <v>16.833333333333336</v>
      </c>
      <c r="G483" s="324">
        <v>16.56666666666667</v>
      </c>
      <c r="H483" s="324">
        <v>17.666666666666664</v>
      </c>
      <c r="I483" s="324">
        <v>17.93333333333333</v>
      </c>
      <c r="J483" s="324">
        <v>18.216666666666661</v>
      </c>
      <c r="K483" s="323">
        <v>17.649999999999999</v>
      </c>
      <c r="L483" s="323">
        <v>17.100000000000001</v>
      </c>
      <c r="M483" s="323">
        <v>12.12476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6021</v>
      </c>
      <c r="D484" s="324">
        <v>6040.3166666666666</v>
      </c>
      <c r="E484" s="324">
        <v>5960.6833333333334</v>
      </c>
      <c r="F484" s="324">
        <v>5900.3666666666668</v>
      </c>
      <c r="G484" s="324">
        <v>5820.7333333333336</v>
      </c>
      <c r="H484" s="324">
        <v>6100.6333333333332</v>
      </c>
      <c r="I484" s="324">
        <v>6180.2666666666664</v>
      </c>
      <c r="J484" s="324">
        <v>6240.583333333333</v>
      </c>
      <c r="K484" s="323">
        <v>6119.95</v>
      </c>
      <c r="L484" s="323">
        <v>5980</v>
      </c>
      <c r="M484" s="323">
        <v>5.3302300000000002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39.9</v>
      </c>
      <c r="D485" s="324">
        <v>39.949999999999996</v>
      </c>
      <c r="E485" s="324">
        <v>39.499999999999993</v>
      </c>
      <c r="F485" s="324">
        <v>39.099999999999994</v>
      </c>
      <c r="G485" s="324">
        <v>38.649999999999991</v>
      </c>
      <c r="H485" s="324">
        <v>40.349999999999994</v>
      </c>
      <c r="I485" s="324">
        <v>40.799999999999997</v>
      </c>
      <c r="J485" s="324">
        <v>41.199999999999996</v>
      </c>
      <c r="K485" s="323">
        <v>40.4</v>
      </c>
      <c r="L485" s="323">
        <v>39.549999999999997</v>
      </c>
      <c r="M485" s="323">
        <v>115.43413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725.45</v>
      </c>
      <c r="D486" s="324">
        <v>723.55000000000007</v>
      </c>
      <c r="E486" s="324">
        <v>718.10000000000014</v>
      </c>
      <c r="F486" s="324">
        <v>710.75000000000011</v>
      </c>
      <c r="G486" s="324">
        <v>705.30000000000018</v>
      </c>
      <c r="H486" s="324">
        <v>730.90000000000009</v>
      </c>
      <c r="I486" s="324">
        <v>736.35000000000014</v>
      </c>
      <c r="J486" s="324">
        <v>743.7</v>
      </c>
      <c r="K486" s="323">
        <v>729</v>
      </c>
      <c r="L486" s="323">
        <v>716.2</v>
      </c>
      <c r="M486" s="323">
        <v>25.593630000000001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934.75</v>
      </c>
      <c r="D487" s="324">
        <v>923.26666666666677</v>
      </c>
      <c r="E487" s="324">
        <v>906.63333333333355</v>
      </c>
      <c r="F487" s="324">
        <v>878.51666666666677</v>
      </c>
      <c r="G487" s="324">
        <v>861.88333333333355</v>
      </c>
      <c r="H487" s="324">
        <v>951.38333333333355</v>
      </c>
      <c r="I487" s="324">
        <v>968.01666666666677</v>
      </c>
      <c r="J487" s="324">
        <v>996.13333333333355</v>
      </c>
      <c r="K487" s="323">
        <v>939.9</v>
      </c>
      <c r="L487" s="323">
        <v>895.15</v>
      </c>
      <c r="M487" s="323">
        <v>5.0809600000000001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406.6</v>
      </c>
      <c r="D488" s="324">
        <v>409.73333333333335</v>
      </c>
      <c r="E488" s="324">
        <v>400.31666666666672</v>
      </c>
      <c r="F488" s="324">
        <v>394.03333333333336</v>
      </c>
      <c r="G488" s="324">
        <v>384.61666666666673</v>
      </c>
      <c r="H488" s="324">
        <v>416.01666666666671</v>
      </c>
      <c r="I488" s="324">
        <v>425.43333333333334</v>
      </c>
      <c r="J488" s="324">
        <v>431.7166666666667</v>
      </c>
      <c r="K488" s="323">
        <v>419.15</v>
      </c>
      <c r="L488" s="323">
        <v>403.45</v>
      </c>
      <c r="M488" s="323">
        <v>1.2951299999999999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32.6</v>
      </c>
      <c r="D489" s="324">
        <v>32.633333333333333</v>
      </c>
      <c r="E489" s="324">
        <v>32.166666666666664</v>
      </c>
      <c r="F489" s="324">
        <v>31.733333333333334</v>
      </c>
      <c r="G489" s="324">
        <v>31.266666666666666</v>
      </c>
      <c r="H489" s="324">
        <v>33.066666666666663</v>
      </c>
      <c r="I489" s="324">
        <v>33.533333333333331</v>
      </c>
      <c r="J489" s="324">
        <v>33.966666666666661</v>
      </c>
      <c r="K489" s="323">
        <v>33.1</v>
      </c>
      <c r="L489" s="323">
        <v>32.200000000000003</v>
      </c>
      <c r="M489" s="323">
        <v>19.30894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877.95</v>
      </c>
      <c r="D490" s="324">
        <v>877.16666666666663</v>
      </c>
      <c r="E490" s="324">
        <v>859.68333333333328</v>
      </c>
      <c r="F490" s="324">
        <v>841.41666666666663</v>
      </c>
      <c r="G490" s="324">
        <v>823.93333333333328</v>
      </c>
      <c r="H490" s="324">
        <v>895.43333333333328</v>
      </c>
      <c r="I490" s="324">
        <v>912.91666666666663</v>
      </c>
      <c r="J490" s="324">
        <v>931.18333333333328</v>
      </c>
      <c r="K490" s="323">
        <v>894.65</v>
      </c>
      <c r="L490" s="323">
        <v>858.9</v>
      </c>
      <c r="M490" s="323">
        <v>0.70482999999999996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328.1</v>
      </c>
      <c r="D491" s="324">
        <v>325.7166666666667</v>
      </c>
      <c r="E491" s="324">
        <v>320.43333333333339</v>
      </c>
      <c r="F491" s="324">
        <v>312.76666666666671</v>
      </c>
      <c r="G491" s="324">
        <v>307.48333333333341</v>
      </c>
      <c r="H491" s="324">
        <v>333.38333333333338</v>
      </c>
      <c r="I491" s="324">
        <v>338.66666666666669</v>
      </c>
      <c r="J491" s="324">
        <v>346.33333333333337</v>
      </c>
      <c r="K491" s="323">
        <v>331</v>
      </c>
      <c r="L491" s="323">
        <v>318.05</v>
      </c>
      <c r="M491" s="323">
        <v>2.4147099999999999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910.35</v>
      </c>
      <c r="D492" s="324">
        <v>911.7833333333333</v>
      </c>
      <c r="E492" s="324">
        <v>900.81666666666661</v>
      </c>
      <c r="F492" s="324">
        <v>891.2833333333333</v>
      </c>
      <c r="G492" s="324">
        <v>880.31666666666661</v>
      </c>
      <c r="H492" s="324">
        <v>921.31666666666661</v>
      </c>
      <c r="I492" s="324">
        <v>932.2833333333333</v>
      </c>
      <c r="J492" s="324">
        <v>941.81666666666661</v>
      </c>
      <c r="K492" s="323">
        <v>922.75</v>
      </c>
      <c r="L492" s="323">
        <v>902.25</v>
      </c>
      <c r="M492" s="323">
        <v>4.9969099999999997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378.2</v>
      </c>
      <c r="D493" s="324">
        <v>379.8</v>
      </c>
      <c r="E493" s="324">
        <v>374.6</v>
      </c>
      <c r="F493" s="324">
        <v>371</v>
      </c>
      <c r="G493" s="324">
        <v>365.8</v>
      </c>
      <c r="H493" s="324">
        <v>383.40000000000003</v>
      </c>
      <c r="I493" s="324">
        <v>388.59999999999997</v>
      </c>
      <c r="J493" s="324">
        <v>392.20000000000005</v>
      </c>
      <c r="K493" s="323">
        <v>385</v>
      </c>
      <c r="L493" s="323">
        <v>376.2</v>
      </c>
      <c r="M493" s="323">
        <v>90.454459999999997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2171.4</v>
      </c>
      <c r="D494" s="324">
        <v>2172.2999999999997</v>
      </c>
      <c r="E494" s="324">
        <v>2109.0999999999995</v>
      </c>
      <c r="F494" s="324">
        <v>2046.7999999999997</v>
      </c>
      <c r="G494" s="324">
        <v>1983.5999999999995</v>
      </c>
      <c r="H494" s="324">
        <v>2234.5999999999995</v>
      </c>
      <c r="I494" s="324">
        <v>2297.7999999999993</v>
      </c>
      <c r="J494" s="324">
        <v>2360.0999999999995</v>
      </c>
      <c r="K494" s="323">
        <v>2235.5</v>
      </c>
      <c r="L494" s="323">
        <v>2110</v>
      </c>
      <c r="M494" s="323">
        <v>0.42357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215.25</v>
      </c>
      <c r="D495" s="324">
        <v>214.79999999999998</v>
      </c>
      <c r="E495" s="324">
        <v>212.44999999999996</v>
      </c>
      <c r="F495" s="324">
        <v>209.64999999999998</v>
      </c>
      <c r="G495" s="324">
        <v>207.29999999999995</v>
      </c>
      <c r="H495" s="324">
        <v>217.59999999999997</v>
      </c>
      <c r="I495" s="324">
        <v>219.95</v>
      </c>
      <c r="J495" s="324">
        <v>222.74999999999997</v>
      </c>
      <c r="K495" s="323">
        <v>217.15</v>
      </c>
      <c r="L495" s="323">
        <v>212</v>
      </c>
      <c r="M495" s="323">
        <v>1.52077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1949.75</v>
      </c>
      <c r="D496" s="324">
        <v>1924.9333333333334</v>
      </c>
      <c r="E496" s="324">
        <v>1889.8666666666668</v>
      </c>
      <c r="F496" s="324">
        <v>1829.9833333333333</v>
      </c>
      <c r="G496" s="324">
        <v>1794.9166666666667</v>
      </c>
      <c r="H496" s="324">
        <v>1984.8166666666668</v>
      </c>
      <c r="I496" s="324">
        <v>2019.8833333333334</v>
      </c>
      <c r="J496" s="324">
        <v>2079.7666666666669</v>
      </c>
      <c r="K496" s="323">
        <v>1960</v>
      </c>
      <c r="L496" s="323">
        <v>1865.05</v>
      </c>
      <c r="M496" s="323">
        <v>0.63521000000000005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627.95000000000005</v>
      </c>
      <c r="D497" s="324">
        <v>624.26666666666665</v>
      </c>
      <c r="E497" s="324">
        <v>616.13333333333333</v>
      </c>
      <c r="F497" s="324">
        <v>604.31666666666672</v>
      </c>
      <c r="G497" s="324">
        <v>596.18333333333339</v>
      </c>
      <c r="H497" s="324">
        <v>636.08333333333326</v>
      </c>
      <c r="I497" s="324">
        <v>644.21666666666647</v>
      </c>
      <c r="J497" s="324">
        <v>656.03333333333319</v>
      </c>
      <c r="K497" s="323">
        <v>632.4</v>
      </c>
      <c r="L497" s="323">
        <v>612.45000000000005</v>
      </c>
      <c r="M497" s="323">
        <v>3.5524300000000002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3642.65</v>
      </c>
      <c r="D498" s="324">
        <v>3650.35</v>
      </c>
      <c r="E498" s="324">
        <v>3594.75</v>
      </c>
      <c r="F498" s="324">
        <v>3546.85</v>
      </c>
      <c r="G498" s="324">
        <v>3491.25</v>
      </c>
      <c r="H498" s="324">
        <v>3698.25</v>
      </c>
      <c r="I498" s="324">
        <v>3753.8499999999995</v>
      </c>
      <c r="J498" s="324">
        <v>3801.75</v>
      </c>
      <c r="K498" s="323">
        <v>3705.95</v>
      </c>
      <c r="L498" s="323">
        <v>3602.45</v>
      </c>
      <c r="M498" s="323">
        <v>2.7869999999999999E-2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1202.8499999999999</v>
      </c>
      <c r="D499" s="324">
        <v>1194.6499999999999</v>
      </c>
      <c r="E499" s="324">
        <v>1178.1999999999998</v>
      </c>
      <c r="F499" s="324">
        <v>1153.55</v>
      </c>
      <c r="G499" s="324">
        <v>1137.0999999999999</v>
      </c>
      <c r="H499" s="324">
        <v>1219.2999999999997</v>
      </c>
      <c r="I499" s="324">
        <v>1235.75</v>
      </c>
      <c r="J499" s="324">
        <v>1260.3999999999996</v>
      </c>
      <c r="K499" s="323">
        <v>1211.0999999999999</v>
      </c>
      <c r="L499" s="323">
        <v>1170</v>
      </c>
      <c r="M499" s="323">
        <v>8.0134000000000007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2672.8</v>
      </c>
      <c r="D500" s="324">
        <v>2709.2666666666669</v>
      </c>
      <c r="E500" s="324">
        <v>2611.0333333333338</v>
      </c>
      <c r="F500" s="324">
        <v>2549.2666666666669</v>
      </c>
      <c r="G500" s="324">
        <v>2451.0333333333338</v>
      </c>
      <c r="H500" s="324">
        <v>2771.0333333333338</v>
      </c>
      <c r="I500" s="324">
        <v>2869.2666666666664</v>
      </c>
      <c r="J500" s="324">
        <v>2931.0333333333338</v>
      </c>
      <c r="K500" s="323">
        <v>2807.5</v>
      </c>
      <c r="L500" s="323">
        <v>2647.5</v>
      </c>
      <c r="M500" s="323">
        <v>2.7751399999999999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7191.7</v>
      </c>
      <c r="D501" s="324">
        <v>7200.583333333333</v>
      </c>
      <c r="E501" s="324">
        <v>7106.5666666666657</v>
      </c>
      <c r="F501" s="324">
        <v>7021.4333333333325</v>
      </c>
      <c r="G501" s="324">
        <v>6927.4166666666652</v>
      </c>
      <c r="H501" s="324">
        <v>7285.7166666666662</v>
      </c>
      <c r="I501" s="324">
        <v>7379.7333333333345</v>
      </c>
      <c r="J501" s="324">
        <v>7464.8666666666668</v>
      </c>
      <c r="K501" s="323">
        <v>7294.6</v>
      </c>
      <c r="L501" s="323">
        <v>7115.45</v>
      </c>
      <c r="M501" s="323">
        <v>1.259E-2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148.65</v>
      </c>
      <c r="D502" s="324">
        <v>149.03333333333333</v>
      </c>
      <c r="E502" s="324">
        <v>146.71666666666667</v>
      </c>
      <c r="F502" s="324">
        <v>144.78333333333333</v>
      </c>
      <c r="G502" s="324">
        <v>142.46666666666667</v>
      </c>
      <c r="H502" s="324">
        <v>150.96666666666667</v>
      </c>
      <c r="I502" s="324">
        <v>153.28333333333333</v>
      </c>
      <c r="J502" s="324">
        <v>155.21666666666667</v>
      </c>
      <c r="K502" s="323">
        <v>151.35</v>
      </c>
      <c r="L502" s="323">
        <v>147.1</v>
      </c>
      <c r="M502" s="323">
        <v>3.4470700000000001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107.55</v>
      </c>
      <c r="D503" s="324">
        <v>108.85000000000001</v>
      </c>
      <c r="E503" s="324">
        <v>105.70000000000002</v>
      </c>
      <c r="F503" s="324">
        <v>103.85000000000001</v>
      </c>
      <c r="G503" s="324">
        <v>100.70000000000002</v>
      </c>
      <c r="H503" s="324">
        <v>110.70000000000002</v>
      </c>
      <c r="I503" s="324">
        <v>113.85000000000002</v>
      </c>
      <c r="J503" s="324">
        <v>115.70000000000002</v>
      </c>
      <c r="K503" s="323">
        <v>112</v>
      </c>
      <c r="L503" s="323">
        <v>107</v>
      </c>
      <c r="M503" s="323">
        <v>10.840859999999999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469.8</v>
      </c>
      <c r="D504" s="324">
        <v>474.41666666666669</v>
      </c>
      <c r="E504" s="324">
        <v>460.43333333333339</v>
      </c>
      <c r="F504" s="324">
        <v>451.06666666666672</v>
      </c>
      <c r="G504" s="324">
        <v>437.08333333333343</v>
      </c>
      <c r="H504" s="324">
        <v>483.78333333333336</v>
      </c>
      <c r="I504" s="324">
        <v>497.76666666666659</v>
      </c>
      <c r="J504" s="324">
        <v>507.13333333333333</v>
      </c>
      <c r="K504" s="323">
        <v>488.4</v>
      </c>
      <c r="L504" s="323">
        <v>465.05</v>
      </c>
      <c r="M504" s="323">
        <v>0.54261000000000004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1573.9</v>
      </c>
      <c r="D505" s="324">
        <v>1584.7666666666667</v>
      </c>
      <c r="E505" s="324">
        <v>1554.6333333333332</v>
      </c>
      <c r="F505" s="324">
        <v>1535.3666666666666</v>
      </c>
      <c r="G505" s="324">
        <v>1505.2333333333331</v>
      </c>
      <c r="H505" s="324">
        <v>1604.0333333333333</v>
      </c>
      <c r="I505" s="324">
        <v>1634.166666666667</v>
      </c>
      <c r="J505" s="324">
        <v>1653.4333333333334</v>
      </c>
      <c r="K505" s="323">
        <v>1614.9</v>
      </c>
      <c r="L505" s="323">
        <v>1565.5</v>
      </c>
      <c r="M505" s="323">
        <v>2.7761900000000002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586.20000000000005</v>
      </c>
      <c r="D506" s="324">
        <v>586.19999999999993</v>
      </c>
      <c r="E506" s="324">
        <v>582.39999999999986</v>
      </c>
      <c r="F506" s="324">
        <v>578.59999999999991</v>
      </c>
      <c r="G506" s="324">
        <v>574.79999999999984</v>
      </c>
      <c r="H506" s="324">
        <v>589.99999999999989</v>
      </c>
      <c r="I506" s="324">
        <v>593.79999999999984</v>
      </c>
      <c r="J506" s="324">
        <v>597.59999999999991</v>
      </c>
      <c r="K506" s="323">
        <v>590</v>
      </c>
      <c r="L506" s="323">
        <v>582.4</v>
      </c>
      <c r="M506" s="323">
        <v>49.635939999999998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310</v>
      </c>
      <c r="D507" s="324">
        <v>312</v>
      </c>
      <c r="E507" s="324">
        <v>307</v>
      </c>
      <c r="F507" s="324">
        <v>304</v>
      </c>
      <c r="G507" s="324">
        <v>299</v>
      </c>
      <c r="H507" s="324">
        <v>315</v>
      </c>
      <c r="I507" s="324">
        <v>320</v>
      </c>
      <c r="J507" s="324">
        <v>323</v>
      </c>
      <c r="K507" s="323">
        <v>317</v>
      </c>
      <c r="L507" s="323">
        <v>309</v>
      </c>
      <c r="M507" s="323">
        <v>6.1961300000000001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12.75</v>
      </c>
      <c r="D508" s="382">
        <v>12.783333333333331</v>
      </c>
      <c r="E508" s="382">
        <v>12.666666666666663</v>
      </c>
      <c r="F508" s="382">
        <v>12.58333333333333</v>
      </c>
      <c r="G508" s="382">
        <v>12.466666666666661</v>
      </c>
      <c r="H508" s="382">
        <v>12.866666666666664</v>
      </c>
      <c r="I508" s="382">
        <v>12.983333333333331</v>
      </c>
      <c r="J508" s="381">
        <v>13.066666666666665</v>
      </c>
      <c r="K508" s="381">
        <v>12.9</v>
      </c>
      <c r="L508" s="381">
        <v>12.7</v>
      </c>
      <c r="M508" s="270">
        <v>588.91355999999996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242.45</v>
      </c>
      <c r="D509" s="382">
        <v>245.65</v>
      </c>
      <c r="E509" s="382">
        <v>237.8</v>
      </c>
      <c r="F509" s="382">
        <v>233.15</v>
      </c>
      <c r="G509" s="382">
        <v>225.3</v>
      </c>
      <c r="H509" s="382">
        <v>250.3</v>
      </c>
      <c r="I509" s="382">
        <v>258.14999999999998</v>
      </c>
      <c r="J509" s="381">
        <v>262.8</v>
      </c>
      <c r="K509" s="381">
        <v>253.5</v>
      </c>
      <c r="L509" s="381">
        <v>241</v>
      </c>
      <c r="M509" s="270">
        <v>155.68427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364.2</v>
      </c>
      <c r="D510" s="382">
        <v>363.61666666666662</v>
      </c>
      <c r="E510" s="382">
        <v>358.98333333333323</v>
      </c>
      <c r="F510" s="382">
        <v>353.76666666666659</v>
      </c>
      <c r="G510" s="382">
        <v>349.13333333333321</v>
      </c>
      <c r="H510" s="382">
        <v>368.83333333333326</v>
      </c>
      <c r="I510" s="382">
        <v>373.46666666666658</v>
      </c>
      <c r="J510" s="381">
        <v>378.68333333333328</v>
      </c>
      <c r="K510" s="381">
        <v>368.25</v>
      </c>
      <c r="L510" s="381">
        <v>358.4</v>
      </c>
      <c r="M510" s="270">
        <v>6.1222899999999996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1522.6</v>
      </c>
      <c r="D511" s="382">
        <v>1528.7666666666667</v>
      </c>
      <c r="E511" s="382">
        <v>1508.8333333333333</v>
      </c>
      <c r="F511" s="382">
        <v>1495.0666666666666</v>
      </c>
      <c r="G511" s="382">
        <v>1475.1333333333332</v>
      </c>
      <c r="H511" s="382">
        <v>1542.5333333333333</v>
      </c>
      <c r="I511" s="382">
        <v>1562.4666666666667</v>
      </c>
      <c r="J511" s="381">
        <v>1576.2333333333333</v>
      </c>
      <c r="K511" s="381">
        <v>1548.7</v>
      </c>
      <c r="L511" s="381">
        <v>1515</v>
      </c>
      <c r="M511" s="270">
        <v>0.42519000000000001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7"/>
      <c r="B5" s="488"/>
      <c r="C5" s="487"/>
      <c r="D5" s="48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89" t="s">
        <v>565</v>
      </c>
      <c r="C7" s="488"/>
      <c r="D7" s="7">
        <f>Main!B10</f>
        <v>44634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44631</v>
      </c>
      <c r="B10" s="29">
        <v>542579</v>
      </c>
      <c r="C10" s="28" t="s">
        <v>1001</v>
      </c>
      <c r="D10" s="28" t="s">
        <v>1072</v>
      </c>
      <c r="E10" s="28" t="s">
        <v>575</v>
      </c>
      <c r="F10" s="87">
        <v>184984</v>
      </c>
      <c r="G10" s="29">
        <v>72.17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44631</v>
      </c>
      <c r="B11" s="29">
        <v>537492</v>
      </c>
      <c r="C11" s="28" t="s">
        <v>1031</v>
      </c>
      <c r="D11" s="28" t="s">
        <v>1073</v>
      </c>
      <c r="E11" s="28" t="s">
        <v>574</v>
      </c>
      <c r="F11" s="87">
        <v>120000</v>
      </c>
      <c r="G11" s="29">
        <v>12.25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44631</v>
      </c>
      <c r="B12" s="29">
        <v>537492</v>
      </c>
      <c r="C12" s="28" t="s">
        <v>1031</v>
      </c>
      <c r="D12" s="28" t="s">
        <v>1073</v>
      </c>
      <c r="E12" s="28" t="s">
        <v>575</v>
      </c>
      <c r="F12" s="87">
        <v>120000</v>
      </c>
      <c r="G12" s="29">
        <v>12.32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44631</v>
      </c>
      <c r="B13" s="29">
        <v>531752</v>
      </c>
      <c r="C13" s="28" t="s">
        <v>1074</v>
      </c>
      <c r="D13" s="28" t="s">
        <v>985</v>
      </c>
      <c r="E13" s="28" t="s">
        <v>574</v>
      </c>
      <c r="F13" s="87">
        <v>177474</v>
      </c>
      <c r="G13" s="29">
        <v>1.61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44631</v>
      </c>
      <c r="B14" s="29">
        <v>531752</v>
      </c>
      <c r="C14" s="28" t="s">
        <v>1074</v>
      </c>
      <c r="D14" s="28" t="s">
        <v>985</v>
      </c>
      <c r="E14" s="28" t="s">
        <v>575</v>
      </c>
      <c r="F14" s="87">
        <v>3700000</v>
      </c>
      <c r="G14" s="29">
        <v>1.53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44631</v>
      </c>
      <c r="B15" s="29">
        <v>539546</v>
      </c>
      <c r="C15" s="28" t="s">
        <v>1075</v>
      </c>
      <c r="D15" s="28" t="s">
        <v>1076</v>
      </c>
      <c r="E15" s="28" t="s">
        <v>574</v>
      </c>
      <c r="F15" s="87">
        <v>50000</v>
      </c>
      <c r="G15" s="29">
        <v>7.8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44631</v>
      </c>
      <c r="B16" s="29">
        <v>539546</v>
      </c>
      <c r="C16" s="28" t="s">
        <v>1075</v>
      </c>
      <c r="D16" s="28" t="s">
        <v>1077</v>
      </c>
      <c r="E16" s="28" t="s">
        <v>575</v>
      </c>
      <c r="F16" s="87">
        <v>42123</v>
      </c>
      <c r="G16" s="29">
        <v>7.8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44631</v>
      </c>
      <c r="B17" s="29">
        <v>539546</v>
      </c>
      <c r="C17" s="28" t="s">
        <v>1075</v>
      </c>
      <c r="D17" s="28" t="s">
        <v>1078</v>
      </c>
      <c r="E17" s="28" t="s">
        <v>575</v>
      </c>
      <c r="F17" s="87">
        <v>40000</v>
      </c>
      <c r="G17" s="29">
        <v>7.36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44631</v>
      </c>
      <c r="B18" s="29">
        <v>526731</v>
      </c>
      <c r="C18" s="28" t="s">
        <v>1079</v>
      </c>
      <c r="D18" s="28" t="s">
        <v>1080</v>
      </c>
      <c r="E18" s="28" t="s">
        <v>574</v>
      </c>
      <c r="F18" s="87">
        <v>32642</v>
      </c>
      <c r="G18" s="29">
        <v>162.13999999999999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44631</v>
      </c>
      <c r="B19" s="29">
        <v>526731</v>
      </c>
      <c r="C19" s="28" t="s">
        <v>1079</v>
      </c>
      <c r="D19" s="28" t="s">
        <v>1081</v>
      </c>
      <c r="E19" s="28" t="s">
        <v>575</v>
      </c>
      <c r="F19" s="87">
        <v>32520</v>
      </c>
      <c r="G19" s="29">
        <v>162.15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44631</v>
      </c>
      <c r="B20" s="29">
        <v>540681</v>
      </c>
      <c r="C20" s="28" t="s">
        <v>1002</v>
      </c>
      <c r="D20" s="28" t="s">
        <v>1082</v>
      </c>
      <c r="E20" s="28" t="s">
        <v>575</v>
      </c>
      <c r="F20" s="87">
        <v>30000</v>
      </c>
      <c r="G20" s="29">
        <v>16.36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44631</v>
      </c>
      <c r="B21" s="29">
        <v>526737</v>
      </c>
      <c r="C21" s="28" t="s">
        <v>1083</v>
      </c>
      <c r="D21" s="28" t="s">
        <v>1084</v>
      </c>
      <c r="E21" s="28" t="s">
        <v>574</v>
      </c>
      <c r="F21" s="87">
        <v>45000</v>
      </c>
      <c r="G21" s="29">
        <v>22.85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44631</v>
      </c>
      <c r="B22" s="29">
        <v>512379</v>
      </c>
      <c r="C22" s="28" t="s">
        <v>1085</v>
      </c>
      <c r="D22" s="28" t="s">
        <v>1086</v>
      </c>
      <c r="E22" s="28" t="s">
        <v>575</v>
      </c>
      <c r="F22" s="87">
        <v>1853677</v>
      </c>
      <c r="G22" s="29">
        <v>10.63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44631</v>
      </c>
      <c r="B23" s="29">
        <v>524752</v>
      </c>
      <c r="C23" s="28" t="s">
        <v>1032</v>
      </c>
      <c r="D23" s="28" t="s">
        <v>1033</v>
      </c>
      <c r="E23" s="28" t="s">
        <v>575</v>
      </c>
      <c r="F23" s="87">
        <v>80803</v>
      </c>
      <c r="G23" s="29">
        <v>70.260000000000005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44631</v>
      </c>
      <c r="B24" s="29">
        <v>532839</v>
      </c>
      <c r="C24" s="28" t="s">
        <v>1034</v>
      </c>
      <c r="D24" s="28" t="s">
        <v>1035</v>
      </c>
      <c r="E24" s="28" t="s">
        <v>575</v>
      </c>
      <c r="F24" s="87">
        <v>11680000</v>
      </c>
      <c r="G24" s="29">
        <v>15.79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44631</v>
      </c>
      <c r="B25" s="29">
        <v>539405</v>
      </c>
      <c r="C25" s="28" t="s">
        <v>1036</v>
      </c>
      <c r="D25" s="28" t="s">
        <v>1037</v>
      </c>
      <c r="E25" s="28" t="s">
        <v>574</v>
      </c>
      <c r="F25" s="87">
        <v>17850</v>
      </c>
      <c r="G25" s="29">
        <v>19.399999999999999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44631</v>
      </c>
      <c r="B26" s="29">
        <v>539405</v>
      </c>
      <c r="C26" s="28" t="s">
        <v>1036</v>
      </c>
      <c r="D26" s="28" t="s">
        <v>1038</v>
      </c>
      <c r="E26" s="28" t="s">
        <v>575</v>
      </c>
      <c r="F26" s="87">
        <v>25000</v>
      </c>
      <c r="G26" s="29">
        <v>19.399999999999999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44631</v>
      </c>
      <c r="B27" s="29">
        <v>542724</v>
      </c>
      <c r="C27" s="28" t="s">
        <v>1039</v>
      </c>
      <c r="D27" s="28" t="s">
        <v>1040</v>
      </c>
      <c r="E27" s="28" t="s">
        <v>574</v>
      </c>
      <c r="F27" s="87">
        <v>633995</v>
      </c>
      <c r="G27" s="29">
        <v>6.1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44631</v>
      </c>
      <c r="B28" s="29">
        <v>542724</v>
      </c>
      <c r="C28" s="28" t="s">
        <v>1039</v>
      </c>
      <c r="D28" s="28" t="s">
        <v>1040</v>
      </c>
      <c r="E28" s="28" t="s">
        <v>575</v>
      </c>
      <c r="F28" s="87">
        <v>633995</v>
      </c>
      <c r="G28" s="29">
        <v>6.2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44631</v>
      </c>
      <c r="B29" s="29">
        <v>542724</v>
      </c>
      <c r="C29" s="28" t="s">
        <v>1039</v>
      </c>
      <c r="D29" s="28" t="s">
        <v>1042</v>
      </c>
      <c r="E29" s="28" t="s">
        <v>575</v>
      </c>
      <c r="F29" s="87">
        <v>750000</v>
      </c>
      <c r="G29" s="29">
        <v>6.1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44631</v>
      </c>
      <c r="B30" s="29">
        <v>542724</v>
      </c>
      <c r="C30" s="28" t="s">
        <v>1039</v>
      </c>
      <c r="D30" s="28" t="s">
        <v>1041</v>
      </c>
      <c r="E30" s="28" t="s">
        <v>575</v>
      </c>
      <c r="F30" s="87">
        <v>750000</v>
      </c>
      <c r="G30" s="29">
        <v>6.1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44631</v>
      </c>
      <c r="B31" s="29">
        <v>542724</v>
      </c>
      <c r="C31" s="28" t="s">
        <v>1039</v>
      </c>
      <c r="D31" s="28" t="s">
        <v>1087</v>
      </c>
      <c r="E31" s="28" t="s">
        <v>574</v>
      </c>
      <c r="F31" s="87">
        <v>500000</v>
      </c>
      <c r="G31" s="29">
        <v>6.16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44631</v>
      </c>
      <c r="B32" s="29">
        <v>542724</v>
      </c>
      <c r="C32" s="28" t="s">
        <v>1039</v>
      </c>
      <c r="D32" s="28" t="s">
        <v>986</v>
      </c>
      <c r="E32" s="28" t="s">
        <v>574</v>
      </c>
      <c r="F32" s="87">
        <v>358420</v>
      </c>
      <c r="G32" s="29">
        <v>6.1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44631</v>
      </c>
      <c r="B33" s="29">
        <v>542724</v>
      </c>
      <c r="C33" s="28" t="s">
        <v>1039</v>
      </c>
      <c r="D33" s="28" t="s">
        <v>986</v>
      </c>
      <c r="E33" s="28" t="s">
        <v>575</v>
      </c>
      <c r="F33" s="87">
        <v>82934</v>
      </c>
      <c r="G33" s="29">
        <v>6.1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44631</v>
      </c>
      <c r="B34" s="29">
        <v>514167</v>
      </c>
      <c r="C34" s="28" t="s">
        <v>726</v>
      </c>
      <c r="D34" s="28" t="s">
        <v>1088</v>
      </c>
      <c r="E34" s="28" t="s">
        <v>575</v>
      </c>
      <c r="F34" s="87">
        <v>200000</v>
      </c>
      <c r="G34" s="29">
        <v>700.61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44631</v>
      </c>
      <c r="B35" s="29">
        <v>504397</v>
      </c>
      <c r="C35" s="28" t="s">
        <v>1043</v>
      </c>
      <c r="D35" s="28" t="s">
        <v>1089</v>
      </c>
      <c r="E35" s="28" t="s">
        <v>575</v>
      </c>
      <c r="F35" s="87">
        <v>11000</v>
      </c>
      <c r="G35" s="29">
        <v>83.05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44631</v>
      </c>
      <c r="B36" s="29">
        <v>540614</v>
      </c>
      <c r="C36" s="28" t="s">
        <v>959</v>
      </c>
      <c r="D36" s="28" t="s">
        <v>1044</v>
      </c>
      <c r="E36" s="28" t="s">
        <v>574</v>
      </c>
      <c r="F36" s="87">
        <v>143628</v>
      </c>
      <c r="G36" s="29">
        <v>7.45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44631</v>
      </c>
      <c r="B37" s="29">
        <v>540614</v>
      </c>
      <c r="C37" s="28" t="s">
        <v>959</v>
      </c>
      <c r="D37" s="28" t="s">
        <v>1044</v>
      </c>
      <c r="E37" s="28" t="s">
        <v>575</v>
      </c>
      <c r="F37" s="87">
        <v>427007</v>
      </c>
      <c r="G37" s="29">
        <v>7.33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44631</v>
      </c>
      <c r="B38" s="29">
        <v>540936</v>
      </c>
      <c r="C38" s="28" t="s">
        <v>1003</v>
      </c>
      <c r="D38" s="28" t="s">
        <v>1004</v>
      </c>
      <c r="E38" s="28" t="s">
        <v>574</v>
      </c>
      <c r="F38" s="87">
        <v>51392</v>
      </c>
      <c r="G38" s="29">
        <v>15.49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44631</v>
      </c>
      <c r="B39" s="29">
        <v>540936</v>
      </c>
      <c r="C39" s="28" t="s">
        <v>1003</v>
      </c>
      <c r="D39" s="28" t="s">
        <v>1004</v>
      </c>
      <c r="E39" s="28" t="s">
        <v>575</v>
      </c>
      <c r="F39" s="87">
        <v>69832</v>
      </c>
      <c r="G39" s="29">
        <v>15.9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44631</v>
      </c>
      <c r="B40" s="29">
        <v>530317</v>
      </c>
      <c r="C40" s="28" t="s">
        <v>1090</v>
      </c>
      <c r="D40" s="28" t="s">
        <v>1091</v>
      </c>
      <c r="E40" s="28" t="s">
        <v>574</v>
      </c>
      <c r="F40" s="87">
        <v>37900</v>
      </c>
      <c r="G40" s="29">
        <v>59.4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44631</v>
      </c>
      <c r="B41" s="29">
        <v>539692</v>
      </c>
      <c r="C41" s="28" t="s">
        <v>1092</v>
      </c>
      <c r="D41" s="28" t="s">
        <v>1093</v>
      </c>
      <c r="E41" s="28" t="s">
        <v>575</v>
      </c>
      <c r="F41" s="87">
        <v>202644</v>
      </c>
      <c r="G41" s="29">
        <v>9.8800000000000008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44631</v>
      </c>
      <c r="B42" s="29">
        <v>539692</v>
      </c>
      <c r="C42" s="28" t="s">
        <v>1092</v>
      </c>
      <c r="D42" s="28" t="s">
        <v>1094</v>
      </c>
      <c r="E42" s="28" t="s">
        <v>574</v>
      </c>
      <c r="F42" s="87">
        <v>100000</v>
      </c>
      <c r="G42" s="29">
        <v>9.8800000000000008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44631</v>
      </c>
      <c r="B43" s="29">
        <v>539692</v>
      </c>
      <c r="C43" s="28" t="s">
        <v>1092</v>
      </c>
      <c r="D43" s="28" t="s">
        <v>1095</v>
      </c>
      <c r="E43" s="28" t="s">
        <v>574</v>
      </c>
      <c r="F43" s="87">
        <v>100000</v>
      </c>
      <c r="G43" s="29">
        <v>9.8800000000000008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44631</v>
      </c>
      <c r="B44" s="29">
        <v>540377</v>
      </c>
      <c r="C44" s="28" t="s">
        <v>984</v>
      </c>
      <c r="D44" s="28" t="s">
        <v>1096</v>
      </c>
      <c r="E44" s="28" t="s">
        <v>574</v>
      </c>
      <c r="F44" s="87">
        <v>12000</v>
      </c>
      <c r="G44" s="29">
        <v>28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44631</v>
      </c>
      <c r="B45" s="29">
        <v>540377</v>
      </c>
      <c r="C45" s="28" t="s">
        <v>984</v>
      </c>
      <c r="D45" s="28" t="s">
        <v>1046</v>
      </c>
      <c r="E45" s="28" t="s">
        <v>574</v>
      </c>
      <c r="F45" s="87">
        <v>18000</v>
      </c>
      <c r="G45" s="29">
        <v>28.03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44631</v>
      </c>
      <c r="B46" s="29">
        <v>540377</v>
      </c>
      <c r="C46" s="28" t="s">
        <v>984</v>
      </c>
      <c r="D46" s="28" t="s">
        <v>1096</v>
      </c>
      <c r="E46" s="28" t="s">
        <v>575</v>
      </c>
      <c r="F46" s="87">
        <v>18000</v>
      </c>
      <c r="G46" s="29">
        <v>28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44631</v>
      </c>
      <c r="B47" s="29">
        <v>540377</v>
      </c>
      <c r="C47" s="28" t="s">
        <v>984</v>
      </c>
      <c r="D47" s="28" t="s">
        <v>1097</v>
      </c>
      <c r="E47" s="28" t="s">
        <v>574</v>
      </c>
      <c r="F47" s="87">
        <v>30000</v>
      </c>
      <c r="G47" s="29">
        <v>28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44631</v>
      </c>
      <c r="B48" s="29">
        <v>540377</v>
      </c>
      <c r="C48" s="28" t="s">
        <v>984</v>
      </c>
      <c r="D48" s="28" t="s">
        <v>1045</v>
      </c>
      <c r="E48" s="28" t="s">
        <v>574</v>
      </c>
      <c r="F48" s="87">
        <v>12000</v>
      </c>
      <c r="G48" s="29">
        <v>28.05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44631</v>
      </c>
      <c r="B49" s="29">
        <v>540377</v>
      </c>
      <c r="C49" s="28" t="s">
        <v>984</v>
      </c>
      <c r="D49" s="28" t="s">
        <v>1098</v>
      </c>
      <c r="E49" s="28" t="s">
        <v>574</v>
      </c>
      <c r="F49" s="87">
        <v>18000</v>
      </c>
      <c r="G49" s="29">
        <v>28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44631</v>
      </c>
      <c r="B50" s="29">
        <v>540377</v>
      </c>
      <c r="C50" s="28" t="s">
        <v>984</v>
      </c>
      <c r="D50" s="28" t="s">
        <v>1045</v>
      </c>
      <c r="E50" s="28" t="s">
        <v>575</v>
      </c>
      <c r="F50" s="87">
        <v>30000</v>
      </c>
      <c r="G50" s="29">
        <v>28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44631</v>
      </c>
      <c r="B51" s="29">
        <v>540377</v>
      </c>
      <c r="C51" s="28" t="s">
        <v>984</v>
      </c>
      <c r="D51" s="28" t="s">
        <v>1005</v>
      </c>
      <c r="E51" s="28" t="s">
        <v>575</v>
      </c>
      <c r="F51" s="87">
        <v>36000</v>
      </c>
      <c r="G51" s="29">
        <v>28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44631</v>
      </c>
      <c r="B52" s="29">
        <v>540377</v>
      </c>
      <c r="C52" s="28" t="s">
        <v>984</v>
      </c>
      <c r="D52" s="28" t="s">
        <v>1099</v>
      </c>
      <c r="E52" s="28" t="s">
        <v>575</v>
      </c>
      <c r="F52" s="87">
        <v>24000</v>
      </c>
      <c r="G52" s="29">
        <v>28.4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44631</v>
      </c>
      <c r="B53" s="29">
        <v>540134</v>
      </c>
      <c r="C53" s="28" t="s">
        <v>1100</v>
      </c>
      <c r="D53" s="28" t="s">
        <v>1101</v>
      </c>
      <c r="E53" s="28" t="s">
        <v>574</v>
      </c>
      <c r="F53" s="87">
        <v>32554</v>
      </c>
      <c r="G53" s="29">
        <v>3.74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44631</v>
      </c>
      <c r="B54" s="29">
        <v>541983</v>
      </c>
      <c r="C54" s="28" t="s">
        <v>1102</v>
      </c>
      <c r="D54" s="28" t="s">
        <v>1103</v>
      </c>
      <c r="E54" s="28" t="s">
        <v>575</v>
      </c>
      <c r="F54" s="87">
        <v>66000</v>
      </c>
      <c r="G54" s="29">
        <v>11.99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44631</v>
      </c>
      <c r="B55" s="29">
        <v>541983</v>
      </c>
      <c r="C55" s="28" t="s">
        <v>1102</v>
      </c>
      <c r="D55" s="28" t="s">
        <v>1104</v>
      </c>
      <c r="E55" s="28" t="s">
        <v>574</v>
      </c>
      <c r="F55" s="87">
        <v>125000</v>
      </c>
      <c r="G55" s="29">
        <v>11.96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44631</v>
      </c>
      <c r="B56" s="29">
        <v>513693</v>
      </c>
      <c r="C56" s="28" t="s">
        <v>1105</v>
      </c>
      <c r="D56" s="28" t="s">
        <v>1106</v>
      </c>
      <c r="E56" s="28" t="s">
        <v>575</v>
      </c>
      <c r="F56" s="87">
        <v>222143</v>
      </c>
      <c r="G56" s="29">
        <v>56.09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44631</v>
      </c>
      <c r="B57" s="29">
        <v>539767</v>
      </c>
      <c r="C57" s="28" t="s">
        <v>1107</v>
      </c>
      <c r="D57" s="28" t="s">
        <v>1108</v>
      </c>
      <c r="E57" s="28" t="s">
        <v>575</v>
      </c>
      <c r="F57" s="87">
        <v>24000</v>
      </c>
      <c r="G57" s="29">
        <v>13.4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44631</v>
      </c>
      <c r="B58" s="29">
        <v>539767</v>
      </c>
      <c r="C58" s="28" t="s">
        <v>1107</v>
      </c>
      <c r="D58" s="28" t="s">
        <v>1109</v>
      </c>
      <c r="E58" s="28" t="s">
        <v>574</v>
      </c>
      <c r="F58" s="87">
        <v>23024</v>
      </c>
      <c r="G58" s="29">
        <v>13.3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44631</v>
      </c>
      <c r="B59" s="29">
        <v>543262</v>
      </c>
      <c r="C59" s="28" t="s">
        <v>1110</v>
      </c>
      <c r="D59" s="28" t="s">
        <v>1111</v>
      </c>
      <c r="E59" s="28" t="s">
        <v>575</v>
      </c>
      <c r="F59" s="87">
        <v>18000</v>
      </c>
      <c r="G59" s="29">
        <v>42.6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44631</v>
      </c>
      <c r="B60" s="29">
        <v>539598</v>
      </c>
      <c r="C60" s="28" t="s">
        <v>1047</v>
      </c>
      <c r="D60" s="28" t="s">
        <v>1112</v>
      </c>
      <c r="E60" s="28" t="s">
        <v>575</v>
      </c>
      <c r="F60" s="87">
        <v>52563</v>
      </c>
      <c r="G60" s="29">
        <v>64.39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44631</v>
      </c>
      <c r="B61" s="29">
        <v>539598</v>
      </c>
      <c r="C61" s="28" t="s">
        <v>1047</v>
      </c>
      <c r="D61" s="28" t="s">
        <v>1048</v>
      </c>
      <c r="E61" s="28" t="s">
        <v>574</v>
      </c>
      <c r="F61" s="87">
        <v>31511</v>
      </c>
      <c r="G61" s="29">
        <v>63.97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44631</v>
      </c>
      <c r="B62" s="29">
        <v>538647</v>
      </c>
      <c r="C62" s="28" t="s">
        <v>1113</v>
      </c>
      <c r="D62" s="28" t="s">
        <v>1114</v>
      </c>
      <c r="E62" s="28" t="s">
        <v>574</v>
      </c>
      <c r="F62" s="87">
        <v>48826</v>
      </c>
      <c r="G62" s="29">
        <v>19.579999999999998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44631</v>
      </c>
      <c r="B63" s="29">
        <v>538647</v>
      </c>
      <c r="C63" s="28" t="s">
        <v>1113</v>
      </c>
      <c r="D63" s="28" t="s">
        <v>1115</v>
      </c>
      <c r="E63" s="28" t="s">
        <v>575</v>
      </c>
      <c r="F63" s="87">
        <v>50100</v>
      </c>
      <c r="G63" s="29">
        <v>19.55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44631</v>
      </c>
      <c r="B64" s="29">
        <v>539673</v>
      </c>
      <c r="C64" s="28" t="s">
        <v>1116</v>
      </c>
      <c r="D64" s="28" t="s">
        <v>1117</v>
      </c>
      <c r="E64" s="28" t="s">
        <v>575</v>
      </c>
      <c r="F64" s="87">
        <v>14600</v>
      </c>
      <c r="G64" s="29">
        <v>14.01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44631</v>
      </c>
      <c r="B65" s="29">
        <v>539673</v>
      </c>
      <c r="C65" s="28" t="s">
        <v>1116</v>
      </c>
      <c r="D65" s="28" t="s">
        <v>1118</v>
      </c>
      <c r="E65" s="28" t="s">
        <v>574</v>
      </c>
      <c r="F65" s="87">
        <v>9888</v>
      </c>
      <c r="G65" s="29">
        <v>14.03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44631</v>
      </c>
      <c r="B66" s="29">
        <v>534708</v>
      </c>
      <c r="C66" s="28" t="s">
        <v>1119</v>
      </c>
      <c r="D66" s="28" t="s">
        <v>1120</v>
      </c>
      <c r="E66" s="28" t="s">
        <v>575</v>
      </c>
      <c r="F66" s="87">
        <v>63000</v>
      </c>
      <c r="G66" s="29">
        <v>4.91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44631</v>
      </c>
      <c r="B67" s="29">
        <v>516110</v>
      </c>
      <c r="C67" s="28" t="s">
        <v>1121</v>
      </c>
      <c r="D67" s="28" t="s">
        <v>1122</v>
      </c>
      <c r="E67" s="28" t="s">
        <v>575</v>
      </c>
      <c r="F67" s="87">
        <v>200000</v>
      </c>
      <c r="G67" s="29">
        <v>21.5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44631</v>
      </c>
      <c r="B68" s="29">
        <v>542753</v>
      </c>
      <c r="C68" s="28" t="s">
        <v>1123</v>
      </c>
      <c r="D68" s="28" t="s">
        <v>1124</v>
      </c>
      <c r="E68" s="28" t="s">
        <v>575</v>
      </c>
      <c r="F68" s="87">
        <v>1947127</v>
      </c>
      <c r="G68" s="29">
        <v>14.3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44631</v>
      </c>
      <c r="B69" s="29">
        <v>532217</v>
      </c>
      <c r="C69" s="28" t="s">
        <v>1125</v>
      </c>
      <c r="D69" s="28" t="s">
        <v>986</v>
      </c>
      <c r="E69" s="28" t="s">
        <v>575</v>
      </c>
      <c r="F69" s="87">
        <v>60741</v>
      </c>
      <c r="G69" s="29">
        <v>13.9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44631</v>
      </c>
      <c r="B70" s="29">
        <v>539310</v>
      </c>
      <c r="C70" s="28" t="s">
        <v>1126</v>
      </c>
      <c r="D70" s="28" t="s">
        <v>1127</v>
      </c>
      <c r="E70" s="28" t="s">
        <v>574</v>
      </c>
      <c r="F70" s="87">
        <v>104811</v>
      </c>
      <c r="G70" s="29">
        <v>54.55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44631</v>
      </c>
      <c r="B71" s="29">
        <v>539310</v>
      </c>
      <c r="C71" s="28" t="s">
        <v>1126</v>
      </c>
      <c r="D71" s="28" t="s">
        <v>1127</v>
      </c>
      <c r="E71" s="28" t="s">
        <v>575</v>
      </c>
      <c r="F71" s="87">
        <v>152918</v>
      </c>
      <c r="G71" s="29">
        <v>55.39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44631</v>
      </c>
      <c r="B72" s="29">
        <v>531411</v>
      </c>
      <c r="C72" s="28" t="s">
        <v>1128</v>
      </c>
      <c r="D72" s="28" t="s">
        <v>986</v>
      </c>
      <c r="E72" s="28" t="s">
        <v>575</v>
      </c>
      <c r="F72" s="87">
        <v>1700000</v>
      </c>
      <c r="G72" s="29">
        <v>4.34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44631</v>
      </c>
      <c r="B73" s="29">
        <v>512229</v>
      </c>
      <c r="C73" s="28" t="s">
        <v>1129</v>
      </c>
      <c r="D73" s="28" t="s">
        <v>1130</v>
      </c>
      <c r="E73" s="28" t="s">
        <v>574</v>
      </c>
      <c r="F73" s="87">
        <v>469900</v>
      </c>
      <c r="G73" s="29">
        <v>126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44631</v>
      </c>
      <c r="B74" s="29">
        <v>512229</v>
      </c>
      <c r="C74" s="28" t="s">
        <v>1129</v>
      </c>
      <c r="D74" s="28" t="s">
        <v>1131</v>
      </c>
      <c r="E74" s="28" t="s">
        <v>575</v>
      </c>
      <c r="F74" s="87">
        <v>500000</v>
      </c>
      <c r="G74" s="29">
        <v>126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44631</v>
      </c>
      <c r="B75" s="29" t="s">
        <v>1132</v>
      </c>
      <c r="C75" s="28" t="s">
        <v>1133</v>
      </c>
      <c r="D75" s="28" t="s">
        <v>1134</v>
      </c>
      <c r="E75" s="28" t="s">
        <v>574</v>
      </c>
      <c r="F75" s="87">
        <v>500000</v>
      </c>
      <c r="G75" s="29">
        <v>216.29</v>
      </c>
      <c r="H75" s="29" t="s">
        <v>854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44631</v>
      </c>
      <c r="B76" s="29" t="s">
        <v>315</v>
      </c>
      <c r="C76" s="28" t="s">
        <v>1135</v>
      </c>
      <c r="D76" s="28" t="s">
        <v>988</v>
      </c>
      <c r="E76" s="28" t="s">
        <v>574</v>
      </c>
      <c r="F76" s="87">
        <v>1158335</v>
      </c>
      <c r="G76" s="29">
        <v>474.12</v>
      </c>
      <c r="H76" s="29" t="s">
        <v>854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44631</v>
      </c>
      <c r="B77" s="29" t="s">
        <v>1136</v>
      </c>
      <c r="C77" s="28" t="s">
        <v>1137</v>
      </c>
      <c r="D77" s="28" t="s">
        <v>1138</v>
      </c>
      <c r="E77" s="28" t="s">
        <v>574</v>
      </c>
      <c r="F77" s="87">
        <v>37000</v>
      </c>
      <c r="G77" s="29">
        <v>106.47</v>
      </c>
      <c r="H77" s="29" t="s">
        <v>854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44631</v>
      </c>
      <c r="B78" s="29" t="s">
        <v>311</v>
      </c>
      <c r="C78" s="28" t="s">
        <v>1050</v>
      </c>
      <c r="D78" s="28" t="s">
        <v>879</v>
      </c>
      <c r="E78" s="28" t="s">
        <v>574</v>
      </c>
      <c r="F78" s="87">
        <v>673444</v>
      </c>
      <c r="G78" s="29">
        <v>2776.9</v>
      </c>
      <c r="H78" s="29" t="s">
        <v>854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44631</v>
      </c>
      <c r="B79" s="29" t="s">
        <v>311</v>
      </c>
      <c r="C79" s="28" t="s">
        <v>1050</v>
      </c>
      <c r="D79" s="28" t="s">
        <v>988</v>
      </c>
      <c r="E79" s="28" t="s">
        <v>574</v>
      </c>
      <c r="F79" s="87">
        <v>526230</v>
      </c>
      <c r="G79" s="29">
        <v>2781.43</v>
      </c>
      <c r="H79" s="29" t="s">
        <v>854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44631</v>
      </c>
      <c r="B80" s="29" t="s">
        <v>311</v>
      </c>
      <c r="C80" s="28" t="s">
        <v>1050</v>
      </c>
      <c r="D80" s="28" t="s">
        <v>1049</v>
      </c>
      <c r="E80" s="28" t="s">
        <v>574</v>
      </c>
      <c r="F80" s="87">
        <v>357770</v>
      </c>
      <c r="G80" s="29">
        <v>2776.45</v>
      </c>
      <c r="H80" s="29" t="s">
        <v>854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44631</v>
      </c>
      <c r="B81" s="29" t="s">
        <v>379</v>
      </c>
      <c r="C81" s="28" t="s">
        <v>1139</v>
      </c>
      <c r="D81" s="28" t="s">
        <v>988</v>
      </c>
      <c r="E81" s="28" t="s">
        <v>574</v>
      </c>
      <c r="F81" s="87">
        <v>1107561</v>
      </c>
      <c r="G81" s="29">
        <v>684.53</v>
      </c>
      <c r="H81" s="29" t="s">
        <v>854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44631</v>
      </c>
      <c r="B82" s="29" t="s">
        <v>1140</v>
      </c>
      <c r="C82" s="28" t="s">
        <v>1141</v>
      </c>
      <c r="D82" s="28" t="s">
        <v>1142</v>
      </c>
      <c r="E82" s="28" t="s">
        <v>574</v>
      </c>
      <c r="F82" s="87">
        <v>60309</v>
      </c>
      <c r="G82" s="29">
        <v>75</v>
      </c>
      <c r="H82" s="29" t="s">
        <v>854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44631</v>
      </c>
      <c r="B83" s="29" t="s">
        <v>1143</v>
      </c>
      <c r="C83" s="28" t="s">
        <v>1144</v>
      </c>
      <c r="D83" s="28" t="s">
        <v>879</v>
      </c>
      <c r="E83" s="28" t="s">
        <v>574</v>
      </c>
      <c r="F83" s="87">
        <v>106635</v>
      </c>
      <c r="G83" s="29">
        <v>109.29</v>
      </c>
      <c r="H83" s="29" t="s">
        <v>854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44631</v>
      </c>
      <c r="B84" s="29" t="s">
        <v>1143</v>
      </c>
      <c r="C84" s="28" t="s">
        <v>1144</v>
      </c>
      <c r="D84" s="28" t="s">
        <v>988</v>
      </c>
      <c r="E84" s="28" t="s">
        <v>574</v>
      </c>
      <c r="F84" s="87">
        <v>91167</v>
      </c>
      <c r="G84" s="29">
        <v>109.31</v>
      </c>
      <c r="H84" s="29" t="s">
        <v>854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44631</v>
      </c>
      <c r="B85" s="29" t="s">
        <v>416</v>
      </c>
      <c r="C85" s="28" t="s">
        <v>1145</v>
      </c>
      <c r="D85" s="28" t="s">
        <v>987</v>
      </c>
      <c r="E85" s="28" t="s">
        <v>574</v>
      </c>
      <c r="F85" s="87">
        <v>835470</v>
      </c>
      <c r="G85" s="29">
        <v>263.54000000000002</v>
      </c>
      <c r="H85" s="29" t="s">
        <v>854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44631</v>
      </c>
      <c r="B86" s="29" t="s">
        <v>1146</v>
      </c>
      <c r="C86" s="28" t="s">
        <v>1147</v>
      </c>
      <c r="D86" s="28" t="s">
        <v>1148</v>
      </c>
      <c r="E86" s="28" t="s">
        <v>574</v>
      </c>
      <c r="F86" s="87">
        <v>100000</v>
      </c>
      <c r="G86" s="29">
        <v>211.25</v>
      </c>
      <c r="H86" s="29" t="s">
        <v>854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44631</v>
      </c>
      <c r="B87" s="29" t="s">
        <v>1149</v>
      </c>
      <c r="C87" s="28" t="s">
        <v>1150</v>
      </c>
      <c r="D87" s="28" t="s">
        <v>1151</v>
      </c>
      <c r="E87" s="28" t="s">
        <v>574</v>
      </c>
      <c r="F87" s="87">
        <v>99000</v>
      </c>
      <c r="G87" s="29">
        <v>63.19</v>
      </c>
      <c r="H87" s="29" t="s">
        <v>854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44631</v>
      </c>
      <c r="B88" s="29" t="s">
        <v>1152</v>
      </c>
      <c r="C88" s="28" t="s">
        <v>1153</v>
      </c>
      <c r="D88" s="28" t="s">
        <v>1154</v>
      </c>
      <c r="E88" s="28" t="s">
        <v>574</v>
      </c>
      <c r="F88" s="87">
        <v>57000</v>
      </c>
      <c r="G88" s="29">
        <v>56</v>
      </c>
      <c r="H88" s="29" t="s">
        <v>854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44631</v>
      </c>
      <c r="B89" s="29" t="s">
        <v>1152</v>
      </c>
      <c r="C89" s="28" t="s">
        <v>1153</v>
      </c>
      <c r="D89" s="28" t="s">
        <v>1155</v>
      </c>
      <c r="E89" s="28" t="s">
        <v>574</v>
      </c>
      <c r="F89" s="87">
        <v>500000</v>
      </c>
      <c r="G89" s="29">
        <v>55.03</v>
      </c>
      <c r="H89" s="29" t="s">
        <v>854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44631</v>
      </c>
      <c r="B90" s="29" t="s">
        <v>1152</v>
      </c>
      <c r="C90" s="28" t="s">
        <v>1153</v>
      </c>
      <c r="D90" s="28" t="s">
        <v>1156</v>
      </c>
      <c r="E90" s="28" t="s">
        <v>574</v>
      </c>
      <c r="F90" s="87">
        <v>57000</v>
      </c>
      <c r="G90" s="29">
        <v>56</v>
      </c>
      <c r="H90" s="29" t="s">
        <v>854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44631</v>
      </c>
      <c r="B91" s="29" t="s">
        <v>1152</v>
      </c>
      <c r="C91" s="28" t="s">
        <v>1153</v>
      </c>
      <c r="D91" s="28" t="s">
        <v>1157</v>
      </c>
      <c r="E91" s="28" t="s">
        <v>574</v>
      </c>
      <c r="F91" s="87">
        <v>57000</v>
      </c>
      <c r="G91" s="29">
        <v>56</v>
      </c>
      <c r="H91" s="29" t="s">
        <v>854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44631</v>
      </c>
      <c r="B92" s="29" t="s">
        <v>1152</v>
      </c>
      <c r="C92" s="28" t="s">
        <v>1153</v>
      </c>
      <c r="D92" s="28" t="s">
        <v>1158</v>
      </c>
      <c r="E92" s="28" t="s">
        <v>574</v>
      </c>
      <c r="F92" s="87">
        <v>390000</v>
      </c>
      <c r="G92" s="29">
        <v>55</v>
      </c>
      <c r="H92" s="29" t="s">
        <v>854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44631</v>
      </c>
      <c r="B93" s="29" t="s">
        <v>1152</v>
      </c>
      <c r="C93" s="28" t="s">
        <v>1153</v>
      </c>
      <c r="D93" s="28" t="s">
        <v>1159</v>
      </c>
      <c r="E93" s="28" t="s">
        <v>574</v>
      </c>
      <c r="F93" s="87">
        <v>55000</v>
      </c>
      <c r="G93" s="29">
        <v>56.83</v>
      </c>
      <c r="H93" s="29" t="s">
        <v>854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44631</v>
      </c>
      <c r="B94" s="29" t="s">
        <v>1006</v>
      </c>
      <c r="C94" s="28" t="s">
        <v>1007</v>
      </c>
      <c r="D94" s="28" t="s">
        <v>985</v>
      </c>
      <c r="E94" s="28" t="s">
        <v>574</v>
      </c>
      <c r="F94" s="87">
        <v>387531</v>
      </c>
      <c r="G94" s="29">
        <v>1.07</v>
      </c>
      <c r="H94" s="29" t="s">
        <v>854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44631</v>
      </c>
      <c r="B95" s="29" t="s">
        <v>1160</v>
      </c>
      <c r="C95" s="28" t="s">
        <v>1161</v>
      </c>
      <c r="D95" s="28" t="s">
        <v>1162</v>
      </c>
      <c r="E95" s="28" t="s">
        <v>574</v>
      </c>
      <c r="F95" s="87">
        <v>1600</v>
      </c>
      <c r="G95" s="29">
        <v>148.69999999999999</v>
      </c>
      <c r="H95" s="29" t="s">
        <v>854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44631</v>
      </c>
      <c r="B96" s="29" t="s">
        <v>1132</v>
      </c>
      <c r="C96" s="28" t="s">
        <v>1133</v>
      </c>
      <c r="D96" s="28" t="s">
        <v>1163</v>
      </c>
      <c r="E96" s="28" t="s">
        <v>575</v>
      </c>
      <c r="F96" s="87">
        <v>500000</v>
      </c>
      <c r="G96" s="29">
        <v>216.26</v>
      </c>
      <c r="H96" s="29" t="s">
        <v>854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44631</v>
      </c>
      <c r="B97" s="29" t="s">
        <v>315</v>
      </c>
      <c r="C97" s="28" t="s">
        <v>1135</v>
      </c>
      <c r="D97" s="28" t="s">
        <v>988</v>
      </c>
      <c r="E97" s="28" t="s">
        <v>575</v>
      </c>
      <c r="F97" s="87">
        <v>1051877</v>
      </c>
      <c r="G97" s="29">
        <v>474.93</v>
      </c>
      <c r="H97" s="29" t="s">
        <v>854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44631</v>
      </c>
      <c r="B98" s="29" t="s">
        <v>311</v>
      </c>
      <c r="C98" s="28" t="s">
        <v>1050</v>
      </c>
      <c r="D98" s="28" t="s">
        <v>1049</v>
      </c>
      <c r="E98" s="28" t="s">
        <v>575</v>
      </c>
      <c r="F98" s="87">
        <v>357770</v>
      </c>
      <c r="G98" s="29">
        <v>2777.5</v>
      </c>
      <c r="H98" s="29" t="s">
        <v>854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44631</v>
      </c>
      <c r="B99" s="29" t="s">
        <v>311</v>
      </c>
      <c r="C99" s="28" t="s">
        <v>1050</v>
      </c>
      <c r="D99" s="28" t="s">
        <v>988</v>
      </c>
      <c r="E99" s="28" t="s">
        <v>575</v>
      </c>
      <c r="F99" s="87">
        <v>526230</v>
      </c>
      <c r="G99" s="29">
        <v>2782.85</v>
      </c>
      <c r="H99" s="29" t="s">
        <v>854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44631</v>
      </c>
      <c r="B100" s="29" t="s">
        <v>311</v>
      </c>
      <c r="C100" s="28" t="s">
        <v>1050</v>
      </c>
      <c r="D100" s="28" t="s">
        <v>879</v>
      </c>
      <c r="E100" s="28" t="s">
        <v>575</v>
      </c>
      <c r="F100" s="87">
        <v>673439</v>
      </c>
      <c r="G100" s="29">
        <v>2780.34</v>
      </c>
      <c r="H100" s="29" t="s">
        <v>854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44631</v>
      </c>
      <c r="B101" s="29" t="s">
        <v>379</v>
      </c>
      <c r="C101" s="28" t="s">
        <v>1139</v>
      </c>
      <c r="D101" s="28" t="s">
        <v>988</v>
      </c>
      <c r="E101" s="28" t="s">
        <v>575</v>
      </c>
      <c r="F101" s="87">
        <v>1107796</v>
      </c>
      <c r="G101" s="29">
        <v>684.96</v>
      </c>
      <c r="H101" s="29" t="s">
        <v>854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44631</v>
      </c>
      <c r="B102" s="29" t="s">
        <v>1140</v>
      </c>
      <c r="C102" s="28" t="s">
        <v>1141</v>
      </c>
      <c r="D102" s="28" t="s">
        <v>1142</v>
      </c>
      <c r="E102" s="28" t="s">
        <v>575</v>
      </c>
      <c r="F102" s="87">
        <v>54609</v>
      </c>
      <c r="G102" s="29">
        <v>74.989999999999995</v>
      </c>
      <c r="H102" s="29" t="s">
        <v>854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44631</v>
      </c>
      <c r="B103" s="29" t="s">
        <v>1051</v>
      </c>
      <c r="C103" s="28" t="s">
        <v>1052</v>
      </c>
      <c r="D103" s="28" t="s">
        <v>1053</v>
      </c>
      <c r="E103" s="28" t="s">
        <v>575</v>
      </c>
      <c r="F103" s="87">
        <v>817594</v>
      </c>
      <c r="G103" s="29">
        <v>11.93</v>
      </c>
      <c r="H103" s="29" t="s">
        <v>854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44631</v>
      </c>
      <c r="B104" s="29" t="s">
        <v>1143</v>
      </c>
      <c r="C104" s="28" t="s">
        <v>1144</v>
      </c>
      <c r="D104" s="28" t="s">
        <v>988</v>
      </c>
      <c r="E104" s="28" t="s">
        <v>575</v>
      </c>
      <c r="F104" s="87">
        <v>91167</v>
      </c>
      <c r="G104" s="29">
        <v>109.66</v>
      </c>
      <c r="H104" s="29" t="s">
        <v>854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44631</v>
      </c>
      <c r="B105" s="29" t="s">
        <v>1143</v>
      </c>
      <c r="C105" s="28" t="s">
        <v>1144</v>
      </c>
      <c r="D105" s="28" t="s">
        <v>879</v>
      </c>
      <c r="E105" s="28" t="s">
        <v>575</v>
      </c>
      <c r="F105" s="87">
        <v>106063</v>
      </c>
      <c r="G105" s="29">
        <v>109.76</v>
      </c>
      <c r="H105" s="29" t="s">
        <v>854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44631</v>
      </c>
      <c r="B106" s="29" t="s">
        <v>416</v>
      </c>
      <c r="C106" s="28" t="s">
        <v>1145</v>
      </c>
      <c r="D106" s="28" t="s">
        <v>987</v>
      </c>
      <c r="E106" s="28" t="s">
        <v>575</v>
      </c>
      <c r="F106" s="87">
        <v>853444</v>
      </c>
      <c r="G106" s="29">
        <v>263.81</v>
      </c>
      <c r="H106" s="29" t="s">
        <v>854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44631</v>
      </c>
      <c r="B107" s="29" t="s">
        <v>1164</v>
      </c>
      <c r="C107" s="28" t="s">
        <v>1165</v>
      </c>
      <c r="D107" s="28" t="s">
        <v>1166</v>
      </c>
      <c r="E107" s="28" t="s">
        <v>575</v>
      </c>
      <c r="F107" s="87">
        <v>80000</v>
      </c>
      <c r="G107" s="29">
        <v>25.7</v>
      </c>
      <c r="H107" s="29" t="s">
        <v>854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44631</v>
      </c>
      <c r="B108" s="29" t="s">
        <v>1152</v>
      </c>
      <c r="C108" s="28" t="s">
        <v>1153</v>
      </c>
      <c r="D108" s="28" t="s">
        <v>1167</v>
      </c>
      <c r="E108" s="28" t="s">
        <v>575</v>
      </c>
      <c r="F108" s="87">
        <v>1500000</v>
      </c>
      <c r="G108" s="29">
        <v>55.18</v>
      </c>
      <c r="H108" s="29" t="s">
        <v>854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44631</v>
      </c>
      <c r="B109" s="29" t="s">
        <v>1006</v>
      </c>
      <c r="C109" s="28" t="s">
        <v>1007</v>
      </c>
      <c r="D109" s="28" t="s">
        <v>985</v>
      </c>
      <c r="E109" s="28" t="s">
        <v>575</v>
      </c>
      <c r="F109" s="87">
        <v>38500000</v>
      </c>
      <c r="G109" s="29">
        <v>1.1399999999999999</v>
      </c>
      <c r="H109" s="29" t="s">
        <v>854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44631</v>
      </c>
      <c r="B110" s="29" t="s">
        <v>1160</v>
      </c>
      <c r="C110" s="28" t="s">
        <v>1161</v>
      </c>
      <c r="D110" s="28" t="s">
        <v>1162</v>
      </c>
      <c r="E110" s="28" t="s">
        <v>575</v>
      </c>
      <c r="F110" s="87">
        <v>11200</v>
      </c>
      <c r="G110" s="29">
        <v>148.9</v>
      </c>
      <c r="H110" s="29" t="s">
        <v>854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6"/>
  <sheetViews>
    <sheetView zoomScale="85" zoomScaleNormal="85" workbookViewId="0">
      <selection activeCell="L57" sqref="L5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44634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855</v>
      </c>
      <c r="J10" s="447" t="s">
        <v>1067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856</v>
      </c>
      <c r="J11" s="404" t="s">
        <v>919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863</v>
      </c>
      <c r="J12" s="408" t="s">
        <v>918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871</v>
      </c>
      <c r="J13" s="404" t="s">
        <v>920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872</v>
      </c>
      <c r="J14" s="408" t="s">
        <v>928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873</v>
      </c>
      <c r="J15" s="408" t="s">
        <v>960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874</v>
      </c>
      <c r="J16" s="408" t="s">
        <v>929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41">
        <v>8</v>
      </c>
      <c r="B17" s="442">
        <v>44622</v>
      </c>
      <c r="C17" s="443"/>
      <c r="D17" s="444" t="s">
        <v>75</v>
      </c>
      <c r="E17" s="445" t="s">
        <v>591</v>
      </c>
      <c r="F17" s="441">
        <v>669</v>
      </c>
      <c r="G17" s="441">
        <v>618</v>
      </c>
      <c r="H17" s="445">
        <v>696</v>
      </c>
      <c r="I17" s="446" t="s">
        <v>891</v>
      </c>
      <c r="J17" s="447" t="s">
        <v>1026</v>
      </c>
      <c r="K17" s="447">
        <f t="shared" si="11"/>
        <v>27</v>
      </c>
      <c r="L17" s="448">
        <f>(F17*-0.7)/100</f>
        <v>-4.6829999999999998</v>
      </c>
      <c r="M17" s="449">
        <f t="shared" si="12"/>
        <v>3.3358744394618833E-2</v>
      </c>
      <c r="N17" s="447" t="s">
        <v>589</v>
      </c>
      <c r="O17" s="450">
        <v>44629</v>
      </c>
      <c r="P17" s="447">
        <f>VLOOKUP(D17,'MidCap Intra'!B13:C568,2,0)</f>
        <v>694.85</v>
      </c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0"/>
      <c r="D18" s="347" t="s">
        <v>43</v>
      </c>
      <c r="E18" s="348" t="s">
        <v>591</v>
      </c>
      <c r="F18" s="251" t="s">
        <v>899</v>
      </c>
      <c r="G18" s="251">
        <v>1870</v>
      </c>
      <c r="H18" s="348"/>
      <c r="I18" s="349" t="s">
        <v>900</v>
      </c>
      <c r="J18" s="302" t="s">
        <v>592</v>
      </c>
      <c r="K18" s="302"/>
      <c r="L18" s="303"/>
      <c r="M18" s="304"/>
      <c r="N18" s="302"/>
      <c r="O18" s="339"/>
      <c r="P18" s="251">
        <f>VLOOKUP(D18,'MidCap Intra'!B14:C569,2,0)</f>
        <v>2041.9</v>
      </c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945</v>
      </c>
      <c r="J19" s="424" t="s">
        <v>995</v>
      </c>
      <c r="K19" s="424">
        <f t="shared" ref="K19:K22" si="14">H19-F19</f>
        <v>62.5</v>
      </c>
      <c r="L19" s="421">
        <f>(F19*-0.7)/100</f>
        <v>-7.49</v>
      </c>
      <c r="M19" s="425">
        <f t="shared" ref="M19:M22" si="15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871</v>
      </c>
      <c r="J20" s="447" t="s">
        <v>1027</v>
      </c>
      <c r="K20" s="447">
        <f t="shared" si="14"/>
        <v>7</v>
      </c>
      <c r="L20" s="448">
        <f t="shared" ref="L20:L22" si="16">(F20*-0.7)/100</f>
        <v>-1.0255000000000001</v>
      </c>
      <c r="M20" s="449">
        <f t="shared" si="15"/>
        <v>4.0781569965870304E-2</v>
      </c>
      <c r="N20" s="447" t="s">
        <v>589</v>
      </c>
      <c r="O20" s="450">
        <v>44630</v>
      </c>
      <c r="P20" s="447">
        <f>VLOOKUP(D20,'MidCap Intra'!B16:C571,2,0)</f>
        <v>149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66"/>
      <c r="D21" s="467" t="s">
        <v>186</v>
      </c>
      <c r="E21" s="468" t="s">
        <v>591</v>
      </c>
      <c r="F21" s="285">
        <v>2280</v>
      </c>
      <c r="G21" s="285">
        <v>2170</v>
      </c>
      <c r="H21" s="468">
        <v>2410</v>
      </c>
      <c r="I21" s="469" t="s">
        <v>946</v>
      </c>
      <c r="J21" s="404" t="s">
        <v>1054</v>
      </c>
      <c r="K21" s="404">
        <f t="shared" si="14"/>
        <v>130</v>
      </c>
      <c r="L21" s="405">
        <f t="shared" si="16"/>
        <v>-15.96</v>
      </c>
      <c r="M21" s="406">
        <f t="shared" si="15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56">
        <v>13</v>
      </c>
      <c r="B22" s="457">
        <v>44629</v>
      </c>
      <c r="C22" s="458"/>
      <c r="D22" s="459" t="s">
        <v>136</v>
      </c>
      <c r="E22" s="460" t="s">
        <v>591</v>
      </c>
      <c r="F22" s="456">
        <v>733</v>
      </c>
      <c r="G22" s="456">
        <v>690</v>
      </c>
      <c r="H22" s="460">
        <v>763</v>
      </c>
      <c r="I22" s="461" t="s">
        <v>1000</v>
      </c>
      <c r="J22" s="462" t="s">
        <v>1028</v>
      </c>
      <c r="K22" s="462">
        <f t="shared" si="14"/>
        <v>30</v>
      </c>
      <c r="L22" s="463">
        <f t="shared" si="16"/>
        <v>-5.1310000000000002</v>
      </c>
      <c r="M22" s="464">
        <f t="shared" si="15"/>
        <v>3.3927694406548428E-2</v>
      </c>
      <c r="N22" s="462" t="s">
        <v>589</v>
      </c>
      <c r="O22" s="465">
        <v>44630</v>
      </c>
      <c r="P22" s="462">
        <f>VLOOKUP(D22,'MidCap Intra'!B18:C573,2,0)</f>
        <v>757.75</v>
      </c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/>
      <c r="B23" s="248"/>
      <c r="C23" s="370"/>
      <c r="D23" s="347"/>
      <c r="E23" s="348"/>
      <c r="F23" s="251"/>
      <c r="G23" s="251"/>
      <c r="H23" s="348"/>
      <c r="I23" s="349"/>
      <c r="J23" s="302"/>
      <c r="K23" s="302"/>
      <c r="L23" s="303"/>
      <c r="M23" s="304"/>
      <c r="N23" s="302"/>
      <c r="O23" s="339"/>
      <c r="P23" s="302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ht="13.9" customHeight="1">
      <c r="A24" s="371"/>
      <c r="B24" s="372"/>
      <c r="C24" s="373"/>
      <c r="D24" s="374"/>
      <c r="E24" s="375"/>
      <c r="F24" s="371"/>
      <c r="G24" s="371"/>
      <c r="H24" s="375"/>
      <c r="I24" s="376"/>
      <c r="J24" s="377"/>
      <c r="K24" s="371"/>
      <c r="L24" s="372"/>
      <c r="M24" s="373"/>
      <c r="N24" s="374"/>
      <c r="O24" s="375"/>
      <c r="P24" s="36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07"/>
      <c r="B25" s="108"/>
      <c r="C25" s="109"/>
      <c r="D25" s="110"/>
      <c r="E25" s="111"/>
      <c r="F25" s="111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07"/>
      <c r="B26" s="108"/>
      <c r="C26" s="109"/>
      <c r="D26" s="110"/>
      <c r="E26" s="111"/>
      <c r="F26" s="111"/>
      <c r="G26" s="107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593</v>
      </c>
      <c r="B27" s="120"/>
      <c r="C27" s="121"/>
      <c r="D27" s="122"/>
      <c r="E27" s="123"/>
      <c r="F27" s="123"/>
      <c r="G27" s="123"/>
      <c r="H27" s="123"/>
      <c r="I27" s="123"/>
      <c r="J27" s="124"/>
      <c r="K27" s="123"/>
      <c r="L27" s="125"/>
      <c r="M27" s="56"/>
      <c r="N27" s="124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6" t="s">
        <v>594</v>
      </c>
      <c r="B28" s="119"/>
      <c r="C28" s="119"/>
      <c r="D28" s="119"/>
      <c r="E28" s="41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596</v>
      </c>
      <c r="B29" s="119"/>
      <c r="C29" s="119"/>
      <c r="D29" s="119" t="s">
        <v>853</v>
      </c>
      <c r="E29" s="6"/>
      <c r="F29" s="127" t="s">
        <v>597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/>
      <c r="B30" s="119"/>
      <c r="C30" s="119"/>
      <c r="D30" s="119"/>
      <c r="E30" s="6"/>
      <c r="F30" s="6"/>
      <c r="G30" s="6"/>
      <c r="H30" s="6"/>
      <c r="I30" s="6"/>
      <c r="J30" s="132"/>
      <c r="K30" s="129"/>
      <c r="L30" s="129"/>
      <c r="M30" s="6"/>
      <c r="N30" s="13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4" t="s">
        <v>598</v>
      </c>
      <c r="C31" s="134"/>
      <c r="D31" s="134"/>
      <c r="E31" s="134"/>
      <c r="F31" s="135"/>
      <c r="G31" s="6"/>
      <c r="H31" s="6"/>
      <c r="I31" s="136"/>
      <c r="J31" s="137"/>
      <c r="K31" s="138"/>
      <c r="L31" s="137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566</v>
      </c>
      <c r="C32" s="98"/>
      <c r="D32" s="97" t="s">
        <v>577</v>
      </c>
      <c r="E32" s="96" t="s">
        <v>578</v>
      </c>
      <c r="F32" s="96" t="s">
        <v>579</v>
      </c>
      <c r="G32" s="96" t="s">
        <v>599</v>
      </c>
      <c r="H32" s="96" t="s">
        <v>581</v>
      </c>
      <c r="I32" s="96" t="s">
        <v>582</v>
      </c>
      <c r="J32" s="96" t="s">
        <v>583</v>
      </c>
      <c r="K32" s="96" t="s">
        <v>600</v>
      </c>
      <c r="L32" s="140" t="s">
        <v>585</v>
      </c>
      <c r="M32" s="98" t="s">
        <v>586</v>
      </c>
      <c r="N32" s="95" t="s">
        <v>587</v>
      </c>
      <c r="O32" s="309" t="s">
        <v>588</v>
      </c>
      <c r="P32" s="282"/>
      <c r="Q32" s="1"/>
      <c r="R32" s="306"/>
      <c r="S32" s="306"/>
      <c r="T32" s="306"/>
      <c r="U32" s="295"/>
      <c r="V32" s="295"/>
      <c r="W32" s="295"/>
      <c r="X32" s="295"/>
      <c r="Y32" s="295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57" customFormat="1" ht="15" customHeight="1">
      <c r="A33" s="412">
        <v>1</v>
      </c>
      <c r="B33" s="386">
        <v>44620</v>
      </c>
      <c r="C33" s="413"/>
      <c r="D33" s="414" t="s">
        <v>66</v>
      </c>
      <c r="E33" s="285" t="s">
        <v>591</v>
      </c>
      <c r="F33" s="285">
        <v>1812.5</v>
      </c>
      <c r="G33" s="285">
        <v>1750</v>
      </c>
      <c r="H33" s="285">
        <v>1862</v>
      </c>
      <c r="I33" s="285" t="s">
        <v>878</v>
      </c>
      <c r="J33" s="404" t="s">
        <v>961</v>
      </c>
      <c r="K33" s="404">
        <f t="shared" ref="K33" si="17">H33-F33</f>
        <v>49.5</v>
      </c>
      <c r="L33" s="405">
        <f>(F33*-0.7)/100</f>
        <v>-12.6875</v>
      </c>
      <c r="M33" s="406">
        <f t="shared" ref="M33" si="18">(K33+L33)/F33</f>
        <v>2.0310344827586205E-2</v>
      </c>
      <c r="N33" s="404" t="s">
        <v>589</v>
      </c>
      <c r="O33" s="426">
        <v>44628</v>
      </c>
      <c r="P33" s="307"/>
      <c r="Q33" s="307"/>
      <c r="R33" s="308" t="s">
        <v>590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12">
        <v>2</v>
      </c>
      <c r="B34" s="386">
        <v>44622</v>
      </c>
      <c r="C34" s="413"/>
      <c r="D34" s="414" t="s">
        <v>892</v>
      </c>
      <c r="E34" s="285" t="s">
        <v>591</v>
      </c>
      <c r="F34" s="285">
        <v>642</v>
      </c>
      <c r="G34" s="285">
        <v>618</v>
      </c>
      <c r="H34" s="285">
        <v>661</v>
      </c>
      <c r="I34" s="285" t="s">
        <v>893</v>
      </c>
      <c r="J34" s="404" t="s">
        <v>917</v>
      </c>
      <c r="K34" s="404">
        <f t="shared" ref="K34:K36" si="19">H34-F34</f>
        <v>19</v>
      </c>
      <c r="L34" s="405">
        <f>(F34*-0.7)/100</f>
        <v>-4.4939999999999998</v>
      </c>
      <c r="M34" s="406">
        <f t="shared" ref="M34:M36" si="20">(K34+L34)/F34</f>
        <v>2.2595015576323988E-2</v>
      </c>
      <c r="N34" s="404" t="s">
        <v>589</v>
      </c>
      <c r="O34" s="407">
        <v>44620</v>
      </c>
      <c r="P34" s="307"/>
      <c r="Q34" s="307"/>
      <c r="R34" s="308" t="s">
        <v>1030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422">
        <v>3</v>
      </c>
      <c r="B35" s="398">
        <v>44623</v>
      </c>
      <c r="C35" s="419"/>
      <c r="D35" s="423" t="s">
        <v>250</v>
      </c>
      <c r="E35" s="310" t="s">
        <v>591</v>
      </c>
      <c r="F35" s="310">
        <v>411</v>
      </c>
      <c r="G35" s="310">
        <v>398</v>
      </c>
      <c r="H35" s="310">
        <v>398</v>
      </c>
      <c r="I35" s="310" t="s">
        <v>901</v>
      </c>
      <c r="J35" s="408" t="s">
        <v>935</v>
      </c>
      <c r="K35" s="408">
        <f t="shared" si="19"/>
        <v>-13</v>
      </c>
      <c r="L35" s="409">
        <f>(F35*-0.07)/100</f>
        <v>-0.28770000000000001</v>
      </c>
      <c r="M35" s="410">
        <f t="shared" si="20"/>
        <v>-3.2330170316301698E-2</v>
      </c>
      <c r="N35" s="408" t="s">
        <v>601</v>
      </c>
      <c r="O35" s="411">
        <v>44624</v>
      </c>
      <c r="P35" s="307"/>
      <c r="Q35" s="307"/>
      <c r="R35" s="308" t="s">
        <v>1030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2">
        <v>4</v>
      </c>
      <c r="B36" s="398">
        <v>44623</v>
      </c>
      <c r="C36" s="419"/>
      <c r="D36" s="423" t="s">
        <v>81</v>
      </c>
      <c r="E36" s="310" t="s">
        <v>591</v>
      </c>
      <c r="F36" s="310">
        <v>3405</v>
      </c>
      <c r="G36" s="310">
        <v>3290</v>
      </c>
      <c r="H36" s="310">
        <v>3290</v>
      </c>
      <c r="I36" s="310" t="s">
        <v>902</v>
      </c>
      <c r="J36" s="408" t="s">
        <v>957</v>
      </c>
      <c r="K36" s="408">
        <f t="shared" si="19"/>
        <v>-115</v>
      </c>
      <c r="L36" s="409">
        <f>(F36*-0.07)/100</f>
        <v>-2.3835000000000002</v>
      </c>
      <c r="M36" s="410">
        <f t="shared" si="20"/>
        <v>-3.4473861967694565E-2</v>
      </c>
      <c r="N36" s="408" t="s">
        <v>601</v>
      </c>
      <c r="O36" s="411">
        <v>44627</v>
      </c>
      <c r="P36" s="307"/>
      <c r="Q36" s="307"/>
      <c r="R36" s="308" t="s">
        <v>590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2">
        <v>5</v>
      </c>
      <c r="B37" s="398">
        <v>44623</v>
      </c>
      <c r="C37" s="419"/>
      <c r="D37" s="423" t="s">
        <v>145</v>
      </c>
      <c r="E37" s="310" t="s">
        <v>591</v>
      </c>
      <c r="F37" s="310">
        <v>1775</v>
      </c>
      <c r="G37" s="310">
        <v>1730</v>
      </c>
      <c r="H37" s="310">
        <v>1730</v>
      </c>
      <c r="I37" s="310" t="s">
        <v>903</v>
      </c>
      <c r="J37" s="408" t="s">
        <v>934</v>
      </c>
      <c r="K37" s="408">
        <f t="shared" ref="K37" si="21">H37-F37</f>
        <v>-45</v>
      </c>
      <c r="L37" s="409">
        <f>(F37*-0.07)/100</f>
        <v>-1.2425000000000002</v>
      </c>
      <c r="M37" s="410">
        <f t="shared" ref="M37" si="22">(K37+L37)/F37</f>
        <v>-2.6052112676056338E-2</v>
      </c>
      <c r="N37" s="408" t="s">
        <v>601</v>
      </c>
      <c r="O37" s="411">
        <v>44624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2">
        <v>6</v>
      </c>
      <c r="B38" s="398">
        <v>44624</v>
      </c>
      <c r="C38" s="419"/>
      <c r="D38" s="423" t="s">
        <v>449</v>
      </c>
      <c r="E38" s="310" t="s">
        <v>591</v>
      </c>
      <c r="F38" s="310">
        <v>364</v>
      </c>
      <c r="G38" s="310">
        <v>354</v>
      </c>
      <c r="H38" s="310">
        <v>354</v>
      </c>
      <c r="I38" s="310" t="s">
        <v>930</v>
      </c>
      <c r="J38" s="408" t="s">
        <v>933</v>
      </c>
      <c r="K38" s="408">
        <f t="shared" ref="K38" si="23">H38-F38</f>
        <v>-10</v>
      </c>
      <c r="L38" s="409">
        <f>(F38*-0.07)/100</f>
        <v>-0.25480000000000003</v>
      </c>
      <c r="M38" s="410">
        <f t="shared" ref="M38" si="24">(K38+L38)/F38</f>
        <v>-2.8172527472527471E-2</v>
      </c>
      <c r="N38" s="408" t="s">
        <v>601</v>
      </c>
      <c r="O38" s="411">
        <v>44624</v>
      </c>
      <c r="P38" s="307"/>
      <c r="Q38" s="307"/>
      <c r="R38" s="308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2">
        <v>7</v>
      </c>
      <c r="B39" s="386">
        <v>44624</v>
      </c>
      <c r="C39" s="413"/>
      <c r="D39" s="414" t="s">
        <v>51</v>
      </c>
      <c r="E39" s="285" t="s">
        <v>591</v>
      </c>
      <c r="F39" s="285">
        <v>288.5</v>
      </c>
      <c r="G39" s="285">
        <v>278</v>
      </c>
      <c r="H39" s="285">
        <v>295.5</v>
      </c>
      <c r="I39" s="285" t="s">
        <v>931</v>
      </c>
      <c r="J39" s="424" t="s">
        <v>932</v>
      </c>
      <c r="K39" s="424">
        <f t="shared" ref="K39:K41" si="25">H39-F39</f>
        <v>7</v>
      </c>
      <c r="L39" s="421">
        <f>(F39*-0.07)/100</f>
        <v>-0.20194999999999999</v>
      </c>
      <c r="M39" s="425">
        <f t="shared" ref="M39:M41" si="26">(K39+L39)/F39</f>
        <v>2.3563431542461006E-2</v>
      </c>
      <c r="N39" s="424" t="s">
        <v>589</v>
      </c>
      <c r="O39" s="426">
        <v>44624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8</v>
      </c>
      <c r="B40" s="398">
        <v>44624</v>
      </c>
      <c r="C40" s="419"/>
      <c r="D40" s="423" t="s">
        <v>131</v>
      </c>
      <c r="E40" s="310" t="s">
        <v>591</v>
      </c>
      <c r="F40" s="310">
        <v>1730</v>
      </c>
      <c r="G40" s="310">
        <v>1675</v>
      </c>
      <c r="H40" s="310">
        <v>1675</v>
      </c>
      <c r="I40" s="310" t="s">
        <v>942</v>
      </c>
      <c r="J40" s="408" t="s">
        <v>955</v>
      </c>
      <c r="K40" s="408">
        <f t="shared" si="25"/>
        <v>-55</v>
      </c>
      <c r="L40" s="409">
        <f t="shared" ref="L40:L41" si="27">(F40*-0.07)/100</f>
        <v>-1.2110000000000001</v>
      </c>
      <c r="M40" s="410">
        <f t="shared" si="26"/>
        <v>-3.2491907514450864E-2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9</v>
      </c>
      <c r="B41" s="398">
        <v>44624</v>
      </c>
      <c r="C41" s="419"/>
      <c r="D41" s="423" t="s">
        <v>944</v>
      </c>
      <c r="E41" s="310" t="s">
        <v>591</v>
      </c>
      <c r="F41" s="310">
        <v>6650</v>
      </c>
      <c r="G41" s="310">
        <v>6490</v>
      </c>
      <c r="H41" s="310">
        <v>6490</v>
      </c>
      <c r="I41" s="310" t="s">
        <v>943</v>
      </c>
      <c r="J41" s="408" t="s">
        <v>956</v>
      </c>
      <c r="K41" s="408">
        <f t="shared" si="25"/>
        <v>-160</v>
      </c>
      <c r="L41" s="409">
        <f t="shared" si="27"/>
        <v>-4.6550000000000002</v>
      </c>
      <c r="M41" s="410">
        <f t="shared" si="26"/>
        <v>-2.476015037593985E-2</v>
      </c>
      <c r="N41" s="408" t="s">
        <v>601</v>
      </c>
      <c r="O41" s="411">
        <v>44627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33">
        <v>10</v>
      </c>
      <c r="B42" s="386">
        <v>44627</v>
      </c>
      <c r="C42" s="434"/>
      <c r="D42" s="435" t="s">
        <v>491</v>
      </c>
      <c r="E42" s="436" t="s">
        <v>591</v>
      </c>
      <c r="F42" s="436">
        <v>1520</v>
      </c>
      <c r="G42" s="436">
        <v>1460</v>
      </c>
      <c r="H42" s="436">
        <v>1537.5</v>
      </c>
      <c r="I42" s="436" t="s">
        <v>953</v>
      </c>
      <c r="J42" s="424" t="s">
        <v>954</v>
      </c>
      <c r="K42" s="424">
        <f t="shared" ref="K42" si="28">H42-F42</f>
        <v>17.5</v>
      </c>
      <c r="L42" s="421">
        <f>(F42*-0.07)/100</f>
        <v>-1.0640000000000001</v>
      </c>
      <c r="M42" s="425">
        <f t="shared" ref="M42" si="29">(K42+L42)/F42</f>
        <v>1.0813157894736842E-2</v>
      </c>
      <c r="N42" s="424" t="s">
        <v>589</v>
      </c>
      <c r="O42" s="426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11</v>
      </c>
      <c r="B43" s="386">
        <v>44628</v>
      </c>
      <c r="C43" s="413"/>
      <c r="D43" s="414" t="s">
        <v>449</v>
      </c>
      <c r="E43" s="285" t="s">
        <v>591</v>
      </c>
      <c r="F43" s="285">
        <v>347.5</v>
      </c>
      <c r="G43" s="285">
        <v>337</v>
      </c>
      <c r="H43" s="285">
        <v>362</v>
      </c>
      <c r="I43" s="285" t="s">
        <v>968</v>
      </c>
      <c r="J43" s="424" t="s">
        <v>940</v>
      </c>
      <c r="K43" s="424">
        <f t="shared" ref="K43" si="30">H43-F43</f>
        <v>14.5</v>
      </c>
      <c r="L43" s="421">
        <f>(F43*-0.7)/100</f>
        <v>-2.4324999999999997</v>
      </c>
      <c r="M43" s="425">
        <f t="shared" ref="M43" si="31">(K43+L43)/F43</f>
        <v>3.4726618705035975E-2</v>
      </c>
      <c r="N43" s="424" t="s">
        <v>589</v>
      </c>
      <c r="O43" s="426">
        <v>44630</v>
      </c>
      <c r="P43" s="307"/>
      <c r="Q43" s="307"/>
      <c r="R43" s="308" t="s">
        <v>1030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2">
        <v>12</v>
      </c>
      <c r="B44" s="386">
        <v>44628</v>
      </c>
      <c r="C44" s="413"/>
      <c r="D44" s="414" t="s">
        <v>124</v>
      </c>
      <c r="E44" s="285" t="s">
        <v>591</v>
      </c>
      <c r="F44" s="285">
        <v>658.5</v>
      </c>
      <c r="G44" s="285">
        <v>640</v>
      </c>
      <c r="H44" s="285">
        <v>692.5</v>
      </c>
      <c r="I44" s="285" t="s">
        <v>974</v>
      </c>
      <c r="J44" s="424" t="s">
        <v>940</v>
      </c>
      <c r="K44" s="424">
        <f t="shared" ref="K44:K45" si="32">H44-F44</f>
        <v>34</v>
      </c>
      <c r="L44" s="421">
        <f t="shared" ref="L44:L45" si="33">(F44*-0.7)/100</f>
        <v>-4.6094999999999997</v>
      </c>
      <c r="M44" s="425">
        <f t="shared" ref="M44:M45" si="34">(K44+L44)/F44</f>
        <v>4.4632498101746396E-2</v>
      </c>
      <c r="N44" s="424" t="s">
        <v>589</v>
      </c>
      <c r="O44" s="426">
        <v>44630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13</v>
      </c>
      <c r="B45" s="386">
        <v>44628</v>
      </c>
      <c r="C45" s="413"/>
      <c r="D45" s="414" t="s">
        <v>188</v>
      </c>
      <c r="E45" s="285" t="s">
        <v>591</v>
      </c>
      <c r="F45" s="285">
        <v>1028</v>
      </c>
      <c r="G45" s="285">
        <v>997</v>
      </c>
      <c r="H45" s="285">
        <v>1056</v>
      </c>
      <c r="I45" s="285" t="s">
        <v>981</v>
      </c>
      <c r="J45" s="424" t="s">
        <v>940</v>
      </c>
      <c r="K45" s="424">
        <f t="shared" si="32"/>
        <v>28</v>
      </c>
      <c r="L45" s="421">
        <f t="shared" si="33"/>
        <v>-7.1959999999999988</v>
      </c>
      <c r="M45" s="425">
        <f t="shared" si="34"/>
        <v>2.0237354085603114E-2</v>
      </c>
      <c r="N45" s="424" t="s">
        <v>589</v>
      </c>
      <c r="O45" s="426">
        <v>44630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2">
        <v>14</v>
      </c>
      <c r="B46" s="386">
        <v>44629</v>
      </c>
      <c r="C46" s="413"/>
      <c r="D46" s="414" t="s">
        <v>532</v>
      </c>
      <c r="E46" s="285" t="s">
        <v>591</v>
      </c>
      <c r="F46" s="285">
        <v>1132.5</v>
      </c>
      <c r="G46" s="285">
        <v>1097</v>
      </c>
      <c r="H46" s="285">
        <v>1154</v>
      </c>
      <c r="I46" s="285" t="s">
        <v>989</v>
      </c>
      <c r="J46" s="424" t="s">
        <v>991</v>
      </c>
      <c r="K46" s="424">
        <f t="shared" ref="K46" si="35">H46-F46</f>
        <v>21.5</v>
      </c>
      <c r="L46" s="421">
        <f>(F46*-0.07)/100</f>
        <v>-0.79275000000000007</v>
      </c>
      <c r="M46" s="425">
        <f t="shared" ref="M46" si="36">(K46+L46)/F46</f>
        <v>1.8284547461368653E-2</v>
      </c>
      <c r="N46" s="424" t="s">
        <v>589</v>
      </c>
      <c r="O46" s="426">
        <v>44629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15</v>
      </c>
      <c r="B47" s="386">
        <v>44629</v>
      </c>
      <c r="C47" s="413"/>
      <c r="D47" s="414" t="s">
        <v>177</v>
      </c>
      <c r="E47" s="285" t="s">
        <v>591</v>
      </c>
      <c r="F47" s="285">
        <v>2175</v>
      </c>
      <c r="G47" s="285">
        <v>2120</v>
      </c>
      <c r="H47" s="285">
        <v>2240</v>
      </c>
      <c r="I47" s="285" t="s">
        <v>990</v>
      </c>
      <c r="J47" s="424" t="s">
        <v>992</v>
      </c>
      <c r="K47" s="424">
        <f t="shared" ref="K47" si="37">H47-F47</f>
        <v>65</v>
      </c>
      <c r="L47" s="421">
        <f>(F47*-0.07)/100</f>
        <v>-1.5225000000000002</v>
      </c>
      <c r="M47" s="425">
        <f t="shared" ref="M47" si="38">(K47+L47)/F47</f>
        <v>2.9185057471264368E-2</v>
      </c>
      <c r="N47" s="424" t="s">
        <v>589</v>
      </c>
      <c r="O47" s="426">
        <v>44629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16</v>
      </c>
      <c r="B48" s="386">
        <v>44629</v>
      </c>
      <c r="C48" s="413"/>
      <c r="D48" s="414" t="s">
        <v>51</v>
      </c>
      <c r="E48" s="285" t="s">
        <v>591</v>
      </c>
      <c r="F48" s="285">
        <v>282.5</v>
      </c>
      <c r="G48" s="285">
        <v>273</v>
      </c>
      <c r="H48" s="285">
        <v>288.5</v>
      </c>
      <c r="I48" s="285" t="s">
        <v>993</v>
      </c>
      <c r="J48" s="424" t="s">
        <v>912</v>
      </c>
      <c r="K48" s="424">
        <f t="shared" ref="K48:K49" si="39">H48-F48</f>
        <v>6</v>
      </c>
      <c r="L48" s="421">
        <f t="shared" ref="L48:L49" si="40">(F48*-0.07)/100</f>
        <v>-0.19775000000000001</v>
      </c>
      <c r="M48" s="425">
        <f t="shared" ref="M48:M49" si="41">(K48+L48)/F48</f>
        <v>2.0538938053097346E-2</v>
      </c>
      <c r="N48" s="424" t="s">
        <v>589</v>
      </c>
      <c r="O48" s="426">
        <v>44629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17</v>
      </c>
      <c r="B49" s="386">
        <v>44629</v>
      </c>
      <c r="C49" s="413"/>
      <c r="D49" s="414" t="s">
        <v>189</v>
      </c>
      <c r="E49" s="285" t="s">
        <v>591</v>
      </c>
      <c r="F49" s="285">
        <v>441.5</v>
      </c>
      <c r="G49" s="285">
        <v>428</v>
      </c>
      <c r="H49" s="285">
        <v>449</v>
      </c>
      <c r="I49" s="285" t="s">
        <v>994</v>
      </c>
      <c r="J49" s="424" t="s">
        <v>941</v>
      </c>
      <c r="K49" s="424">
        <f t="shared" si="39"/>
        <v>7.5</v>
      </c>
      <c r="L49" s="421">
        <f t="shared" si="40"/>
        <v>-0.30905000000000005</v>
      </c>
      <c r="M49" s="425">
        <f t="shared" si="41"/>
        <v>1.6287542468856171E-2</v>
      </c>
      <c r="N49" s="424" t="s">
        <v>589</v>
      </c>
      <c r="O49" s="426">
        <v>44629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78">
        <v>18</v>
      </c>
      <c r="B50" s="248">
        <v>44630</v>
      </c>
      <c r="C50" s="379"/>
      <c r="D50" s="380" t="s">
        <v>520</v>
      </c>
      <c r="E50" s="251" t="s">
        <v>591</v>
      </c>
      <c r="F50" s="251" t="s">
        <v>1012</v>
      </c>
      <c r="G50" s="251">
        <v>1935</v>
      </c>
      <c r="H50" s="251"/>
      <c r="I50" s="251" t="s">
        <v>1013</v>
      </c>
      <c r="J50" s="302" t="s">
        <v>592</v>
      </c>
      <c r="K50" s="302"/>
      <c r="L50" s="303"/>
      <c r="M50" s="304"/>
      <c r="N50" s="302"/>
      <c r="O50" s="339"/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78">
        <v>19</v>
      </c>
      <c r="B51" s="248">
        <v>44630</v>
      </c>
      <c r="C51" s="379"/>
      <c r="D51" s="380" t="s">
        <v>101</v>
      </c>
      <c r="E51" s="251" t="s">
        <v>591</v>
      </c>
      <c r="F51" s="251" t="s">
        <v>1014</v>
      </c>
      <c r="G51" s="251">
        <v>148</v>
      </c>
      <c r="H51" s="251"/>
      <c r="I51" s="251" t="s">
        <v>1015</v>
      </c>
      <c r="J51" s="302" t="s">
        <v>592</v>
      </c>
      <c r="K51" s="302"/>
      <c r="L51" s="303"/>
      <c r="M51" s="304"/>
      <c r="N51" s="302"/>
      <c r="O51" s="339"/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20</v>
      </c>
      <c r="B52" s="386">
        <v>44631</v>
      </c>
      <c r="C52" s="413"/>
      <c r="D52" s="414" t="s">
        <v>120</v>
      </c>
      <c r="E52" s="285" t="s">
        <v>1055</v>
      </c>
      <c r="F52" s="285">
        <v>603</v>
      </c>
      <c r="G52" s="285">
        <v>622</v>
      </c>
      <c r="H52" s="285">
        <v>590.5</v>
      </c>
      <c r="I52" s="285" t="s">
        <v>1056</v>
      </c>
      <c r="J52" s="424" t="s">
        <v>1057</v>
      </c>
      <c r="K52" s="424">
        <f>F52-H52</f>
        <v>12.5</v>
      </c>
      <c r="L52" s="421">
        <f t="shared" ref="L52:L53" si="42">(F52*-0.07)/100</f>
        <v>-0.42210000000000003</v>
      </c>
      <c r="M52" s="425">
        <f t="shared" ref="M52:M53" si="43">(K52+L52)/F52</f>
        <v>2.0029684908789386E-2</v>
      </c>
      <c r="N52" s="424" t="s">
        <v>589</v>
      </c>
      <c r="O52" s="426">
        <v>44631</v>
      </c>
      <c r="P52" s="307"/>
      <c r="Q52" s="307"/>
      <c r="R52" s="308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70">
        <v>21</v>
      </c>
      <c r="B53" s="396">
        <v>44631</v>
      </c>
      <c r="C53" s="471"/>
      <c r="D53" s="472" t="s">
        <v>71</v>
      </c>
      <c r="E53" s="387" t="s">
        <v>591</v>
      </c>
      <c r="F53" s="387">
        <v>214.5</v>
      </c>
      <c r="G53" s="387">
        <v>207</v>
      </c>
      <c r="H53" s="387">
        <v>215</v>
      </c>
      <c r="I53" s="387" t="s">
        <v>1058</v>
      </c>
      <c r="J53" s="473" t="s">
        <v>1059</v>
      </c>
      <c r="K53" s="473">
        <f t="shared" ref="K53" si="44">H53-F53</f>
        <v>0.5</v>
      </c>
      <c r="L53" s="474">
        <f t="shared" si="42"/>
        <v>-0.15015000000000001</v>
      </c>
      <c r="M53" s="475">
        <f t="shared" si="43"/>
        <v>1.6310023310023309E-3</v>
      </c>
      <c r="N53" s="473" t="s">
        <v>711</v>
      </c>
      <c r="O53" s="476">
        <v>44631</v>
      </c>
      <c r="P53" s="307"/>
      <c r="Q53" s="307"/>
      <c r="R53" s="308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378">
        <v>22</v>
      </c>
      <c r="B54" s="248">
        <v>44631</v>
      </c>
      <c r="C54" s="379"/>
      <c r="D54" s="380" t="s">
        <v>449</v>
      </c>
      <c r="E54" s="251" t="s">
        <v>591</v>
      </c>
      <c r="F54" s="251" t="s">
        <v>1066</v>
      </c>
      <c r="G54" s="251">
        <v>338</v>
      </c>
      <c r="H54" s="251"/>
      <c r="I54" s="251" t="s">
        <v>968</v>
      </c>
      <c r="J54" s="302" t="s">
        <v>592</v>
      </c>
      <c r="K54" s="302"/>
      <c r="L54" s="303"/>
      <c r="M54" s="304"/>
      <c r="N54" s="302"/>
      <c r="O54" s="339"/>
      <c r="P54" s="307"/>
      <c r="Q54" s="307"/>
      <c r="R54" s="308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70" customFormat="1" ht="15" customHeight="1">
      <c r="K55" s="252"/>
      <c r="L55" s="283"/>
      <c r="M55" s="325"/>
      <c r="N55" s="252"/>
      <c r="O55" s="293"/>
      <c r="P55" s="1"/>
      <c r="Q55" s="1"/>
      <c r="R55" s="32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327"/>
      <c r="AJ55" s="326"/>
      <c r="AK55" s="326"/>
      <c r="AL55" s="326"/>
    </row>
    <row r="56" spans="1:38" ht="15" customHeight="1">
      <c r="A56" s="312"/>
      <c r="B56" s="313"/>
      <c r="C56" s="314"/>
      <c r="D56" s="315"/>
      <c r="E56" s="316"/>
      <c r="F56" s="316"/>
      <c r="G56" s="316"/>
      <c r="H56" s="316"/>
      <c r="I56" s="316"/>
      <c r="J56" s="317"/>
      <c r="K56" s="317"/>
      <c r="L56" s="318"/>
      <c r="M56" s="319"/>
      <c r="N56" s="317"/>
      <c r="O56" s="320"/>
      <c r="P56" s="1"/>
      <c r="Q56" s="1"/>
      <c r="R56" s="32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19" t="s">
        <v>593</v>
      </c>
      <c r="B57" s="142"/>
      <c r="C57" s="142"/>
      <c r="D57" s="1"/>
      <c r="E57" s="6"/>
      <c r="F57" s="6"/>
      <c r="G57" s="6"/>
      <c r="H57" s="6" t="s">
        <v>605</v>
      </c>
      <c r="I57" s="6"/>
      <c r="J57" s="6"/>
      <c r="K57" s="115"/>
      <c r="L57" s="144"/>
      <c r="M57" s="115"/>
      <c r="N57" s="116"/>
      <c r="O57" s="115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297"/>
      <c r="AD57" s="297"/>
      <c r="AE57" s="297"/>
      <c r="AF57" s="297"/>
      <c r="AG57" s="297"/>
      <c r="AH57" s="297"/>
    </row>
    <row r="58" spans="1:38" ht="12.75" customHeight="1">
      <c r="A58" s="126" t="s">
        <v>594</v>
      </c>
      <c r="B58" s="119"/>
      <c r="C58" s="119"/>
      <c r="D58" s="119"/>
      <c r="E58" s="41"/>
      <c r="F58" s="127" t="s">
        <v>595</v>
      </c>
      <c r="G58" s="56"/>
      <c r="H58" s="41"/>
      <c r="I58" s="56"/>
      <c r="J58" s="6"/>
      <c r="K58" s="145"/>
      <c r="L58" s="146"/>
      <c r="M58" s="6"/>
      <c r="N58" s="109"/>
      <c r="O58" s="147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26"/>
      <c r="B59" s="119"/>
      <c r="C59" s="119"/>
      <c r="D59" s="119"/>
      <c r="E59" s="6"/>
      <c r="F59" s="127" t="s">
        <v>597</v>
      </c>
      <c r="G59" s="56"/>
      <c r="H59" s="41"/>
      <c r="I59" s="56"/>
      <c r="J59" s="6"/>
      <c r="K59" s="145"/>
      <c r="L59" s="146"/>
      <c r="M59" s="6"/>
      <c r="N59" s="109"/>
      <c r="O59" s="147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19"/>
      <c r="B60" s="119"/>
      <c r="C60" s="119"/>
      <c r="D60" s="119"/>
      <c r="E60" s="6"/>
      <c r="F60" s="6"/>
      <c r="G60" s="6"/>
      <c r="H60" s="6"/>
      <c r="I60" s="6"/>
      <c r="J60" s="132"/>
      <c r="K60" s="129"/>
      <c r="L60" s="130"/>
      <c r="M60" s="6"/>
      <c r="N60" s="133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48" t="s">
        <v>606</v>
      </c>
      <c r="B61" s="148"/>
      <c r="C61" s="148"/>
      <c r="D61" s="148"/>
      <c r="E61" s="6"/>
      <c r="F61" s="6"/>
      <c r="G61" s="6"/>
      <c r="H61" s="6"/>
      <c r="I61" s="6"/>
      <c r="J61" s="6"/>
      <c r="K61" s="6"/>
      <c r="L61" s="6"/>
      <c r="M61" s="6"/>
      <c r="N61" s="6"/>
      <c r="O61" s="2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6" t="s">
        <v>16</v>
      </c>
      <c r="B62" s="96" t="s">
        <v>566</v>
      </c>
      <c r="C62" s="96"/>
      <c r="D62" s="97" t="s">
        <v>577</v>
      </c>
      <c r="E62" s="96" t="s">
        <v>578</v>
      </c>
      <c r="F62" s="96" t="s">
        <v>579</v>
      </c>
      <c r="G62" s="96" t="s">
        <v>599</v>
      </c>
      <c r="H62" s="96" t="s">
        <v>581</v>
      </c>
      <c r="I62" s="96" t="s">
        <v>582</v>
      </c>
      <c r="J62" s="95" t="s">
        <v>583</v>
      </c>
      <c r="K62" s="149" t="s">
        <v>607</v>
      </c>
      <c r="L62" s="98" t="s">
        <v>585</v>
      </c>
      <c r="M62" s="149" t="s">
        <v>608</v>
      </c>
      <c r="N62" s="96" t="s">
        <v>609</v>
      </c>
      <c r="O62" s="95" t="s">
        <v>587</v>
      </c>
      <c r="P62" s="97" t="s">
        <v>588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s="247" customFormat="1" ht="13.5" customHeight="1">
      <c r="A63" s="310">
        <v>1</v>
      </c>
      <c r="B63" s="358">
        <v>44620</v>
      </c>
      <c r="C63" s="337"/>
      <c r="D63" s="337" t="s">
        <v>870</v>
      </c>
      <c r="E63" s="310" t="s">
        <v>591</v>
      </c>
      <c r="F63" s="310">
        <v>1436</v>
      </c>
      <c r="G63" s="310">
        <v>1414</v>
      </c>
      <c r="H63" s="311">
        <v>1414</v>
      </c>
      <c r="I63" s="311" t="s">
        <v>876</v>
      </c>
      <c r="J63" s="322" t="s">
        <v>880</v>
      </c>
      <c r="K63" s="311">
        <f t="shared" ref="K63:K64" si="45">H63-F63</f>
        <v>-22</v>
      </c>
      <c r="L63" s="333">
        <f t="shared" ref="L63:L64" si="46">(H63*N63)*0.07%</f>
        <v>544.3900000000001</v>
      </c>
      <c r="M63" s="334">
        <f t="shared" ref="M63:M64" si="47">(K63*N63)-L63</f>
        <v>-12644.39</v>
      </c>
      <c r="N63" s="311">
        <v>550</v>
      </c>
      <c r="O63" s="335" t="s">
        <v>601</v>
      </c>
      <c r="P63" s="336">
        <v>44622</v>
      </c>
      <c r="Q63" s="249"/>
      <c r="R63" s="253" t="s">
        <v>590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6"/>
      <c r="AG63" s="313"/>
      <c r="AH63" s="249"/>
      <c r="AI63" s="249"/>
      <c r="AJ63" s="316"/>
      <c r="AK63" s="316"/>
      <c r="AL63" s="316"/>
    </row>
    <row r="64" spans="1:38" s="247" customFormat="1" ht="13.5" customHeight="1">
      <c r="A64" s="285">
        <v>2</v>
      </c>
      <c r="B64" s="357">
        <v>44620</v>
      </c>
      <c r="C64" s="355"/>
      <c r="D64" s="355" t="s">
        <v>875</v>
      </c>
      <c r="E64" s="285" t="s">
        <v>591</v>
      </c>
      <c r="F64" s="285">
        <v>2342.5</v>
      </c>
      <c r="G64" s="285">
        <v>2300</v>
      </c>
      <c r="H64" s="338">
        <v>2368</v>
      </c>
      <c r="I64" s="338" t="s">
        <v>877</v>
      </c>
      <c r="J64" s="350" t="s">
        <v>862</v>
      </c>
      <c r="K64" s="338">
        <f t="shared" si="45"/>
        <v>25.5</v>
      </c>
      <c r="L64" s="351">
        <f t="shared" si="46"/>
        <v>455.84000000000009</v>
      </c>
      <c r="M64" s="352">
        <f t="shared" si="47"/>
        <v>6556.66</v>
      </c>
      <c r="N64" s="338">
        <v>275</v>
      </c>
      <c r="O64" s="353" t="s">
        <v>589</v>
      </c>
      <c r="P64" s="354">
        <v>44257</v>
      </c>
      <c r="Q64" s="249"/>
      <c r="R64" s="253" t="s">
        <v>1030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6"/>
      <c r="AG64" s="313"/>
      <c r="AH64" s="249"/>
      <c r="AI64" s="249"/>
      <c r="AJ64" s="316"/>
      <c r="AK64" s="316"/>
      <c r="AL64" s="316"/>
    </row>
    <row r="65" spans="1:38" s="247" customFormat="1" ht="13.5" customHeight="1">
      <c r="A65" s="310">
        <v>3</v>
      </c>
      <c r="B65" s="398">
        <v>44622</v>
      </c>
      <c r="C65" s="337"/>
      <c r="D65" s="337" t="s">
        <v>869</v>
      </c>
      <c r="E65" s="310" t="s">
        <v>591</v>
      </c>
      <c r="F65" s="310">
        <v>661</v>
      </c>
      <c r="G65" s="310">
        <v>642</v>
      </c>
      <c r="H65" s="311">
        <v>644</v>
      </c>
      <c r="I65" s="311" t="s">
        <v>881</v>
      </c>
      <c r="J65" s="322" t="s">
        <v>914</v>
      </c>
      <c r="K65" s="311">
        <f t="shared" ref="K65" si="48">H65-F65</f>
        <v>-17</v>
      </c>
      <c r="L65" s="333">
        <f t="shared" ref="L65" si="49">(H65*N65)*0.07%</f>
        <v>338.1</v>
      </c>
      <c r="M65" s="334">
        <f t="shared" ref="M65" si="50">(K65*N65)-L65</f>
        <v>-13088.1</v>
      </c>
      <c r="N65" s="311">
        <v>750</v>
      </c>
      <c r="O65" s="335" t="s">
        <v>601</v>
      </c>
      <c r="P65" s="336">
        <v>44623</v>
      </c>
      <c r="Q65" s="249"/>
      <c r="R65" s="253" t="s">
        <v>1030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6"/>
      <c r="AG65" s="313"/>
      <c r="AH65" s="249"/>
      <c r="AI65" s="249"/>
      <c r="AJ65" s="316"/>
      <c r="AK65" s="316"/>
      <c r="AL65" s="316"/>
    </row>
    <row r="66" spans="1:38" s="247" customFormat="1" ht="13.5" customHeight="1">
      <c r="A66" s="285">
        <v>4</v>
      </c>
      <c r="B66" s="386">
        <v>44622</v>
      </c>
      <c r="C66" s="355"/>
      <c r="D66" s="355" t="s">
        <v>882</v>
      </c>
      <c r="E66" s="285" t="s">
        <v>591</v>
      </c>
      <c r="F66" s="285">
        <v>1702.5</v>
      </c>
      <c r="G66" s="285">
        <v>1662</v>
      </c>
      <c r="H66" s="338">
        <v>1730</v>
      </c>
      <c r="I66" s="338" t="s">
        <v>883</v>
      </c>
      <c r="J66" s="350" t="s">
        <v>913</v>
      </c>
      <c r="K66" s="338">
        <f t="shared" ref="K66:K69" si="51">H66-F66</f>
        <v>27.5</v>
      </c>
      <c r="L66" s="351">
        <f t="shared" ref="L66:L69" si="52">(H66*N66)*0.07%</f>
        <v>363.30000000000007</v>
      </c>
      <c r="M66" s="352">
        <f t="shared" ref="M66:M69" si="53">(K66*N66)-L66</f>
        <v>7886.7</v>
      </c>
      <c r="N66" s="338">
        <v>300</v>
      </c>
      <c r="O66" s="353" t="s">
        <v>589</v>
      </c>
      <c r="P66" s="354">
        <v>44258</v>
      </c>
      <c r="Q66" s="249"/>
      <c r="R66" s="253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6"/>
      <c r="AG66" s="313"/>
      <c r="AH66" s="249"/>
      <c r="AI66" s="249"/>
      <c r="AJ66" s="316"/>
      <c r="AK66" s="316"/>
      <c r="AL66" s="316"/>
    </row>
    <row r="67" spans="1:38" s="247" customFormat="1" ht="13.5" customHeight="1">
      <c r="A67" s="285">
        <v>5</v>
      </c>
      <c r="B67" s="386">
        <v>44622</v>
      </c>
      <c r="C67" s="355"/>
      <c r="D67" s="355" t="s">
        <v>887</v>
      </c>
      <c r="E67" s="285" t="s">
        <v>591</v>
      </c>
      <c r="F67" s="285">
        <v>2342.5</v>
      </c>
      <c r="G67" s="285">
        <v>2305</v>
      </c>
      <c r="H67" s="338">
        <v>2387.5</v>
      </c>
      <c r="I67" s="338" t="s">
        <v>890</v>
      </c>
      <c r="J67" s="350" t="s">
        <v>915</v>
      </c>
      <c r="K67" s="338">
        <f t="shared" si="51"/>
        <v>45</v>
      </c>
      <c r="L67" s="351">
        <f t="shared" si="52"/>
        <v>626.71875000000011</v>
      </c>
      <c r="M67" s="352">
        <f t="shared" si="53"/>
        <v>16248.28125</v>
      </c>
      <c r="N67" s="338">
        <v>375</v>
      </c>
      <c r="O67" s="353" t="s">
        <v>589</v>
      </c>
      <c r="P67" s="354">
        <v>44258</v>
      </c>
      <c r="Q67" s="249"/>
      <c r="R67" s="253" t="s">
        <v>1030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6"/>
      <c r="AG67" s="313"/>
      <c r="AH67" s="249"/>
      <c r="AI67" s="249"/>
      <c r="AJ67" s="316"/>
      <c r="AK67" s="316"/>
      <c r="AL67" s="316"/>
    </row>
    <row r="68" spans="1:38" s="247" customFormat="1" ht="13.5" customHeight="1">
      <c r="A68" s="285">
        <v>6</v>
      </c>
      <c r="B68" s="386">
        <v>44622</v>
      </c>
      <c r="C68" s="355"/>
      <c r="D68" s="355" t="s">
        <v>888</v>
      </c>
      <c r="E68" s="285" t="s">
        <v>591</v>
      </c>
      <c r="F68" s="285">
        <v>280.5</v>
      </c>
      <c r="G68" s="285">
        <v>274</v>
      </c>
      <c r="H68" s="338">
        <v>285.5</v>
      </c>
      <c r="I68" s="338" t="s">
        <v>889</v>
      </c>
      <c r="J68" s="350" t="s">
        <v>916</v>
      </c>
      <c r="K68" s="338">
        <f t="shared" si="51"/>
        <v>5</v>
      </c>
      <c r="L68" s="351">
        <f t="shared" si="52"/>
        <v>339.74500000000006</v>
      </c>
      <c r="M68" s="352">
        <f t="shared" si="53"/>
        <v>8160.2550000000001</v>
      </c>
      <c r="N68" s="338">
        <v>1700</v>
      </c>
      <c r="O68" s="353" t="s">
        <v>589</v>
      </c>
      <c r="P68" s="354">
        <v>44258</v>
      </c>
      <c r="Q68" s="249"/>
      <c r="R68" s="253" t="s">
        <v>1030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6"/>
      <c r="AG68" s="313"/>
      <c r="AH68" s="249"/>
      <c r="AI68" s="249"/>
      <c r="AJ68" s="316"/>
      <c r="AK68" s="316"/>
      <c r="AL68" s="316"/>
    </row>
    <row r="69" spans="1:38" s="247" customFormat="1" ht="13.5" customHeight="1">
      <c r="A69" s="310">
        <v>7</v>
      </c>
      <c r="B69" s="398">
        <v>44623</v>
      </c>
      <c r="C69" s="337"/>
      <c r="D69" s="337" t="s">
        <v>907</v>
      </c>
      <c r="E69" s="310" t="s">
        <v>591</v>
      </c>
      <c r="F69" s="310">
        <v>2337.5</v>
      </c>
      <c r="G69" s="310">
        <v>2300</v>
      </c>
      <c r="H69" s="311">
        <v>2300</v>
      </c>
      <c r="I69" s="311" t="s">
        <v>890</v>
      </c>
      <c r="J69" s="322" t="s">
        <v>938</v>
      </c>
      <c r="K69" s="311">
        <f t="shared" si="51"/>
        <v>-37.5</v>
      </c>
      <c r="L69" s="333">
        <f t="shared" si="52"/>
        <v>603.75000000000011</v>
      </c>
      <c r="M69" s="334">
        <f t="shared" si="53"/>
        <v>-14666.25</v>
      </c>
      <c r="N69" s="311">
        <v>375</v>
      </c>
      <c r="O69" s="335" t="s">
        <v>601</v>
      </c>
      <c r="P69" s="336">
        <v>44624</v>
      </c>
      <c r="Q69" s="249"/>
      <c r="R69" s="253" t="s">
        <v>1030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6"/>
      <c r="AG69" s="313"/>
      <c r="AH69" s="249"/>
      <c r="AI69" s="249"/>
      <c r="AJ69" s="316"/>
      <c r="AK69" s="316"/>
      <c r="AL69" s="316"/>
    </row>
    <row r="70" spans="1:38" s="247" customFormat="1" ht="13.5" customHeight="1">
      <c r="A70" s="285">
        <v>8</v>
      </c>
      <c r="B70" s="386">
        <v>44623</v>
      </c>
      <c r="C70" s="355"/>
      <c r="D70" s="355" t="s">
        <v>888</v>
      </c>
      <c r="E70" s="285" t="s">
        <v>591</v>
      </c>
      <c r="F70" s="285">
        <v>276.5</v>
      </c>
      <c r="G70" s="285">
        <v>269</v>
      </c>
      <c r="H70" s="338">
        <v>281.5</v>
      </c>
      <c r="I70" s="338" t="s">
        <v>911</v>
      </c>
      <c r="J70" s="350" t="s">
        <v>916</v>
      </c>
      <c r="K70" s="338">
        <f t="shared" ref="K70" si="54">H70-F70</f>
        <v>5</v>
      </c>
      <c r="L70" s="351">
        <f t="shared" ref="L70" si="55">(H70*N70)*0.07%</f>
        <v>334.98500000000007</v>
      </c>
      <c r="M70" s="352">
        <f t="shared" ref="M70" si="56">(K70*N70)-L70</f>
        <v>8165.0150000000003</v>
      </c>
      <c r="N70" s="338">
        <v>1700</v>
      </c>
      <c r="O70" s="353" t="s">
        <v>589</v>
      </c>
      <c r="P70" s="354">
        <v>44259</v>
      </c>
      <c r="Q70" s="249"/>
      <c r="R70" s="253" t="s">
        <v>1030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6"/>
      <c r="AG70" s="313"/>
      <c r="AH70" s="249"/>
      <c r="AI70" s="249"/>
      <c r="AJ70" s="316"/>
      <c r="AK70" s="316"/>
      <c r="AL70" s="316"/>
    </row>
    <row r="71" spans="1:38" s="247" customFormat="1" ht="13.5" customHeight="1">
      <c r="A71" s="285">
        <v>9</v>
      </c>
      <c r="B71" s="386">
        <v>44259</v>
      </c>
      <c r="C71" s="355"/>
      <c r="D71" s="355" t="s">
        <v>922</v>
      </c>
      <c r="E71" s="285" t="s">
        <v>591</v>
      </c>
      <c r="F71" s="285">
        <v>459.5</v>
      </c>
      <c r="G71" s="285">
        <v>451</v>
      </c>
      <c r="H71" s="338">
        <v>465.5</v>
      </c>
      <c r="I71" s="338" t="s">
        <v>923</v>
      </c>
      <c r="J71" s="350" t="s">
        <v>912</v>
      </c>
      <c r="K71" s="338">
        <f t="shared" ref="K71" si="57">H71-F71</f>
        <v>6</v>
      </c>
      <c r="L71" s="351">
        <f t="shared" ref="L71" si="58">(H71*N71)*0.07%</f>
        <v>488.77500000000009</v>
      </c>
      <c r="M71" s="352">
        <f t="shared" ref="M71" si="59">(K71*N71)-L71</f>
        <v>8511.2250000000004</v>
      </c>
      <c r="N71" s="338">
        <v>1500</v>
      </c>
      <c r="O71" s="353" t="s">
        <v>589</v>
      </c>
      <c r="P71" s="354">
        <v>44259</v>
      </c>
      <c r="Q71" s="249"/>
      <c r="R71" s="253" t="s">
        <v>590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6"/>
      <c r="AG71" s="313"/>
      <c r="AH71" s="249"/>
      <c r="AI71" s="249"/>
      <c r="AJ71" s="316"/>
      <c r="AK71" s="316"/>
      <c r="AL71" s="316"/>
    </row>
    <row r="72" spans="1:38" s="247" customFormat="1" ht="13.5" customHeight="1">
      <c r="A72" s="285">
        <v>10</v>
      </c>
      <c r="B72" s="386">
        <v>44259</v>
      </c>
      <c r="C72" s="355"/>
      <c r="D72" s="355" t="s">
        <v>924</v>
      </c>
      <c r="E72" s="285" t="s">
        <v>591</v>
      </c>
      <c r="F72" s="285">
        <v>3105</v>
      </c>
      <c r="G72" s="285">
        <v>3030</v>
      </c>
      <c r="H72" s="338">
        <v>3165</v>
      </c>
      <c r="I72" s="338" t="s">
        <v>925</v>
      </c>
      <c r="J72" s="350" t="s">
        <v>798</v>
      </c>
      <c r="K72" s="338">
        <f t="shared" ref="K72:K75" si="60">H72-F72</f>
        <v>60</v>
      </c>
      <c r="L72" s="351">
        <f t="shared" ref="L72:L75" si="61">(H72*N72)*0.07%</f>
        <v>387.71250000000003</v>
      </c>
      <c r="M72" s="352">
        <f t="shared" ref="M72:M75" si="62">(K72*N72)-L72</f>
        <v>10112.2875</v>
      </c>
      <c r="N72" s="338">
        <v>175</v>
      </c>
      <c r="O72" s="353" t="s">
        <v>589</v>
      </c>
      <c r="P72" s="354">
        <v>44259</v>
      </c>
      <c r="Q72" s="249"/>
      <c r="R72" s="253" t="s">
        <v>1030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6"/>
      <c r="AG72" s="313"/>
      <c r="AH72" s="249"/>
      <c r="AI72" s="249"/>
      <c r="AJ72" s="316"/>
      <c r="AK72" s="316"/>
      <c r="AL72" s="316"/>
    </row>
    <row r="73" spans="1:38" s="247" customFormat="1" ht="13.5" customHeight="1">
      <c r="A73" s="285">
        <v>11</v>
      </c>
      <c r="B73" s="386">
        <v>44259</v>
      </c>
      <c r="C73" s="355"/>
      <c r="D73" s="355" t="s">
        <v>882</v>
      </c>
      <c r="E73" s="285" t="s">
        <v>591</v>
      </c>
      <c r="F73" s="285">
        <v>1698</v>
      </c>
      <c r="G73" s="285">
        <v>1658</v>
      </c>
      <c r="H73" s="338">
        <v>1731</v>
      </c>
      <c r="I73" s="338" t="s">
        <v>883</v>
      </c>
      <c r="J73" s="350" t="s">
        <v>939</v>
      </c>
      <c r="K73" s="338">
        <f t="shared" si="60"/>
        <v>33</v>
      </c>
      <c r="L73" s="351">
        <f t="shared" si="61"/>
        <v>363.51000000000005</v>
      </c>
      <c r="M73" s="352">
        <f t="shared" si="62"/>
        <v>9536.49</v>
      </c>
      <c r="N73" s="338">
        <v>300</v>
      </c>
      <c r="O73" s="353" t="s">
        <v>589</v>
      </c>
      <c r="P73" s="354">
        <v>44259</v>
      </c>
      <c r="Q73" s="249"/>
      <c r="R73" s="253" t="s">
        <v>590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6"/>
      <c r="AG73" s="313"/>
      <c r="AH73" s="249"/>
      <c r="AI73" s="249"/>
      <c r="AJ73" s="316"/>
      <c r="AK73" s="316"/>
      <c r="AL73" s="316"/>
    </row>
    <row r="74" spans="1:38" s="247" customFormat="1" ht="13.5" customHeight="1">
      <c r="A74" s="285">
        <v>12</v>
      </c>
      <c r="B74" s="386">
        <v>44259</v>
      </c>
      <c r="C74" s="355"/>
      <c r="D74" s="355" t="s">
        <v>926</v>
      </c>
      <c r="E74" s="285" t="s">
        <v>591</v>
      </c>
      <c r="F74" s="285">
        <v>1422.5</v>
      </c>
      <c r="G74" s="285">
        <v>1400</v>
      </c>
      <c r="H74" s="338">
        <v>1437</v>
      </c>
      <c r="I74" s="338" t="s">
        <v>927</v>
      </c>
      <c r="J74" s="350" t="s">
        <v>940</v>
      </c>
      <c r="K74" s="338">
        <f t="shared" si="60"/>
        <v>14.5</v>
      </c>
      <c r="L74" s="351">
        <f t="shared" si="61"/>
        <v>653.83500000000015</v>
      </c>
      <c r="M74" s="352">
        <f t="shared" si="62"/>
        <v>8771.1649999999991</v>
      </c>
      <c r="N74" s="338">
        <v>650</v>
      </c>
      <c r="O74" s="353" t="s">
        <v>589</v>
      </c>
      <c r="P74" s="354">
        <v>44259</v>
      </c>
      <c r="Q74" s="249"/>
      <c r="R74" s="253" t="s">
        <v>1030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310">
        <v>13</v>
      </c>
      <c r="B75" s="398">
        <v>44259</v>
      </c>
      <c r="C75" s="337"/>
      <c r="D75" s="337" t="s">
        <v>875</v>
      </c>
      <c r="E75" s="310" t="s">
        <v>591</v>
      </c>
      <c r="F75" s="310">
        <v>2322</v>
      </c>
      <c r="G75" s="310">
        <v>2275</v>
      </c>
      <c r="H75" s="311">
        <v>2275</v>
      </c>
      <c r="I75" s="311" t="s">
        <v>937</v>
      </c>
      <c r="J75" s="322" t="s">
        <v>951</v>
      </c>
      <c r="K75" s="311">
        <f t="shared" si="60"/>
        <v>-47</v>
      </c>
      <c r="L75" s="333">
        <f t="shared" si="61"/>
        <v>437.93750000000006</v>
      </c>
      <c r="M75" s="334">
        <f t="shared" si="62"/>
        <v>-13362.9375</v>
      </c>
      <c r="N75" s="311">
        <v>275</v>
      </c>
      <c r="O75" s="335" t="s">
        <v>601</v>
      </c>
      <c r="P75" s="336">
        <v>44627</v>
      </c>
      <c r="Q75" s="249"/>
      <c r="R75" s="253" t="s">
        <v>1030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397">
        <v>14</v>
      </c>
      <c r="B76" s="386">
        <v>44627</v>
      </c>
      <c r="C76" s="355"/>
      <c r="D76" s="355" t="s">
        <v>947</v>
      </c>
      <c r="E76" s="285" t="s">
        <v>591</v>
      </c>
      <c r="F76" s="285">
        <v>1137</v>
      </c>
      <c r="G76" s="285">
        <v>1120</v>
      </c>
      <c r="H76" s="338">
        <v>1151</v>
      </c>
      <c r="I76" s="338" t="s">
        <v>948</v>
      </c>
      <c r="J76" s="350" t="s">
        <v>949</v>
      </c>
      <c r="K76" s="338">
        <f t="shared" ref="K76:K79" si="63">H76-F76</f>
        <v>14</v>
      </c>
      <c r="L76" s="351">
        <f t="shared" ref="L76:L79" si="64">(H76*N76)*0.07%</f>
        <v>563.99000000000012</v>
      </c>
      <c r="M76" s="352">
        <f t="shared" ref="M76:M79" si="65">(K76*N76)-L76</f>
        <v>9236.01</v>
      </c>
      <c r="N76" s="338">
        <v>700</v>
      </c>
      <c r="O76" s="353" t="s">
        <v>589</v>
      </c>
      <c r="P76" s="354">
        <v>44262</v>
      </c>
      <c r="Q76" s="249"/>
      <c r="R76" s="253" t="s">
        <v>1030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310">
        <v>15</v>
      </c>
      <c r="B77" s="398">
        <v>44627</v>
      </c>
      <c r="C77" s="337"/>
      <c r="D77" s="337" t="s">
        <v>963</v>
      </c>
      <c r="E77" s="310" t="s">
        <v>591</v>
      </c>
      <c r="F77" s="310">
        <v>173</v>
      </c>
      <c r="G77" s="310">
        <v>167.5</v>
      </c>
      <c r="H77" s="311">
        <v>167.5</v>
      </c>
      <c r="I77" s="311" t="s">
        <v>950</v>
      </c>
      <c r="J77" s="322" t="s">
        <v>967</v>
      </c>
      <c r="K77" s="311">
        <f t="shared" si="63"/>
        <v>-5.5</v>
      </c>
      <c r="L77" s="333">
        <f t="shared" si="64"/>
        <v>293.12500000000006</v>
      </c>
      <c r="M77" s="334">
        <f t="shared" si="65"/>
        <v>-14043.125</v>
      </c>
      <c r="N77" s="311">
        <v>2500</v>
      </c>
      <c r="O77" s="335" t="s">
        <v>601</v>
      </c>
      <c r="P77" s="336">
        <v>44627</v>
      </c>
      <c r="Q77" s="249"/>
      <c r="R77" s="253" t="s">
        <v>590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285">
        <v>16</v>
      </c>
      <c r="B78" s="386">
        <v>44627</v>
      </c>
      <c r="C78" s="355"/>
      <c r="D78" s="355" t="s">
        <v>888</v>
      </c>
      <c r="E78" s="285" t="s">
        <v>591</v>
      </c>
      <c r="F78" s="285">
        <v>270.5</v>
      </c>
      <c r="G78" s="285">
        <v>263</v>
      </c>
      <c r="H78" s="338">
        <v>275.5</v>
      </c>
      <c r="I78" s="338" t="s">
        <v>657</v>
      </c>
      <c r="J78" s="350" t="s">
        <v>916</v>
      </c>
      <c r="K78" s="338">
        <f t="shared" si="63"/>
        <v>5</v>
      </c>
      <c r="L78" s="351">
        <f t="shared" si="64"/>
        <v>327.84500000000003</v>
      </c>
      <c r="M78" s="352">
        <f t="shared" si="65"/>
        <v>8172.1549999999997</v>
      </c>
      <c r="N78" s="338">
        <v>1700</v>
      </c>
      <c r="O78" s="353" t="s">
        <v>589</v>
      </c>
      <c r="P78" s="354">
        <v>44262</v>
      </c>
      <c r="Q78" s="249"/>
      <c r="R78" s="253" t="s">
        <v>1030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285">
        <v>17</v>
      </c>
      <c r="B79" s="386">
        <v>44628</v>
      </c>
      <c r="C79" s="355"/>
      <c r="D79" s="355" t="s">
        <v>962</v>
      </c>
      <c r="E79" s="285" t="s">
        <v>591</v>
      </c>
      <c r="F79" s="285">
        <v>1399</v>
      </c>
      <c r="G79" s="285">
        <v>1362</v>
      </c>
      <c r="H79" s="338">
        <v>1424</v>
      </c>
      <c r="I79" s="338" t="s">
        <v>964</v>
      </c>
      <c r="J79" s="350" t="s">
        <v>610</v>
      </c>
      <c r="K79" s="338">
        <f t="shared" si="63"/>
        <v>25</v>
      </c>
      <c r="L79" s="351">
        <f t="shared" si="64"/>
        <v>1495.2000000000003</v>
      </c>
      <c r="M79" s="352">
        <f t="shared" si="65"/>
        <v>36004.800000000003</v>
      </c>
      <c r="N79" s="338">
        <v>1500</v>
      </c>
      <c r="O79" s="353" t="s">
        <v>589</v>
      </c>
      <c r="P79" s="354">
        <v>44264</v>
      </c>
      <c r="Q79" s="249"/>
      <c r="R79" s="253" t="s">
        <v>1030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10">
        <v>18</v>
      </c>
      <c r="B80" s="398">
        <v>44628</v>
      </c>
      <c r="C80" s="337"/>
      <c r="D80" s="337" t="s">
        <v>965</v>
      </c>
      <c r="E80" s="310" t="s">
        <v>591</v>
      </c>
      <c r="F80" s="310">
        <v>2110</v>
      </c>
      <c r="G80" s="310">
        <v>2065</v>
      </c>
      <c r="H80" s="311">
        <v>2065</v>
      </c>
      <c r="I80" s="311" t="s">
        <v>966</v>
      </c>
      <c r="J80" s="322" t="s">
        <v>934</v>
      </c>
      <c r="K80" s="311">
        <f t="shared" ref="K80:K81" si="66">H80-F80</f>
        <v>-45</v>
      </c>
      <c r="L80" s="333">
        <f t="shared" ref="L80:L81" si="67">(H80*N80)*0.07%</f>
        <v>433.65000000000009</v>
      </c>
      <c r="M80" s="334">
        <f t="shared" ref="M80:M81" si="68">(K80*N80)-L80</f>
        <v>-13933.65</v>
      </c>
      <c r="N80" s="311">
        <v>300</v>
      </c>
      <c r="O80" s="335" t="s">
        <v>601</v>
      </c>
      <c r="P80" s="336">
        <v>44628</v>
      </c>
      <c r="Q80" s="249"/>
      <c r="R80" s="253" t="s">
        <v>590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19</v>
      </c>
      <c r="B81" s="386">
        <v>44628</v>
      </c>
      <c r="C81" s="355"/>
      <c r="D81" s="355" t="s">
        <v>972</v>
      </c>
      <c r="E81" s="285" t="s">
        <v>591</v>
      </c>
      <c r="F81" s="285">
        <v>273.5</v>
      </c>
      <c r="G81" s="285">
        <v>265</v>
      </c>
      <c r="H81" s="338">
        <v>279.5</v>
      </c>
      <c r="I81" s="338" t="s">
        <v>973</v>
      </c>
      <c r="J81" s="350" t="s">
        <v>912</v>
      </c>
      <c r="K81" s="338">
        <f t="shared" si="66"/>
        <v>6</v>
      </c>
      <c r="L81" s="351">
        <f t="shared" si="67"/>
        <v>293.47500000000002</v>
      </c>
      <c r="M81" s="352">
        <f t="shared" si="68"/>
        <v>8706.5249999999996</v>
      </c>
      <c r="N81" s="338">
        <v>1500</v>
      </c>
      <c r="O81" s="353" t="s">
        <v>589</v>
      </c>
      <c r="P81" s="354">
        <v>44264</v>
      </c>
      <c r="Q81" s="249"/>
      <c r="R81" s="253" t="s">
        <v>590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20</v>
      </c>
      <c r="B82" s="386">
        <v>44628</v>
      </c>
      <c r="C82" s="355"/>
      <c r="D82" s="355" t="s">
        <v>888</v>
      </c>
      <c r="E82" s="285" t="s">
        <v>591</v>
      </c>
      <c r="F82" s="285">
        <v>263</v>
      </c>
      <c r="G82" s="285">
        <v>255</v>
      </c>
      <c r="H82" s="338">
        <v>268.5</v>
      </c>
      <c r="I82" s="338" t="s">
        <v>975</v>
      </c>
      <c r="J82" s="350" t="s">
        <v>980</v>
      </c>
      <c r="K82" s="338">
        <f t="shared" ref="K82:K84" si="69">H82-F82</f>
        <v>5.5</v>
      </c>
      <c r="L82" s="351">
        <f t="shared" ref="L82:L84" si="70">(H82*N82)*0.07%</f>
        <v>319.51500000000004</v>
      </c>
      <c r="M82" s="352">
        <f t="shared" ref="M82:M84" si="71">(K82*N82)-L82</f>
        <v>9030.4850000000006</v>
      </c>
      <c r="N82" s="338">
        <v>1700</v>
      </c>
      <c r="O82" s="353" t="s">
        <v>589</v>
      </c>
      <c r="P82" s="354">
        <v>44263</v>
      </c>
      <c r="Q82" s="249"/>
      <c r="R82" s="253" t="s">
        <v>1030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21</v>
      </c>
      <c r="B83" s="386">
        <v>44628</v>
      </c>
      <c r="C83" s="355"/>
      <c r="D83" s="355" t="s">
        <v>976</v>
      </c>
      <c r="E83" s="285" t="s">
        <v>591</v>
      </c>
      <c r="F83" s="285">
        <v>695</v>
      </c>
      <c r="G83" s="285">
        <v>675</v>
      </c>
      <c r="H83" s="338">
        <v>709</v>
      </c>
      <c r="I83" s="338" t="s">
        <v>977</v>
      </c>
      <c r="J83" s="350" t="s">
        <v>949</v>
      </c>
      <c r="K83" s="338">
        <f t="shared" si="69"/>
        <v>14</v>
      </c>
      <c r="L83" s="351">
        <f t="shared" si="70"/>
        <v>372.22500000000008</v>
      </c>
      <c r="M83" s="352">
        <f t="shared" si="71"/>
        <v>10127.775</v>
      </c>
      <c r="N83" s="338">
        <v>750</v>
      </c>
      <c r="O83" s="353" t="s">
        <v>589</v>
      </c>
      <c r="P83" s="354">
        <v>44264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22</v>
      </c>
      <c r="B84" s="386">
        <v>44628</v>
      </c>
      <c r="C84" s="355"/>
      <c r="D84" s="355" t="s">
        <v>924</v>
      </c>
      <c r="E84" s="285" t="s">
        <v>591</v>
      </c>
      <c r="F84" s="285">
        <v>3195</v>
      </c>
      <c r="G84" s="285">
        <v>3120</v>
      </c>
      <c r="H84" s="338">
        <v>3250</v>
      </c>
      <c r="I84" s="338" t="s">
        <v>978</v>
      </c>
      <c r="J84" s="350" t="s">
        <v>728</v>
      </c>
      <c r="K84" s="338">
        <f t="shared" si="69"/>
        <v>55</v>
      </c>
      <c r="L84" s="351">
        <f t="shared" si="70"/>
        <v>398.12500000000006</v>
      </c>
      <c r="M84" s="352">
        <f t="shared" si="71"/>
        <v>9226.875</v>
      </c>
      <c r="N84" s="338">
        <v>175</v>
      </c>
      <c r="O84" s="353" t="s">
        <v>589</v>
      </c>
      <c r="P84" s="354">
        <v>44264</v>
      </c>
      <c r="Q84" s="249"/>
      <c r="R84" s="253" t="s">
        <v>1030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23</v>
      </c>
      <c r="B85" s="386">
        <v>44628</v>
      </c>
      <c r="C85" s="355"/>
      <c r="D85" s="355" t="s">
        <v>979</v>
      </c>
      <c r="E85" s="285" t="s">
        <v>591</v>
      </c>
      <c r="F85" s="285">
        <v>1068</v>
      </c>
      <c r="G85" s="285">
        <v>1050</v>
      </c>
      <c r="H85" s="338">
        <v>1092</v>
      </c>
      <c r="I85" s="338" t="s">
        <v>983</v>
      </c>
      <c r="J85" s="350" t="s">
        <v>982</v>
      </c>
      <c r="K85" s="338">
        <f t="shared" ref="K85" si="72">H85-F85</f>
        <v>24</v>
      </c>
      <c r="L85" s="351">
        <f t="shared" ref="L85" si="73">(H85*N85)*0.07%</f>
        <v>554.19000000000005</v>
      </c>
      <c r="M85" s="352">
        <f t="shared" ref="M85" si="74">(K85*N85)-L85</f>
        <v>16845.810000000001</v>
      </c>
      <c r="N85" s="338">
        <v>725</v>
      </c>
      <c r="O85" s="353" t="s">
        <v>589</v>
      </c>
      <c r="P85" s="354">
        <v>44264</v>
      </c>
      <c r="Q85" s="249"/>
      <c r="R85" s="253" t="s">
        <v>1030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24</v>
      </c>
      <c r="B86" s="386">
        <v>44629</v>
      </c>
      <c r="C86" s="355"/>
      <c r="D86" s="355" t="s">
        <v>888</v>
      </c>
      <c r="E86" s="285" t="s">
        <v>591</v>
      </c>
      <c r="F86" s="285">
        <v>264.5</v>
      </c>
      <c r="G86" s="285">
        <v>257</v>
      </c>
      <c r="H86" s="338">
        <v>270</v>
      </c>
      <c r="I86" s="338" t="s">
        <v>996</v>
      </c>
      <c r="J86" s="350" t="s">
        <v>980</v>
      </c>
      <c r="K86" s="338">
        <f t="shared" ref="K86:K88" si="75">H86-F86</f>
        <v>5.5</v>
      </c>
      <c r="L86" s="351">
        <f t="shared" ref="L86:L88" si="76">(H86*N86)*0.07%</f>
        <v>321.30000000000007</v>
      </c>
      <c r="M86" s="352">
        <f t="shared" ref="M86:M88" si="77">(K86*N86)-L86</f>
        <v>9028.7000000000007</v>
      </c>
      <c r="N86" s="338">
        <v>1700</v>
      </c>
      <c r="O86" s="353" t="s">
        <v>589</v>
      </c>
      <c r="P86" s="354">
        <v>44264</v>
      </c>
      <c r="Q86" s="249"/>
      <c r="R86" s="253" t="s">
        <v>1030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310">
        <v>25</v>
      </c>
      <c r="B87" s="398">
        <v>44629</v>
      </c>
      <c r="C87" s="337"/>
      <c r="D87" s="337" t="s">
        <v>997</v>
      </c>
      <c r="E87" s="310" t="s">
        <v>591</v>
      </c>
      <c r="F87" s="310">
        <v>4700</v>
      </c>
      <c r="G87" s="310">
        <v>4570</v>
      </c>
      <c r="H87" s="311">
        <v>4615</v>
      </c>
      <c r="I87" s="311" t="s">
        <v>998</v>
      </c>
      <c r="J87" s="322" t="s">
        <v>1008</v>
      </c>
      <c r="K87" s="311">
        <f t="shared" si="75"/>
        <v>-85</v>
      </c>
      <c r="L87" s="333">
        <f t="shared" si="76"/>
        <v>323.05000000000007</v>
      </c>
      <c r="M87" s="334">
        <f t="shared" si="77"/>
        <v>-8823.0499999999993</v>
      </c>
      <c r="N87" s="311">
        <v>100</v>
      </c>
      <c r="O87" s="335" t="s">
        <v>601</v>
      </c>
      <c r="P87" s="336">
        <v>44264</v>
      </c>
      <c r="Q87" s="249"/>
      <c r="R87" s="253" t="s">
        <v>1030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26</v>
      </c>
      <c r="B88" s="386">
        <v>44630</v>
      </c>
      <c r="C88" s="355"/>
      <c r="D88" s="355" t="s">
        <v>1009</v>
      </c>
      <c r="E88" s="285" t="s">
        <v>591</v>
      </c>
      <c r="F88" s="285">
        <v>1186.5</v>
      </c>
      <c r="G88" s="285">
        <v>1168</v>
      </c>
      <c r="H88" s="338">
        <v>1200.5</v>
      </c>
      <c r="I88" s="338">
        <v>1220</v>
      </c>
      <c r="J88" s="350" t="s">
        <v>949</v>
      </c>
      <c r="K88" s="338">
        <f t="shared" si="75"/>
        <v>14</v>
      </c>
      <c r="L88" s="351">
        <f t="shared" si="76"/>
        <v>588.24500000000012</v>
      </c>
      <c r="M88" s="352">
        <f t="shared" si="77"/>
        <v>9211.7549999999992</v>
      </c>
      <c r="N88" s="338">
        <v>700</v>
      </c>
      <c r="O88" s="353" t="s">
        <v>589</v>
      </c>
      <c r="P88" s="354">
        <v>44266</v>
      </c>
      <c r="Q88" s="249"/>
      <c r="R88" s="253" t="s">
        <v>1030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27</v>
      </c>
      <c r="B89" s="386">
        <v>44630</v>
      </c>
      <c r="C89" s="355"/>
      <c r="D89" s="355" t="s">
        <v>1016</v>
      </c>
      <c r="E89" s="285" t="s">
        <v>591</v>
      </c>
      <c r="F89" s="285">
        <v>123.75</v>
      </c>
      <c r="G89" s="285">
        <v>120</v>
      </c>
      <c r="H89" s="338">
        <v>126.5</v>
      </c>
      <c r="I89" s="338" t="s">
        <v>1017</v>
      </c>
      <c r="J89" s="350" t="s">
        <v>1060</v>
      </c>
      <c r="K89" s="338">
        <f t="shared" ref="K89" si="78">H89-F89</f>
        <v>2.75</v>
      </c>
      <c r="L89" s="351">
        <f t="shared" ref="L89" si="79">(H89*N89)*0.07%</f>
        <v>380.76500000000004</v>
      </c>
      <c r="M89" s="352">
        <f t="shared" ref="M89" si="80">(K89*N89)-L89</f>
        <v>11444.235000000001</v>
      </c>
      <c r="N89" s="338">
        <v>4300</v>
      </c>
      <c r="O89" s="353" t="s">
        <v>589</v>
      </c>
      <c r="P89" s="354">
        <v>44266</v>
      </c>
      <c r="Q89" s="249"/>
      <c r="R89" s="253" t="s">
        <v>1030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369">
        <v>28</v>
      </c>
      <c r="B90" s="248">
        <v>44630</v>
      </c>
      <c r="C90" s="340"/>
      <c r="D90" s="340" t="s">
        <v>972</v>
      </c>
      <c r="E90" s="251" t="s">
        <v>591</v>
      </c>
      <c r="F90" s="251" t="s">
        <v>1018</v>
      </c>
      <c r="G90" s="251">
        <v>278.5</v>
      </c>
      <c r="H90" s="252"/>
      <c r="I90" s="252" t="s">
        <v>931</v>
      </c>
      <c r="J90" s="302" t="s">
        <v>592</v>
      </c>
      <c r="K90" s="340"/>
      <c r="L90" s="340"/>
      <c r="M90" s="251"/>
      <c r="N90" s="251"/>
      <c r="O90" s="251"/>
      <c r="P90" s="252"/>
      <c r="Q90" s="249"/>
      <c r="R90" s="253" t="s">
        <v>590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397">
        <v>29</v>
      </c>
      <c r="B91" s="386">
        <v>44630</v>
      </c>
      <c r="C91" s="355"/>
      <c r="D91" s="355" t="s">
        <v>1019</v>
      </c>
      <c r="E91" s="285" t="s">
        <v>591</v>
      </c>
      <c r="F91" s="285">
        <v>376.5</v>
      </c>
      <c r="G91" s="285">
        <v>372.5</v>
      </c>
      <c r="H91" s="338">
        <v>380.5</v>
      </c>
      <c r="I91" s="338" t="s">
        <v>1020</v>
      </c>
      <c r="J91" s="350" t="s">
        <v>1029</v>
      </c>
      <c r="K91" s="338">
        <f t="shared" ref="K91" si="81">H91-F91</f>
        <v>4</v>
      </c>
      <c r="L91" s="351">
        <f t="shared" ref="L91" si="82">(H91*N91)*0.07%</f>
        <v>825.68500000000017</v>
      </c>
      <c r="M91" s="352">
        <f t="shared" ref="M91" si="83">(K91*N91)-L91</f>
        <v>11574.315000000001</v>
      </c>
      <c r="N91" s="338">
        <v>3100</v>
      </c>
      <c r="O91" s="353" t="s">
        <v>589</v>
      </c>
      <c r="P91" s="386">
        <v>44630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369">
        <v>30</v>
      </c>
      <c r="B92" s="248">
        <v>44630</v>
      </c>
      <c r="C92" s="340"/>
      <c r="D92" s="340" t="s">
        <v>1021</v>
      </c>
      <c r="E92" s="251" t="s">
        <v>591</v>
      </c>
      <c r="F92" s="251" t="s">
        <v>1022</v>
      </c>
      <c r="G92" s="251">
        <v>2300</v>
      </c>
      <c r="H92" s="252"/>
      <c r="I92" s="252">
        <v>2450</v>
      </c>
      <c r="J92" s="302" t="s">
        <v>592</v>
      </c>
      <c r="K92" s="340"/>
      <c r="L92" s="340"/>
      <c r="M92" s="251"/>
      <c r="N92" s="251"/>
      <c r="O92" s="251"/>
      <c r="P92" s="252"/>
      <c r="Q92" s="249"/>
      <c r="R92" s="253" t="s">
        <v>590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369">
        <v>31</v>
      </c>
      <c r="B93" s="248">
        <v>44631</v>
      </c>
      <c r="C93" s="340"/>
      <c r="D93" s="340" t="s">
        <v>1063</v>
      </c>
      <c r="E93" s="251" t="s">
        <v>591</v>
      </c>
      <c r="F93" s="251" t="s">
        <v>1064</v>
      </c>
      <c r="G93" s="251">
        <v>2228</v>
      </c>
      <c r="H93" s="252"/>
      <c r="I93" s="252" t="s">
        <v>1065</v>
      </c>
      <c r="J93" s="302" t="s">
        <v>592</v>
      </c>
      <c r="K93" s="340"/>
      <c r="L93" s="340"/>
      <c r="M93" s="251"/>
      <c r="N93" s="251"/>
      <c r="O93" s="251"/>
      <c r="P93" s="252"/>
      <c r="Q93" s="249"/>
      <c r="R93" s="253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369">
        <v>32</v>
      </c>
      <c r="B94" s="248">
        <v>44631</v>
      </c>
      <c r="C94" s="340"/>
      <c r="D94" s="340" t="s">
        <v>888</v>
      </c>
      <c r="E94" s="251" t="s">
        <v>591</v>
      </c>
      <c r="F94" s="251" t="s">
        <v>1068</v>
      </c>
      <c r="G94" s="251">
        <v>259</v>
      </c>
      <c r="H94" s="252"/>
      <c r="I94" s="252" t="s">
        <v>996</v>
      </c>
      <c r="J94" s="302" t="s">
        <v>592</v>
      </c>
      <c r="K94" s="340"/>
      <c r="L94" s="340"/>
      <c r="M94" s="251"/>
      <c r="N94" s="251"/>
      <c r="O94" s="251"/>
      <c r="P94" s="252"/>
      <c r="Q94" s="249"/>
      <c r="R94" s="253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369">
        <v>33</v>
      </c>
      <c r="B95" s="248">
        <v>44631</v>
      </c>
      <c r="C95" s="340"/>
      <c r="D95" s="340" t="s">
        <v>1069</v>
      </c>
      <c r="E95" s="251" t="s">
        <v>591</v>
      </c>
      <c r="F95" s="251" t="s">
        <v>1070</v>
      </c>
      <c r="G95" s="251">
        <v>770</v>
      </c>
      <c r="H95" s="252"/>
      <c r="I95" s="252" t="s">
        <v>1071</v>
      </c>
      <c r="J95" s="302" t="s">
        <v>592</v>
      </c>
      <c r="K95" s="340"/>
      <c r="L95" s="340"/>
      <c r="M95" s="251"/>
      <c r="N95" s="251"/>
      <c r="O95" s="251"/>
      <c r="P95" s="252"/>
      <c r="Q95" s="249"/>
      <c r="R95" s="253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69"/>
      <c r="B96" s="248"/>
      <c r="C96" s="340"/>
      <c r="D96" s="340"/>
      <c r="E96" s="251"/>
      <c r="F96" s="251"/>
      <c r="G96" s="251"/>
      <c r="H96" s="252"/>
      <c r="I96" s="252"/>
      <c r="J96" s="302"/>
      <c r="K96" s="340"/>
      <c r="L96" s="340"/>
      <c r="M96" s="251"/>
      <c r="N96" s="251"/>
      <c r="O96" s="251"/>
      <c r="P96" s="252"/>
      <c r="Q96" s="249"/>
      <c r="R96" s="253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369"/>
      <c r="B97" s="248"/>
      <c r="C97" s="340"/>
      <c r="D97" s="340"/>
      <c r="E97" s="251"/>
      <c r="F97" s="251"/>
      <c r="G97" s="251"/>
      <c r="H97" s="252"/>
      <c r="I97" s="252"/>
      <c r="J97" s="302"/>
      <c r="K97" s="340"/>
      <c r="L97" s="340"/>
      <c r="M97" s="251"/>
      <c r="N97" s="251"/>
      <c r="O97" s="251"/>
      <c r="P97" s="252"/>
      <c r="Q97" s="249"/>
      <c r="R97" s="253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369"/>
      <c r="B98" s="248"/>
      <c r="C98" s="340"/>
      <c r="D98" s="340"/>
      <c r="E98" s="251"/>
      <c r="F98" s="251"/>
      <c r="G98" s="251"/>
      <c r="H98" s="252"/>
      <c r="I98" s="252"/>
      <c r="J98" s="302"/>
      <c r="K98" s="340"/>
      <c r="L98" s="340"/>
      <c r="M98" s="251"/>
      <c r="N98" s="251"/>
      <c r="O98" s="251"/>
      <c r="P98" s="252"/>
      <c r="Q98" s="249"/>
      <c r="R98" s="253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369"/>
      <c r="B99" s="248"/>
      <c r="C99" s="340"/>
      <c r="D99" s="340"/>
      <c r="E99" s="251"/>
      <c r="F99" s="251"/>
      <c r="G99" s="251"/>
      <c r="H99" s="252"/>
      <c r="I99" s="252"/>
      <c r="J99" s="302"/>
      <c r="K99" s="340"/>
      <c r="L99" s="340"/>
      <c r="M99" s="251"/>
      <c r="N99" s="251"/>
      <c r="O99" s="251"/>
      <c r="P99" s="252"/>
      <c r="Q99" s="249"/>
      <c r="R99" s="253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51"/>
      <c r="B100" s="248"/>
      <c r="C100" s="340"/>
      <c r="D100" s="340"/>
      <c r="E100" s="251"/>
      <c r="F100" s="251"/>
      <c r="G100" s="251"/>
      <c r="H100" s="252"/>
      <c r="I100" s="252"/>
      <c r="J100" s="302"/>
      <c r="K100" s="252"/>
      <c r="L100" s="283"/>
      <c r="M100" s="284"/>
      <c r="N100" s="252"/>
      <c r="O100" s="292"/>
      <c r="P100" s="293"/>
      <c r="Q100" s="249"/>
      <c r="R100" s="253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ht="13.5" customHeight="1">
      <c r="A101" s="107"/>
      <c r="B101" s="108"/>
      <c r="C101" s="142"/>
      <c r="D101" s="150"/>
      <c r="E101" s="151"/>
      <c r="F101" s="107"/>
      <c r="G101" s="107"/>
      <c r="H101" s="107"/>
      <c r="I101" s="143"/>
      <c r="J101" s="143"/>
      <c r="K101" s="143"/>
      <c r="L101" s="143"/>
      <c r="M101" s="143"/>
      <c r="N101" s="143"/>
      <c r="O101" s="143"/>
      <c r="P101" s="143"/>
      <c r="Q101" s="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152"/>
      <c r="B102" s="108"/>
      <c r="C102" s="109"/>
      <c r="D102" s="153"/>
      <c r="E102" s="112"/>
      <c r="F102" s="112"/>
      <c r="G102" s="112"/>
      <c r="H102" s="112"/>
      <c r="I102" s="112"/>
      <c r="J102" s="6"/>
      <c r="K102" s="112"/>
      <c r="L102" s="112"/>
      <c r="M102" s="6"/>
      <c r="N102" s="1"/>
      <c r="O102" s="109"/>
      <c r="P102" s="41"/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154" t="s">
        <v>611</v>
      </c>
      <c r="B103" s="154"/>
      <c r="C103" s="154"/>
      <c r="D103" s="154"/>
      <c r="E103" s="155"/>
      <c r="F103" s="112"/>
      <c r="G103" s="112"/>
      <c r="H103" s="112"/>
      <c r="I103" s="112"/>
      <c r="J103" s="1"/>
      <c r="K103" s="6"/>
      <c r="L103" s="6"/>
      <c r="M103" s="6"/>
      <c r="N103" s="1"/>
      <c r="O103" s="1"/>
      <c r="P103" s="41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38.25" customHeight="1">
      <c r="A104" s="96" t="s">
        <v>16</v>
      </c>
      <c r="B104" s="96" t="s">
        <v>566</v>
      </c>
      <c r="C104" s="96"/>
      <c r="D104" s="97" t="s">
        <v>577</v>
      </c>
      <c r="E104" s="96" t="s">
        <v>578</v>
      </c>
      <c r="F104" s="96" t="s">
        <v>579</v>
      </c>
      <c r="G104" s="96" t="s">
        <v>599</v>
      </c>
      <c r="H104" s="96" t="s">
        <v>581</v>
      </c>
      <c r="I104" s="96" t="s">
        <v>582</v>
      </c>
      <c r="J104" s="95" t="s">
        <v>583</v>
      </c>
      <c r="K104" s="95" t="s">
        <v>612</v>
      </c>
      <c r="L104" s="98" t="s">
        <v>585</v>
      </c>
      <c r="M104" s="149" t="s">
        <v>608</v>
      </c>
      <c r="N104" s="96" t="s">
        <v>609</v>
      </c>
      <c r="O104" s="96" t="s">
        <v>587</v>
      </c>
      <c r="P104" s="97" t="s">
        <v>588</v>
      </c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s="247" customFormat="1" ht="12.75" customHeight="1">
      <c r="A105" s="285">
        <v>1</v>
      </c>
      <c r="B105" s="386">
        <v>44622</v>
      </c>
      <c r="C105" s="356"/>
      <c r="D105" s="368" t="s">
        <v>884</v>
      </c>
      <c r="E105" s="285" t="s">
        <v>591</v>
      </c>
      <c r="F105" s="285">
        <v>49.5</v>
      </c>
      <c r="G105" s="285">
        <v>30</v>
      </c>
      <c r="H105" s="338">
        <v>61</v>
      </c>
      <c r="I105" s="350" t="s">
        <v>867</v>
      </c>
      <c r="J105" s="350" t="s">
        <v>865</v>
      </c>
      <c r="K105" s="338">
        <f t="shared" ref="K105:K106" si="84">H105-F105</f>
        <v>11.5</v>
      </c>
      <c r="L105" s="351">
        <v>100</v>
      </c>
      <c r="M105" s="352">
        <f t="shared" ref="M105:M106" si="85">(K105*N105)-L105</f>
        <v>2775</v>
      </c>
      <c r="N105" s="338">
        <v>250</v>
      </c>
      <c r="O105" s="353" t="s">
        <v>589</v>
      </c>
      <c r="P105" s="354">
        <v>44257</v>
      </c>
      <c r="Q105" s="249"/>
      <c r="R105" s="250" t="s">
        <v>590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87">
        <v>2</v>
      </c>
      <c r="B106" s="396">
        <v>44622</v>
      </c>
      <c r="C106" s="388"/>
      <c r="D106" s="389" t="s">
        <v>885</v>
      </c>
      <c r="E106" s="387" t="s">
        <v>591</v>
      </c>
      <c r="F106" s="387">
        <v>82.5</v>
      </c>
      <c r="G106" s="387">
        <v>35</v>
      </c>
      <c r="H106" s="390">
        <v>88.5</v>
      </c>
      <c r="I106" s="391" t="s">
        <v>886</v>
      </c>
      <c r="J106" s="391" t="s">
        <v>912</v>
      </c>
      <c r="K106" s="390">
        <f t="shared" si="84"/>
        <v>6</v>
      </c>
      <c r="L106" s="392">
        <v>100</v>
      </c>
      <c r="M106" s="393">
        <f t="shared" si="85"/>
        <v>200</v>
      </c>
      <c r="N106" s="390">
        <v>50</v>
      </c>
      <c r="O106" s="394" t="s">
        <v>711</v>
      </c>
      <c r="P106" s="395">
        <v>44258</v>
      </c>
      <c r="Q106" s="249"/>
      <c r="R106" s="250" t="s">
        <v>590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10">
        <v>3</v>
      </c>
      <c r="B107" s="398">
        <v>44622</v>
      </c>
      <c r="C107" s="419"/>
      <c r="D107" s="420" t="s">
        <v>894</v>
      </c>
      <c r="E107" s="310" t="s">
        <v>591</v>
      </c>
      <c r="F107" s="310">
        <v>85</v>
      </c>
      <c r="G107" s="310">
        <v>45</v>
      </c>
      <c r="H107" s="310">
        <v>49</v>
      </c>
      <c r="I107" s="311" t="s">
        <v>860</v>
      </c>
      <c r="J107" s="322" t="s">
        <v>921</v>
      </c>
      <c r="K107" s="311">
        <f t="shared" ref="K107:K108" si="86">H107-F107</f>
        <v>-36</v>
      </c>
      <c r="L107" s="333">
        <v>100</v>
      </c>
      <c r="M107" s="334">
        <f t="shared" ref="M107:M108" si="87">(K107*N107)-L107</f>
        <v>-5500</v>
      </c>
      <c r="N107" s="311">
        <v>150</v>
      </c>
      <c r="O107" s="335" t="s">
        <v>601</v>
      </c>
      <c r="P107" s="336">
        <v>44623</v>
      </c>
      <c r="Q107" s="249"/>
      <c r="R107" s="250" t="s">
        <v>590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285">
        <v>4</v>
      </c>
      <c r="B108" s="386">
        <v>44623</v>
      </c>
      <c r="C108" s="413"/>
      <c r="D108" s="356" t="s">
        <v>904</v>
      </c>
      <c r="E108" s="285" t="s">
        <v>591</v>
      </c>
      <c r="F108" s="285">
        <v>42</v>
      </c>
      <c r="G108" s="285">
        <v>26</v>
      </c>
      <c r="H108" s="285">
        <v>49.5</v>
      </c>
      <c r="I108" s="338" t="s">
        <v>905</v>
      </c>
      <c r="J108" s="350" t="s">
        <v>941</v>
      </c>
      <c r="K108" s="338">
        <f t="shared" si="86"/>
        <v>7.5</v>
      </c>
      <c r="L108" s="351">
        <v>100</v>
      </c>
      <c r="M108" s="352">
        <f t="shared" si="87"/>
        <v>2150</v>
      </c>
      <c r="N108" s="338">
        <v>300</v>
      </c>
      <c r="O108" s="353" t="s">
        <v>589</v>
      </c>
      <c r="P108" s="354">
        <v>44259</v>
      </c>
      <c r="Q108" s="249"/>
      <c r="R108" s="250" t="s">
        <v>590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10">
        <v>5</v>
      </c>
      <c r="B109" s="398">
        <v>44623</v>
      </c>
      <c r="C109" s="419"/>
      <c r="D109" s="420" t="s">
        <v>884</v>
      </c>
      <c r="E109" s="310" t="s">
        <v>591</v>
      </c>
      <c r="F109" s="310">
        <v>55</v>
      </c>
      <c r="G109" s="310">
        <v>35</v>
      </c>
      <c r="H109" s="310">
        <v>35</v>
      </c>
      <c r="I109" s="311" t="s">
        <v>906</v>
      </c>
      <c r="J109" s="322" t="s">
        <v>952</v>
      </c>
      <c r="K109" s="311">
        <f t="shared" ref="K109" si="88">H109-F109</f>
        <v>-20</v>
      </c>
      <c r="L109" s="333">
        <v>100</v>
      </c>
      <c r="M109" s="334">
        <f t="shared" ref="M109" si="89">(K109*N109)-L109</f>
        <v>-5100</v>
      </c>
      <c r="N109" s="311">
        <v>250</v>
      </c>
      <c r="O109" s="335" t="s">
        <v>601</v>
      </c>
      <c r="P109" s="336">
        <v>44627</v>
      </c>
      <c r="Q109" s="249"/>
      <c r="R109" s="250" t="s">
        <v>590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285">
        <v>6</v>
      </c>
      <c r="B110" s="386">
        <v>44623</v>
      </c>
      <c r="C110" s="356"/>
      <c r="D110" s="368" t="s">
        <v>908</v>
      </c>
      <c r="E110" s="285" t="s">
        <v>591</v>
      </c>
      <c r="F110" s="285">
        <v>51.5</v>
      </c>
      <c r="G110" s="285">
        <v>17</v>
      </c>
      <c r="H110" s="338">
        <v>71</v>
      </c>
      <c r="I110" s="350" t="s">
        <v>909</v>
      </c>
      <c r="J110" s="350" t="s">
        <v>910</v>
      </c>
      <c r="K110" s="338">
        <f t="shared" ref="K110:K112" si="90">H110-F110</f>
        <v>19.5</v>
      </c>
      <c r="L110" s="351">
        <v>100</v>
      </c>
      <c r="M110" s="352">
        <f t="shared" ref="M110:M112" si="91">(K110*N110)-L110</f>
        <v>875</v>
      </c>
      <c r="N110" s="338">
        <v>50</v>
      </c>
      <c r="O110" s="353" t="s">
        <v>589</v>
      </c>
      <c r="P110" s="354">
        <v>44258</v>
      </c>
      <c r="Q110" s="249"/>
      <c r="R110" s="250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10">
        <v>7</v>
      </c>
      <c r="B111" s="398">
        <v>44624</v>
      </c>
      <c r="C111" s="419"/>
      <c r="D111" s="420" t="s">
        <v>936</v>
      </c>
      <c r="E111" s="310" t="s">
        <v>591</v>
      </c>
      <c r="F111" s="310">
        <v>55</v>
      </c>
      <c r="G111" s="310">
        <v>38</v>
      </c>
      <c r="H111" s="310">
        <v>38</v>
      </c>
      <c r="I111" s="311" t="s">
        <v>906</v>
      </c>
      <c r="J111" s="322" t="s">
        <v>914</v>
      </c>
      <c r="K111" s="311">
        <f t="shared" si="90"/>
        <v>-17</v>
      </c>
      <c r="L111" s="333">
        <v>100</v>
      </c>
      <c r="M111" s="334">
        <f t="shared" si="91"/>
        <v>-5200</v>
      </c>
      <c r="N111" s="311">
        <v>300</v>
      </c>
      <c r="O111" s="335" t="s">
        <v>601</v>
      </c>
      <c r="P111" s="336">
        <v>44627</v>
      </c>
      <c r="Q111" s="249"/>
      <c r="R111" s="250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437">
        <v>8</v>
      </c>
      <c r="B112" s="386">
        <v>44628</v>
      </c>
      <c r="C112" s="438"/>
      <c r="D112" s="439" t="s">
        <v>969</v>
      </c>
      <c r="E112" s="437" t="s">
        <v>591</v>
      </c>
      <c r="F112" s="437">
        <v>47</v>
      </c>
      <c r="G112" s="437">
        <v>32</v>
      </c>
      <c r="H112" s="437">
        <v>55</v>
      </c>
      <c r="I112" s="440" t="s">
        <v>970</v>
      </c>
      <c r="J112" s="350" t="s">
        <v>920</v>
      </c>
      <c r="K112" s="338">
        <f t="shared" si="90"/>
        <v>8</v>
      </c>
      <c r="L112" s="351">
        <v>100</v>
      </c>
      <c r="M112" s="352">
        <f t="shared" si="91"/>
        <v>2300</v>
      </c>
      <c r="N112" s="338">
        <v>300</v>
      </c>
      <c r="O112" s="353" t="s">
        <v>589</v>
      </c>
      <c r="P112" s="354">
        <v>44263</v>
      </c>
      <c r="Q112" s="249"/>
      <c r="R112" s="250" t="s">
        <v>1030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285">
        <v>9</v>
      </c>
      <c r="B113" s="386">
        <v>44628</v>
      </c>
      <c r="C113" s="356"/>
      <c r="D113" s="368" t="s">
        <v>971</v>
      </c>
      <c r="E113" s="285" t="s">
        <v>591</v>
      </c>
      <c r="F113" s="285">
        <v>53.5</v>
      </c>
      <c r="G113" s="285">
        <v>34</v>
      </c>
      <c r="H113" s="338">
        <v>64</v>
      </c>
      <c r="I113" s="350" t="s">
        <v>906</v>
      </c>
      <c r="J113" s="350" t="s">
        <v>999</v>
      </c>
      <c r="K113" s="338">
        <f t="shared" ref="K113" si="92">H113-F113</f>
        <v>10.5</v>
      </c>
      <c r="L113" s="351">
        <v>100</v>
      </c>
      <c r="M113" s="352">
        <f t="shared" ref="M113" si="93">(K113*N113)-L113</f>
        <v>2525</v>
      </c>
      <c r="N113" s="338">
        <v>250</v>
      </c>
      <c r="O113" s="353" t="s">
        <v>589</v>
      </c>
      <c r="P113" s="354">
        <v>44264</v>
      </c>
      <c r="Q113" s="249"/>
      <c r="R113" s="250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285">
        <v>10</v>
      </c>
      <c r="B114" s="386">
        <v>44630</v>
      </c>
      <c r="C114" s="356"/>
      <c r="D114" s="368" t="s">
        <v>1010</v>
      </c>
      <c r="E114" s="285" t="s">
        <v>591</v>
      </c>
      <c r="F114" s="285">
        <v>47.5</v>
      </c>
      <c r="G114" s="285">
        <v>10</v>
      </c>
      <c r="H114" s="338">
        <v>67.5</v>
      </c>
      <c r="I114" s="350" t="s">
        <v>1011</v>
      </c>
      <c r="J114" s="350" t="s">
        <v>1024</v>
      </c>
      <c r="K114" s="338">
        <f t="shared" ref="K114:K115" si="94">H114-F114</f>
        <v>20</v>
      </c>
      <c r="L114" s="351">
        <v>100</v>
      </c>
      <c r="M114" s="352">
        <f t="shared" ref="M114:M115" si="95">(K114*N114)-L114</f>
        <v>900</v>
      </c>
      <c r="N114" s="338">
        <v>50</v>
      </c>
      <c r="O114" s="353" t="s">
        <v>589</v>
      </c>
      <c r="P114" s="386">
        <v>44630</v>
      </c>
      <c r="Q114" s="249"/>
      <c r="R114" s="250" t="s">
        <v>1030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285">
        <v>11</v>
      </c>
      <c r="B115" s="386">
        <v>44630</v>
      </c>
      <c r="C115" s="356"/>
      <c r="D115" s="368" t="s">
        <v>1023</v>
      </c>
      <c r="E115" s="285" t="s">
        <v>591</v>
      </c>
      <c r="F115" s="285">
        <v>32.5</v>
      </c>
      <c r="G115" s="285"/>
      <c r="H115" s="338">
        <v>55.5</v>
      </c>
      <c r="I115" s="350" t="s">
        <v>906</v>
      </c>
      <c r="J115" s="350" t="s">
        <v>1025</v>
      </c>
      <c r="K115" s="338">
        <f t="shared" si="94"/>
        <v>23</v>
      </c>
      <c r="L115" s="351">
        <v>100</v>
      </c>
      <c r="M115" s="352">
        <f t="shared" si="95"/>
        <v>1050</v>
      </c>
      <c r="N115" s="338">
        <v>50</v>
      </c>
      <c r="O115" s="353" t="s">
        <v>589</v>
      </c>
      <c r="P115" s="386">
        <v>44630</v>
      </c>
      <c r="Q115" s="249"/>
      <c r="R115" s="250" t="s">
        <v>1030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285">
        <v>12</v>
      </c>
      <c r="B116" s="386">
        <v>44631</v>
      </c>
      <c r="C116" s="356"/>
      <c r="D116" s="368" t="s">
        <v>1061</v>
      </c>
      <c r="E116" s="285" t="s">
        <v>591</v>
      </c>
      <c r="F116" s="285">
        <v>44</v>
      </c>
      <c r="G116" s="285">
        <v>29</v>
      </c>
      <c r="H116" s="338">
        <v>50.5</v>
      </c>
      <c r="I116" s="350" t="s">
        <v>970</v>
      </c>
      <c r="J116" s="350" t="s">
        <v>1062</v>
      </c>
      <c r="K116" s="338">
        <f t="shared" ref="K116" si="96">H116-F116</f>
        <v>6.5</v>
      </c>
      <c r="L116" s="351">
        <v>100</v>
      </c>
      <c r="M116" s="352">
        <f t="shared" ref="M116" si="97">(K116*N116)-L116</f>
        <v>1850</v>
      </c>
      <c r="N116" s="338">
        <v>300</v>
      </c>
      <c r="O116" s="353" t="s">
        <v>589</v>
      </c>
      <c r="P116" s="386">
        <v>44631</v>
      </c>
      <c r="Q116" s="249"/>
      <c r="R116" s="250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251"/>
      <c r="B117" s="339"/>
      <c r="C117" s="383"/>
      <c r="D117" s="384"/>
      <c r="E117" s="251"/>
      <c r="F117" s="251"/>
      <c r="G117" s="251"/>
      <c r="H117" s="252"/>
      <c r="I117" s="302"/>
      <c r="J117" s="302"/>
      <c r="K117" s="252"/>
      <c r="L117" s="283"/>
      <c r="M117" s="284"/>
      <c r="N117" s="252"/>
      <c r="O117" s="367"/>
      <c r="P117" s="293"/>
      <c r="Q117" s="249"/>
      <c r="R117" s="250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251"/>
      <c r="B118" s="339"/>
      <c r="C118" s="383"/>
      <c r="D118" s="384"/>
      <c r="E118" s="251"/>
      <c r="F118" s="251"/>
      <c r="G118" s="251"/>
      <c r="H118" s="252"/>
      <c r="I118" s="302"/>
      <c r="J118" s="302"/>
      <c r="K118" s="252"/>
      <c r="L118" s="283"/>
      <c r="M118" s="284"/>
      <c r="N118" s="252"/>
      <c r="O118" s="367"/>
      <c r="P118" s="293"/>
      <c r="Q118" s="249"/>
      <c r="R118" s="250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301" customFormat="1" ht="12.75" customHeight="1">
      <c r="A119" s="385"/>
      <c r="B119" s="385"/>
      <c r="C119" s="385"/>
      <c r="D119" s="385"/>
      <c r="E119" s="385"/>
      <c r="F119" s="385"/>
      <c r="G119" s="385"/>
      <c r="H119" s="385"/>
      <c r="I119" s="385"/>
      <c r="J119" s="385"/>
      <c r="K119" s="252"/>
      <c r="L119" s="283"/>
      <c r="M119" s="284"/>
      <c r="N119" s="252"/>
      <c r="O119" s="367"/>
      <c r="P119" s="293"/>
      <c r="Q119" s="298"/>
      <c r="R119" s="299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300"/>
      <c r="AG119" s="300"/>
      <c r="AH119" s="300"/>
      <c r="AI119" s="300"/>
      <c r="AJ119" s="300"/>
      <c r="AK119" s="300"/>
      <c r="AL119" s="300"/>
    </row>
    <row r="120" spans="1:38" ht="14.25" customHeight="1">
      <c r="A120" s="151"/>
      <c r="B120" s="156"/>
      <c r="C120" s="156"/>
      <c r="D120" s="157"/>
      <c r="E120" s="151"/>
      <c r="F120" s="158"/>
      <c r="G120" s="151"/>
      <c r="H120" s="151"/>
      <c r="I120" s="151"/>
      <c r="J120" s="156"/>
      <c r="K120" s="159"/>
      <c r="L120" s="151"/>
      <c r="M120" s="151"/>
      <c r="N120" s="151"/>
      <c r="O120" s="160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94" t="s">
        <v>613</v>
      </c>
      <c r="B121" s="161"/>
      <c r="C121" s="161"/>
      <c r="D121" s="162"/>
      <c r="E121" s="135"/>
      <c r="F121" s="6"/>
      <c r="G121" s="6"/>
      <c r="H121" s="136"/>
      <c r="I121" s="163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5" t="s">
        <v>16</v>
      </c>
      <c r="B122" s="96" t="s">
        <v>566</v>
      </c>
      <c r="C122" s="96"/>
      <c r="D122" s="97" t="s">
        <v>577</v>
      </c>
      <c r="E122" s="96" t="s">
        <v>578</v>
      </c>
      <c r="F122" s="96" t="s">
        <v>579</v>
      </c>
      <c r="G122" s="96" t="s">
        <v>580</v>
      </c>
      <c r="H122" s="96" t="s">
        <v>581</v>
      </c>
      <c r="I122" s="96" t="s">
        <v>582</v>
      </c>
      <c r="J122" s="95" t="s">
        <v>583</v>
      </c>
      <c r="K122" s="139" t="s">
        <v>600</v>
      </c>
      <c r="L122" s="140" t="s">
        <v>585</v>
      </c>
      <c r="M122" s="98" t="s">
        <v>586</v>
      </c>
      <c r="N122" s="96" t="s">
        <v>587</v>
      </c>
      <c r="O122" s="97" t="s">
        <v>588</v>
      </c>
      <c r="P122" s="96" t="s">
        <v>820</v>
      </c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s="247" customFormat="1" ht="14.25" customHeight="1">
      <c r="A123" s="271">
        <v>1</v>
      </c>
      <c r="B123" s="272">
        <v>44488</v>
      </c>
      <c r="C123" s="273"/>
      <c r="D123" s="274" t="s">
        <v>137</v>
      </c>
      <c r="E123" s="275" t="s">
        <v>591</v>
      </c>
      <c r="F123" s="276" t="s">
        <v>828</v>
      </c>
      <c r="G123" s="276">
        <v>198</v>
      </c>
      <c r="H123" s="275"/>
      <c r="I123" s="277" t="s">
        <v>825</v>
      </c>
      <c r="J123" s="278" t="s">
        <v>592</v>
      </c>
      <c r="K123" s="278"/>
      <c r="L123" s="279"/>
      <c r="M123" s="280"/>
      <c r="N123" s="278"/>
      <c r="O123" s="281"/>
      <c r="P123" s="278"/>
      <c r="Q123" s="246"/>
      <c r="R123" s="1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99">
        <v>2</v>
      </c>
      <c r="B124" s="386">
        <v>44599</v>
      </c>
      <c r="C124" s="400"/>
      <c r="D124" s="401" t="s">
        <v>71</v>
      </c>
      <c r="E124" s="402" t="s">
        <v>591</v>
      </c>
      <c r="F124" s="399">
        <v>200</v>
      </c>
      <c r="G124" s="399">
        <v>183</v>
      </c>
      <c r="H124" s="402">
        <v>224</v>
      </c>
      <c r="I124" s="403" t="s">
        <v>861</v>
      </c>
      <c r="J124" s="404" t="s">
        <v>982</v>
      </c>
      <c r="K124" s="404">
        <f t="shared" ref="K124" si="98">H124-F124</f>
        <v>24</v>
      </c>
      <c r="L124" s="405">
        <f>(F124*-0.7)/100</f>
        <v>-1.4</v>
      </c>
      <c r="M124" s="406">
        <f t="shared" ref="M124" si="99">(K124+L124)/F124</f>
        <v>0.113</v>
      </c>
      <c r="N124" s="404" t="s">
        <v>589</v>
      </c>
      <c r="O124" s="407">
        <v>44624</v>
      </c>
      <c r="P124" s="421"/>
      <c r="Q124" s="246"/>
      <c r="R124" s="246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ht="14.25" customHeight="1">
      <c r="A125" s="164"/>
      <c r="B125" s="141"/>
      <c r="C125" s="165"/>
      <c r="D125" s="100"/>
      <c r="E125" s="166"/>
      <c r="F125" s="166"/>
      <c r="G125" s="166"/>
      <c r="H125" s="166"/>
      <c r="I125" s="166"/>
      <c r="J125" s="166"/>
      <c r="K125" s="167"/>
      <c r="L125" s="168"/>
      <c r="M125" s="166"/>
      <c r="N125" s="169"/>
      <c r="O125" s="170"/>
      <c r="P125" s="170"/>
      <c r="R125" s="6"/>
      <c r="S125" s="41"/>
      <c r="T125" s="1"/>
      <c r="U125" s="1"/>
      <c r="V125" s="1"/>
      <c r="W125" s="1"/>
      <c r="X125" s="1"/>
      <c r="Y125" s="1"/>
      <c r="Z125" s="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119" t="s">
        <v>593</v>
      </c>
      <c r="B126" s="119"/>
      <c r="C126" s="119"/>
      <c r="D126" s="119"/>
      <c r="E126" s="41"/>
      <c r="F126" s="127" t="s">
        <v>595</v>
      </c>
      <c r="G126" s="56"/>
      <c r="H126" s="56"/>
      <c r="I126" s="56"/>
      <c r="J126" s="6"/>
      <c r="K126" s="145"/>
      <c r="L126" s="146"/>
      <c r="M126" s="6"/>
      <c r="N126" s="109"/>
      <c r="O126" s="171"/>
      <c r="P126" s="1"/>
      <c r="Q126" s="1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26" t="s">
        <v>594</v>
      </c>
      <c r="B127" s="119"/>
      <c r="C127" s="119"/>
      <c r="D127" s="119"/>
      <c r="E127" s="6"/>
      <c r="F127" s="127" t="s">
        <v>597</v>
      </c>
      <c r="G127" s="6"/>
      <c r="H127" s="6" t="s">
        <v>816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26"/>
      <c r="B128" s="119"/>
      <c r="C128" s="119"/>
      <c r="D128" s="119"/>
      <c r="E128" s="6"/>
      <c r="F128" s="127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6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"/>
      <c r="B129" s="134" t="s">
        <v>614</v>
      </c>
      <c r="C129" s="134"/>
      <c r="D129" s="134"/>
      <c r="E129" s="134"/>
      <c r="F129" s="135"/>
      <c r="G129" s="6"/>
      <c r="H129" s="6"/>
      <c r="I129" s="136"/>
      <c r="J129" s="137"/>
      <c r="K129" s="138"/>
      <c r="L129" s="137"/>
      <c r="M129" s="6"/>
      <c r="N129" s="1"/>
      <c r="O129" s="1"/>
      <c r="Q129" s="1"/>
      <c r="R129" s="56"/>
      <c r="S129" s="1"/>
      <c r="T129" s="1"/>
      <c r="U129" s="1"/>
      <c r="V129" s="1"/>
      <c r="W129" s="1"/>
      <c r="X129" s="1"/>
      <c r="Y129" s="1"/>
      <c r="Z129" s="1"/>
    </row>
    <row r="130" spans="1:38" ht="38.25" customHeight="1">
      <c r="A130" s="95" t="s">
        <v>16</v>
      </c>
      <c r="B130" s="96" t="s">
        <v>566</v>
      </c>
      <c r="C130" s="96"/>
      <c r="D130" s="97" t="s">
        <v>577</v>
      </c>
      <c r="E130" s="96" t="s">
        <v>578</v>
      </c>
      <c r="F130" s="96" t="s">
        <v>579</v>
      </c>
      <c r="G130" s="96" t="s">
        <v>599</v>
      </c>
      <c r="H130" s="96" t="s">
        <v>581</v>
      </c>
      <c r="I130" s="96" t="s">
        <v>582</v>
      </c>
      <c r="J130" s="172" t="s">
        <v>583</v>
      </c>
      <c r="K130" s="139" t="s">
        <v>600</v>
      </c>
      <c r="L130" s="149" t="s">
        <v>608</v>
      </c>
      <c r="M130" s="96" t="s">
        <v>609</v>
      </c>
      <c r="N130" s="140" t="s">
        <v>585</v>
      </c>
      <c r="O130" s="98" t="s">
        <v>586</v>
      </c>
      <c r="P130" s="96" t="s">
        <v>587</v>
      </c>
      <c r="Q130" s="97" t="s">
        <v>588</v>
      </c>
      <c r="R130" s="56"/>
      <c r="S130" s="1"/>
      <c r="T130" s="1"/>
      <c r="U130" s="1"/>
      <c r="V130" s="1"/>
      <c r="W130" s="1"/>
      <c r="X130" s="1"/>
      <c r="Y130" s="1"/>
      <c r="Z130" s="1"/>
    </row>
    <row r="131" spans="1:38" ht="14.25" customHeight="1">
      <c r="A131" s="101"/>
      <c r="B131" s="102"/>
      <c r="C131" s="173"/>
      <c r="D131" s="103"/>
      <c r="E131" s="104"/>
      <c r="F131" s="174"/>
      <c r="G131" s="101"/>
      <c r="H131" s="104"/>
      <c r="I131" s="105"/>
      <c r="J131" s="175"/>
      <c r="K131" s="175"/>
      <c r="L131" s="176"/>
      <c r="M131" s="99"/>
      <c r="N131" s="176"/>
      <c r="O131" s="177"/>
      <c r="P131" s="178"/>
      <c r="Q131" s="179"/>
      <c r="R131" s="144"/>
      <c r="S131" s="113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38" ht="14.25" customHeight="1">
      <c r="A132" s="101"/>
      <c r="B132" s="102"/>
      <c r="C132" s="173"/>
      <c r="D132" s="103"/>
      <c r="E132" s="104"/>
      <c r="F132" s="174"/>
      <c r="G132" s="101"/>
      <c r="H132" s="104"/>
      <c r="I132" s="105"/>
      <c r="J132" s="175"/>
      <c r="K132" s="175"/>
      <c r="L132" s="176"/>
      <c r="M132" s="99"/>
      <c r="N132" s="176"/>
      <c r="O132" s="177"/>
      <c r="P132" s="178"/>
      <c r="Q132" s="179"/>
      <c r="R132" s="144"/>
      <c r="S132" s="113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01"/>
      <c r="B133" s="102"/>
      <c r="C133" s="173"/>
      <c r="D133" s="103"/>
      <c r="E133" s="104"/>
      <c r="F133" s="174"/>
      <c r="G133" s="101"/>
      <c r="H133" s="104"/>
      <c r="I133" s="105"/>
      <c r="J133" s="175"/>
      <c r="K133" s="175"/>
      <c r="L133" s="176"/>
      <c r="M133" s="99"/>
      <c r="N133" s="176"/>
      <c r="O133" s="177"/>
      <c r="P133" s="178"/>
      <c r="Q133" s="179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01"/>
      <c r="B134" s="102"/>
      <c r="C134" s="173"/>
      <c r="D134" s="103"/>
      <c r="E134" s="104"/>
      <c r="F134" s="175"/>
      <c r="G134" s="101"/>
      <c r="H134" s="104"/>
      <c r="I134" s="105"/>
      <c r="J134" s="175"/>
      <c r="K134" s="175"/>
      <c r="L134" s="176"/>
      <c r="M134" s="99"/>
      <c r="N134" s="176"/>
      <c r="O134" s="177"/>
      <c r="P134" s="178"/>
      <c r="Q134" s="179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1"/>
      <c r="B135" s="102"/>
      <c r="C135" s="173"/>
      <c r="D135" s="103"/>
      <c r="E135" s="104"/>
      <c r="F135" s="175"/>
      <c r="G135" s="101"/>
      <c r="H135" s="104"/>
      <c r="I135" s="105"/>
      <c r="J135" s="175"/>
      <c r="K135" s="175"/>
      <c r="L135" s="176"/>
      <c r="M135" s="99"/>
      <c r="N135" s="176"/>
      <c r="O135" s="177"/>
      <c r="P135" s="178"/>
      <c r="Q135" s="179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1"/>
      <c r="B136" s="102"/>
      <c r="C136" s="173"/>
      <c r="D136" s="103"/>
      <c r="E136" s="104"/>
      <c r="F136" s="174"/>
      <c r="G136" s="101"/>
      <c r="H136" s="104"/>
      <c r="I136" s="105"/>
      <c r="J136" s="175"/>
      <c r="K136" s="175"/>
      <c r="L136" s="176"/>
      <c r="M136" s="99"/>
      <c r="N136" s="176"/>
      <c r="O136" s="177"/>
      <c r="P136" s="178"/>
      <c r="Q136" s="179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01"/>
      <c r="B137" s="102"/>
      <c r="C137" s="173"/>
      <c r="D137" s="103"/>
      <c r="E137" s="104"/>
      <c r="F137" s="174"/>
      <c r="G137" s="101"/>
      <c r="H137" s="104"/>
      <c r="I137" s="105"/>
      <c r="J137" s="175"/>
      <c r="K137" s="175"/>
      <c r="L137" s="175"/>
      <c r="M137" s="175"/>
      <c r="N137" s="176"/>
      <c r="O137" s="180"/>
      <c r="P137" s="178"/>
      <c r="Q137" s="17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01"/>
      <c r="B138" s="102"/>
      <c r="C138" s="173"/>
      <c r="D138" s="103"/>
      <c r="E138" s="104"/>
      <c r="F138" s="175"/>
      <c r="G138" s="101"/>
      <c r="H138" s="104"/>
      <c r="I138" s="105"/>
      <c r="J138" s="175"/>
      <c r="K138" s="175"/>
      <c r="L138" s="176"/>
      <c r="M138" s="99"/>
      <c r="N138" s="176"/>
      <c r="O138" s="177"/>
      <c r="P138" s="178"/>
      <c r="Q138" s="179"/>
      <c r="R138" s="144"/>
      <c r="S138" s="113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1"/>
      <c r="B139" s="102"/>
      <c r="C139" s="173"/>
      <c r="D139" s="103"/>
      <c r="E139" s="104"/>
      <c r="F139" s="174"/>
      <c r="G139" s="101"/>
      <c r="H139" s="104"/>
      <c r="I139" s="105"/>
      <c r="J139" s="181"/>
      <c r="K139" s="181"/>
      <c r="L139" s="181"/>
      <c r="M139" s="181"/>
      <c r="N139" s="182"/>
      <c r="O139" s="177"/>
      <c r="P139" s="106"/>
      <c r="Q139" s="179"/>
      <c r="R139" s="144"/>
      <c r="S139" s="113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126"/>
      <c r="B140" s="119"/>
      <c r="C140" s="119"/>
      <c r="D140" s="119"/>
      <c r="E140" s="6"/>
      <c r="F140" s="127"/>
      <c r="G140" s="6"/>
      <c r="H140" s="6"/>
      <c r="I140" s="6"/>
      <c r="J140" s="1"/>
      <c r="K140" s="6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26"/>
      <c r="B141" s="119"/>
      <c r="C141" s="119"/>
      <c r="D141" s="119"/>
      <c r="E141" s="6"/>
      <c r="F141" s="127"/>
      <c r="G141" s="56"/>
      <c r="H141" s="41"/>
      <c r="I141" s="56"/>
      <c r="J141" s="6"/>
      <c r="K141" s="145"/>
      <c r="L141" s="146"/>
      <c r="M141" s="6"/>
      <c r="N141" s="109"/>
      <c r="O141" s="147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56"/>
      <c r="B142" s="108"/>
      <c r="C142" s="108"/>
      <c r="D142" s="41"/>
      <c r="E142" s="56"/>
      <c r="F142" s="56"/>
      <c r="G142" s="56"/>
      <c r="H142" s="41"/>
      <c r="I142" s="56"/>
      <c r="J142" s="6"/>
      <c r="K142" s="145"/>
      <c r="L142" s="146"/>
      <c r="M142" s="6"/>
      <c r="N142" s="109"/>
      <c r="O142" s="147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41"/>
      <c r="B143" s="183" t="s">
        <v>615</v>
      </c>
      <c r="C143" s="183"/>
      <c r="D143" s="183"/>
      <c r="E143" s="183"/>
      <c r="F143" s="6"/>
      <c r="G143" s="6"/>
      <c r="H143" s="137"/>
      <c r="I143" s="6"/>
      <c r="J143" s="137"/>
      <c r="K143" s="138"/>
      <c r="L143" s="6"/>
      <c r="M143" s="6"/>
      <c r="N143" s="1"/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5" t="s">
        <v>16</v>
      </c>
      <c r="B144" s="96" t="s">
        <v>566</v>
      </c>
      <c r="C144" s="96"/>
      <c r="D144" s="97" t="s">
        <v>577</v>
      </c>
      <c r="E144" s="96" t="s">
        <v>578</v>
      </c>
      <c r="F144" s="96" t="s">
        <v>579</v>
      </c>
      <c r="G144" s="96" t="s">
        <v>616</v>
      </c>
      <c r="H144" s="96" t="s">
        <v>617</v>
      </c>
      <c r="I144" s="96" t="s">
        <v>582</v>
      </c>
      <c r="J144" s="184" t="s">
        <v>583</v>
      </c>
      <c r="K144" s="96" t="s">
        <v>584</v>
      </c>
      <c r="L144" s="96" t="s">
        <v>618</v>
      </c>
      <c r="M144" s="96" t="s">
        <v>587</v>
      </c>
      <c r="N144" s="97" t="s">
        <v>588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</v>
      </c>
      <c r="B145" s="186">
        <v>41579</v>
      </c>
      <c r="C145" s="186"/>
      <c r="D145" s="187" t="s">
        <v>619</v>
      </c>
      <c r="E145" s="188" t="s">
        <v>620</v>
      </c>
      <c r="F145" s="189">
        <v>82</v>
      </c>
      <c r="G145" s="188" t="s">
        <v>621</v>
      </c>
      <c r="H145" s="188">
        <v>100</v>
      </c>
      <c r="I145" s="190">
        <v>100</v>
      </c>
      <c r="J145" s="191" t="s">
        <v>622</v>
      </c>
      <c r="K145" s="192">
        <f t="shared" ref="K145:K197" si="100">H145-F145</f>
        <v>18</v>
      </c>
      <c r="L145" s="193">
        <f t="shared" ref="L145:L197" si="101">K145/F145</f>
        <v>0.21951219512195122</v>
      </c>
      <c r="M145" s="188" t="s">
        <v>589</v>
      </c>
      <c r="N145" s="194">
        <v>42657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2</v>
      </c>
      <c r="B146" s="186">
        <v>41794</v>
      </c>
      <c r="C146" s="186"/>
      <c r="D146" s="187" t="s">
        <v>623</v>
      </c>
      <c r="E146" s="188" t="s">
        <v>591</v>
      </c>
      <c r="F146" s="189">
        <v>257</v>
      </c>
      <c r="G146" s="188" t="s">
        <v>621</v>
      </c>
      <c r="H146" s="188">
        <v>300</v>
      </c>
      <c r="I146" s="190">
        <v>300</v>
      </c>
      <c r="J146" s="191" t="s">
        <v>622</v>
      </c>
      <c r="K146" s="192">
        <f t="shared" si="100"/>
        <v>43</v>
      </c>
      <c r="L146" s="193">
        <f t="shared" si="101"/>
        <v>0.16731517509727625</v>
      </c>
      <c r="M146" s="188" t="s">
        <v>589</v>
      </c>
      <c r="N146" s="194">
        <v>41822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3</v>
      </c>
      <c r="B147" s="186">
        <v>41828</v>
      </c>
      <c r="C147" s="186"/>
      <c r="D147" s="187" t="s">
        <v>624</v>
      </c>
      <c r="E147" s="188" t="s">
        <v>591</v>
      </c>
      <c r="F147" s="189">
        <v>393</v>
      </c>
      <c r="G147" s="188" t="s">
        <v>621</v>
      </c>
      <c r="H147" s="188">
        <v>468</v>
      </c>
      <c r="I147" s="190">
        <v>468</v>
      </c>
      <c r="J147" s="191" t="s">
        <v>622</v>
      </c>
      <c r="K147" s="192">
        <f t="shared" si="100"/>
        <v>75</v>
      </c>
      <c r="L147" s="193">
        <f t="shared" si="101"/>
        <v>0.19083969465648856</v>
      </c>
      <c r="M147" s="188" t="s">
        <v>589</v>
      </c>
      <c r="N147" s="194">
        <v>41863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</v>
      </c>
      <c r="B148" s="186">
        <v>41857</v>
      </c>
      <c r="C148" s="186"/>
      <c r="D148" s="187" t="s">
        <v>625</v>
      </c>
      <c r="E148" s="188" t="s">
        <v>591</v>
      </c>
      <c r="F148" s="189">
        <v>205</v>
      </c>
      <c r="G148" s="188" t="s">
        <v>621</v>
      </c>
      <c r="H148" s="188">
        <v>275</v>
      </c>
      <c r="I148" s="190">
        <v>250</v>
      </c>
      <c r="J148" s="191" t="s">
        <v>622</v>
      </c>
      <c r="K148" s="192">
        <f t="shared" si="100"/>
        <v>70</v>
      </c>
      <c r="L148" s="193">
        <f t="shared" si="101"/>
        <v>0.34146341463414637</v>
      </c>
      <c r="M148" s="188" t="s">
        <v>589</v>
      </c>
      <c r="N148" s="194">
        <v>41962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</v>
      </c>
      <c r="B149" s="186">
        <v>41886</v>
      </c>
      <c r="C149" s="186"/>
      <c r="D149" s="187" t="s">
        <v>626</v>
      </c>
      <c r="E149" s="188" t="s">
        <v>591</v>
      </c>
      <c r="F149" s="189">
        <v>162</v>
      </c>
      <c r="G149" s="188" t="s">
        <v>621</v>
      </c>
      <c r="H149" s="188">
        <v>190</v>
      </c>
      <c r="I149" s="190">
        <v>190</v>
      </c>
      <c r="J149" s="191" t="s">
        <v>622</v>
      </c>
      <c r="K149" s="192">
        <f t="shared" si="100"/>
        <v>28</v>
      </c>
      <c r="L149" s="193">
        <f t="shared" si="101"/>
        <v>0.1728395061728395</v>
      </c>
      <c r="M149" s="188" t="s">
        <v>589</v>
      </c>
      <c r="N149" s="194">
        <v>42006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6</v>
      </c>
      <c r="B150" s="186">
        <v>41886</v>
      </c>
      <c r="C150" s="186"/>
      <c r="D150" s="187" t="s">
        <v>627</v>
      </c>
      <c r="E150" s="188" t="s">
        <v>591</v>
      </c>
      <c r="F150" s="189">
        <v>75</v>
      </c>
      <c r="G150" s="188" t="s">
        <v>621</v>
      </c>
      <c r="H150" s="188">
        <v>91.5</v>
      </c>
      <c r="I150" s="190" t="s">
        <v>628</v>
      </c>
      <c r="J150" s="191" t="s">
        <v>629</v>
      </c>
      <c r="K150" s="192">
        <f t="shared" si="100"/>
        <v>16.5</v>
      </c>
      <c r="L150" s="193">
        <f t="shared" si="101"/>
        <v>0.22</v>
      </c>
      <c r="M150" s="188" t="s">
        <v>589</v>
      </c>
      <c r="N150" s="194">
        <v>41954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</v>
      </c>
      <c r="B151" s="186">
        <v>41913</v>
      </c>
      <c r="C151" s="186"/>
      <c r="D151" s="187" t="s">
        <v>630</v>
      </c>
      <c r="E151" s="188" t="s">
        <v>591</v>
      </c>
      <c r="F151" s="189">
        <v>850</v>
      </c>
      <c r="G151" s="188" t="s">
        <v>621</v>
      </c>
      <c r="H151" s="188">
        <v>982.5</v>
      </c>
      <c r="I151" s="190">
        <v>1050</v>
      </c>
      <c r="J151" s="191" t="s">
        <v>631</v>
      </c>
      <c r="K151" s="192">
        <f t="shared" si="100"/>
        <v>132.5</v>
      </c>
      <c r="L151" s="193">
        <f t="shared" si="101"/>
        <v>0.15588235294117647</v>
      </c>
      <c r="M151" s="188" t="s">
        <v>589</v>
      </c>
      <c r="N151" s="194">
        <v>42039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8</v>
      </c>
      <c r="B152" s="186">
        <v>41913</v>
      </c>
      <c r="C152" s="186"/>
      <c r="D152" s="187" t="s">
        <v>632</v>
      </c>
      <c r="E152" s="188" t="s">
        <v>591</v>
      </c>
      <c r="F152" s="189">
        <v>475</v>
      </c>
      <c r="G152" s="188" t="s">
        <v>621</v>
      </c>
      <c r="H152" s="188">
        <v>515</v>
      </c>
      <c r="I152" s="190">
        <v>600</v>
      </c>
      <c r="J152" s="191" t="s">
        <v>633</v>
      </c>
      <c r="K152" s="192">
        <f t="shared" si="100"/>
        <v>40</v>
      </c>
      <c r="L152" s="193">
        <f t="shared" si="101"/>
        <v>8.4210526315789472E-2</v>
      </c>
      <c r="M152" s="188" t="s">
        <v>589</v>
      </c>
      <c r="N152" s="194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9</v>
      </c>
      <c r="B153" s="186">
        <v>41913</v>
      </c>
      <c r="C153" s="186"/>
      <c r="D153" s="187" t="s">
        <v>634</v>
      </c>
      <c r="E153" s="188" t="s">
        <v>591</v>
      </c>
      <c r="F153" s="189">
        <v>86</v>
      </c>
      <c r="G153" s="188" t="s">
        <v>621</v>
      </c>
      <c r="H153" s="188">
        <v>99</v>
      </c>
      <c r="I153" s="190">
        <v>140</v>
      </c>
      <c r="J153" s="191" t="s">
        <v>635</v>
      </c>
      <c r="K153" s="192">
        <f t="shared" si="100"/>
        <v>13</v>
      </c>
      <c r="L153" s="193">
        <f t="shared" si="101"/>
        <v>0.15116279069767441</v>
      </c>
      <c r="M153" s="188" t="s">
        <v>589</v>
      </c>
      <c r="N153" s="19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10</v>
      </c>
      <c r="B154" s="186">
        <v>41926</v>
      </c>
      <c r="C154" s="186"/>
      <c r="D154" s="187" t="s">
        <v>636</v>
      </c>
      <c r="E154" s="188" t="s">
        <v>591</v>
      </c>
      <c r="F154" s="189">
        <v>496.6</v>
      </c>
      <c r="G154" s="188" t="s">
        <v>621</v>
      </c>
      <c r="H154" s="188">
        <v>621</v>
      </c>
      <c r="I154" s="190">
        <v>580</v>
      </c>
      <c r="J154" s="191" t="s">
        <v>622</v>
      </c>
      <c r="K154" s="192">
        <f t="shared" si="100"/>
        <v>124.39999999999998</v>
      </c>
      <c r="L154" s="193">
        <f t="shared" si="101"/>
        <v>0.25050342327829234</v>
      </c>
      <c r="M154" s="188" t="s">
        <v>589</v>
      </c>
      <c r="N154" s="194">
        <v>42605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11</v>
      </c>
      <c r="B155" s="186">
        <v>41926</v>
      </c>
      <c r="C155" s="186"/>
      <c r="D155" s="187" t="s">
        <v>637</v>
      </c>
      <c r="E155" s="188" t="s">
        <v>591</v>
      </c>
      <c r="F155" s="189">
        <v>2481.9</v>
      </c>
      <c r="G155" s="188" t="s">
        <v>621</v>
      </c>
      <c r="H155" s="188">
        <v>2840</v>
      </c>
      <c r="I155" s="190">
        <v>2870</v>
      </c>
      <c r="J155" s="191" t="s">
        <v>638</v>
      </c>
      <c r="K155" s="192">
        <f t="shared" si="100"/>
        <v>358.09999999999991</v>
      </c>
      <c r="L155" s="193">
        <f t="shared" si="101"/>
        <v>0.14428462065353154</v>
      </c>
      <c r="M155" s="188" t="s">
        <v>589</v>
      </c>
      <c r="N155" s="194">
        <v>42017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12</v>
      </c>
      <c r="B156" s="186">
        <v>41928</v>
      </c>
      <c r="C156" s="186"/>
      <c r="D156" s="187" t="s">
        <v>639</v>
      </c>
      <c r="E156" s="188" t="s">
        <v>591</v>
      </c>
      <c r="F156" s="189">
        <v>84.5</v>
      </c>
      <c r="G156" s="188" t="s">
        <v>621</v>
      </c>
      <c r="H156" s="188">
        <v>93</v>
      </c>
      <c r="I156" s="190">
        <v>110</v>
      </c>
      <c r="J156" s="191" t="s">
        <v>640</v>
      </c>
      <c r="K156" s="192">
        <f t="shared" si="100"/>
        <v>8.5</v>
      </c>
      <c r="L156" s="193">
        <f t="shared" si="101"/>
        <v>0.10059171597633136</v>
      </c>
      <c r="M156" s="188" t="s">
        <v>589</v>
      </c>
      <c r="N156" s="19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13</v>
      </c>
      <c r="B157" s="186">
        <v>41928</v>
      </c>
      <c r="C157" s="186"/>
      <c r="D157" s="187" t="s">
        <v>641</v>
      </c>
      <c r="E157" s="188" t="s">
        <v>591</v>
      </c>
      <c r="F157" s="189">
        <v>401</v>
      </c>
      <c r="G157" s="188" t="s">
        <v>621</v>
      </c>
      <c r="H157" s="188">
        <v>428</v>
      </c>
      <c r="I157" s="190">
        <v>450</v>
      </c>
      <c r="J157" s="191" t="s">
        <v>642</v>
      </c>
      <c r="K157" s="192">
        <f t="shared" si="100"/>
        <v>27</v>
      </c>
      <c r="L157" s="193">
        <f t="shared" si="101"/>
        <v>6.7331670822942641E-2</v>
      </c>
      <c r="M157" s="188" t="s">
        <v>589</v>
      </c>
      <c r="N157" s="194">
        <v>42020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14</v>
      </c>
      <c r="B158" s="186">
        <v>41928</v>
      </c>
      <c r="C158" s="186"/>
      <c r="D158" s="187" t="s">
        <v>643</v>
      </c>
      <c r="E158" s="188" t="s">
        <v>591</v>
      </c>
      <c r="F158" s="189">
        <v>101</v>
      </c>
      <c r="G158" s="188" t="s">
        <v>621</v>
      </c>
      <c r="H158" s="188">
        <v>112</v>
      </c>
      <c r="I158" s="190">
        <v>120</v>
      </c>
      <c r="J158" s="191" t="s">
        <v>644</v>
      </c>
      <c r="K158" s="192">
        <f t="shared" si="100"/>
        <v>11</v>
      </c>
      <c r="L158" s="193">
        <f t="shared" si="101"/>
        <v>0.10891089108910891</v>
      </c>
      <c r="M158" s="188" t="s">
        <v>589</v>
      </c>
      <c r="N158" s="194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15</v>
      </c>
      <c r="B159" s="186">
        <v>41954</v>
      </c>
      <c r="C159" s="186"/>
      <c r="D159" s="187" t="s">
        <v>645</v>
      </c>
      <c r="E159" s="188" t="s">
        <v>591</v>
      </c>
      <c r="F159" s="189">
        <v>59</v>
      </c>
      <c r="G159" s="188" t="s">
        <v>621</v>
      </c>
      <c r="H159" s="188">
        <v>76</v>
      </c>
      <c r="I159" s="190">
        <v>76</v>
      </c>
      <c r="J159" s="191" t="s">
        <v>622</v>
      </c>
      <c r="K159" s="192">
        <f t="shared" si="100"/>
        <v>17</v>
      </c>
      <c r="L159" s="193">
        <f t="shared" si="101"/>
        <v>0.28813559322033899</v>
      </c>
      <c r="M159" s="188" t="s">
        <v>589</v>
      </c>
      <c r="N159" s="194">
        <v>43032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16</v>
      </c>
      <c r="B160" s="186">
        <v>41954</v>
      </c>
      <c r="C160" s="186"/>
      <c r="D160" s="187" t="s">
        <v>634</v>
      </c>
      <c r="E160" s="188" t="s">
        <v>591</v>
      </c>
      <c r="F160" s="189">
        <v>99</v>
      </c>
      <c r="G160" s="188" t="s">
        <v>621</v>
      </c>
      <c r="H160" s="188">
        <v>120</v>
      </c>
      <c r="I160" s="190">
        <v>120</v>
      </c>
      <c r="J160" s="191" t="s">
        <v>602</v>
      </c>
      <c r="K160" s="192">
        <f t="shared" si="100"/>
        <v>21</v>
      </c>
      <c r="L160" s="193">
        <f t="shared" si="101"/>
        <v>0.21212121212121213</v>
      </c>
      <c r="M160" s="188" t="s">
        <v>589</v>
      </c>
      <c r="N160" s="194">
        <v>41960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17</v>
      </c>
      <c r="B161" s="186">
        <v>41956</v>
      </c>
      <c r="C161" s="186"/>
      <c r="D161" s="187" t="s">
        <v>646</v>
      </c>
      <c r="E161" s="188" t="s">
        <v>591</v>
      </c>
      <c r="F161" s="189">
        <v>22</v>
      </c>
      <c r="G161" s="188" t="s">
        <v>621</v>
      </c>
      <c r="H161" s="188">
        <v>33.549999999999997</v>
      </c>
      <c r="I161" s="190">
        <v>32</v>
      </c>
      <c r="J161" s="191" t="s">
        <v>647</v>
      </c>
      <c r="K161" s="192">
        <f t="shared" si="100"/>
        <v>11.549999999999997</v>
      </c>
      <c r="L161" s="193">
        <f t="shared" si="101"/>
        <v>0.52499999999999991</v>
      </c>
      <c r="M161" s="188" t="s">
        <v>589</v>
      </c>
      <c r="N161" s="194">
        <v>42188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18</v>
      </c>
      <c r="B162" s="186">
        <v>41976</v>
      </c>
      <c r="C162" s="186"/>
      <c r="D162" s="187" t="s">
        <v>648</v>
      </c>
      <c r="E162" s="188" t="s">
        <v>591</v>
      </c>
      <c r="F162" s="189">
        <v>440</v>
      </c>
      <c r="G162" s="188" t="s">
        <v>621</v>
      </c>
      <c r="H162" s="188">
        <v>520</v>
      </c>
      <c r="I162" s="190">
        <v>520</v>
      </c>
      <c r="J162" s="191" t="s">
        <v>649</v>
      </c>
      <c r="K162" s="192">
        <f t="shared" si="100"/>
        <v>80</v>
      </c>
      <c r="L162" s="193">
        <f t="shared" si="101"/>
        <v>0.18181818181818182</v>
      </c>
      <c r="M162" s="188" t="s">
        <v>589</v>
      </c>
      <c r="N162" s="194">
        <v>42208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19</v>
      </c>
      <c r="B163" s="186">
        <v>41976</v>
      </c>
      <c r="C163" s="186"/>
      <c r="D163" s="187" t="s">
        <v>650</v>
      </c>
      <c r="E163" s="188" t="s">
        <v>591</v>
      </c>
      <c r="F163" s="189">
        <v>360</v>
      </c>
      <c r="G163" s="188" t="s">
        <v>621</v>
      </c>
      <c r="H163" s="188">
        <v>427</v>
      </c>
      <c r="I163" s="190">
        <v>425</v>
      </c>
      <c r="J163" s="191" t="s">
        <v>651</v>
      </c>
      <c r="K163" s="192">
        <f t="shared" si="100"/>
        <v>67</v>
      </c>
      <c r="L163" s="193">
        <f t="shared" si="101"/>
        <v>0.18611111111111112</v>
      </c>
      <c r="M163" s="188" t="s">
        <v>589</v>
      </c>
      <c r="N163" s="194">
        <v>42058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20</v>
      </c>
      <c r="B164" s="186">
        <v>42012</v>
      </c>
      <c r="C164" s="186"/>
      <c r="D164" s="187" t="s">
        <v>652</v>
      </c>
      <c r="E164" s="188" t="s">
        <v>591</v>
      </c>
      <c r="F164" s="189">
        <v>360</v>
      </c>
      <c r="G164" s="188" t="s">
        <v>621</v>
      </c>
      <c r="H164" s="188">
        <v>455</v>
      </c>
      <c r="I164" s="190">
        <v>420</v>
      </c>
      <c r="J164" s="191" t="s">
        <v>653</v>
      </c>
      <c r="K164" s="192">
        <f t="shared" si="100"/>
        <v>95</v>
      </c>
      <c r="L164" s="193">
        <f t="shared" si="101"/>
        <v>0.2638888888888889</v>
      </c>
      <c r="M164" s="188" t="s">
        <v>589</v>
      </c>
      <c r="N164" s="194">
        <v>42024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21</v>
      </c>
      <c r="B165" s="186">
        <v>42012</v>
      </c>
      <c r="C165" s="186"/>
      <c r="D165" s="187" t="s">
        <v>654</v>
      </c>
      <c r="E165" s="188" t="s">
        <v>591</v>
      </c>
      <c r="F165" s="189">
        <v>130</v>
      </c>
      <c r="G165" s="188"/>
      <c r="H165" s="188">
        <v>175.5</v>
      </c>
      <c r="I165" s="190">
        <v>165</v>
      </c>
      <c r="J165" s="191" t="s">
        <v>655</v>
      </c>
      <c r="K165" s="192">
        <f t="shared" si="100"/>
        <v>45.5</v>
      </c>
      <c r="L165" s="193">
        <f t="shared" si="101"/>
        <v>0.35</v>
      </c>
      <c r="M165" s="188" t="s">
        <v>589</v>
      </c>
      <c r="N165" s="194">
        <v>43088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22</v>
      </c>
      <c r="B166" s="186">
        <v>42040</v>
      </c>
      <c r="C166" s="186"/>
      <c r="D166" s="187" t="s">
        <v>381</v>
      </c>
      <c r="E166" s="188" t="s">
        <v>620</v>
      </c>
      <c r="F166" s="189">
        <v>98</v>
      </c>
      <c r="G166" s="188"/>
      <c r="H166" s="188">
        <v>120</v>
      </c>
      <c r="I166" s="190">
        <v>120</v>
      </c>
      <c r="J166" s="191" t="s">
        <v>622</v>
      </c>
      <c r="K166" s="192">
        <f t="shared" si="100"/>
        <v>22</v>
      </c>
      <c r="L166" s="193">
        <f t="shared" si="101"/>
        <v>0.22448979591836735</v>
      </c>
      <c r="M166" s="188" t="s">
        <v>589</v>
      </c>
      <c r="N166" s="194">
        <v>42753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23</v>
      </c>
      <c r="B167" s="186">
        <v>42040</v>
      </c>
      <c r="C167" s="186"/>
      <c r="D167" s="187" t="s">
        <v>656</v>
      </c>
      <c r="E167" s="188" t="s">
        <v>620</v>
      </c>
      <c r="F167" s="189">
        <v>196</v>
      </c>
      <c r="G167" s="188"/>
      <c r="H167" s="188">
        <v>262</v>
      </c>
      <c r="I167" s="190">
        <v>255</v>
      </c>
      <c r="J167" s="191" t="s">
        <v>622</v>
      </c>
      <c r="K167" s="192">
        <f t="shared" si="100"/>
        <v>66</v>
      </c>
      <c r="L167" s="193">
        <f t="shared" si="101"/>
        <v>0.33673469387755101</v>
      </c>
      <c r="M167" s="188" t="s">
        <v>589</v>
      </c>
      <c r="N167" s="194">
        <v>42599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24</v>
      </c>
      <c r="B168" s="196">
        <v>42067</v>
      </c>
      <c r="C168" s="196"/>
      <c r="D168" s="197" t="s">
        <v>380</v>
      </c>
      <c r="E168" s="198" t="s">
        <v>620</v>
      </c>
      <c r="F168" s="199">
        <v>235</v>
      </c>
      <c r="G168" s="199"/>
      <c r="H168" s="200">
        <v>77</v>
      </c>
      <c r="I168" s="200" t="s">
        <v>657</v>
      </c>
      <c r="J168" s="201" t="s">
        <v>658</v>
      </c>
      <c r="K168" s="202">
        <f t="shared" si="100"/>
        <v>-158</v>
      </c>
      <c r="L168" s="203">
        <f t="shared" si="101"/>
        <v>-0.67234042553191486</v>
      </c>
      <c r="M168" s="199" t="s">
        <v>601</v>
      </c>
      <c r="N168" s="196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25</v>
      </c>
      <c r="B169" s="186">
        <v>42067</v>
      </c>
      <c r="C169" s="186"/>
      <c r="D169" s="187" t="s">
        <v>659</v>
      </c>
      <c r="E169" s="188" t="s">
        <v>620</v>
      </c>
      <c r="F169" s="189">
        <v>185</v>
      </c>
      <c r="G169" s="188"/>
      <c r="H169" s="188">
        <v>224</v>
      </c>
      <c r="I169" s="190" t="s">
        <v>660</v>
      </c>
      <c r="J169" s="191" t="s">
        <v>622</v>
      </c>
      <c r="K169" s="192">
        <f t="shared" si="100"/>
        <v>39</v>
      </c>
      <c r="L169" s="193">
        <f t="shared" si="101"/>
        <v>0.21081081081081082</v>
      </c>
      <c r="M169" s="188" t="s">
        <v>589</v>
      </c>
      <c r="N169" s="194">
        <v>42647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26</v>
      </c>
      <c r="B170" s="196">
        <v>42090</v>
      </c>
      <c r="C170" s="196"/>
      <c r="D170" s="204" t="s">
        <v>661</v>
      </c>
      <c r="E170" s="199" t="s">
        <v>620</v>
      </c>
      <c r="F170" s="199">
        <v>49.5</v>
      </c>
      <c r="G170" s="200"/>
      <c r="H170" s="200">
        <v>15.85</v>
      </c>
      <c r="I170" s="200">
        <v>67</v>
      </c>
      <c r="J170" s="201" t="s">
        <v>662</v>
      </c>
      <c r="K170" s="200">
        <f t="shared" si="100"/>
        <v>-33.65</v>
      </c>
      <c r="L170" s="205">
        <f t="shared" si="101"/>
        <v>-0.67979797979797973</v>
      </c>
      <c r="M170" s="199" t="s">
        <v>601</v>
      </c>
      <c r="N170" s="206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27</v>
      </c>
      <c r="B171" s="186">
        <v>42093</v>
      </c>
      <c r="C171" s="186"/>
      <c r="D171" s="187" t="s">
        <v>663</v>
      </c>
      <c r="E171" s="188" t="s">
        <v>620</v>
      </c>
      <c r="F171" s="189">
        <v>183.5</v>
      </c>
      <c r="G171" s="188"/>
      <c r="H171" s="188">
        <v>219</v>
      </c>
      <c r="I171" s="190">
        <v>218</v>
      </c>
      <c r="J171" s="191" t="s">
        <v>664</v>
      </c>
      <c r="K171" s="192">
        <f t="shared" si="100"/>
        <v>35.5</v>
      </c>
      <c r="L171" s="193">
        <f t="shared" si="101"/>
        <v>0.19346049046321526</v>
      </c>
      <c r="M171" s="188" t="s">
        <v>589</v>
      </c>
      <c r="N171" s="194">
        <v>42103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28</v>
      </c>
      <c r="B172" s="186">
        <v>42114</v>
      </c>
      <c r="C172" s="186"/>
      <c r="D172" s="187" t="s">
        <v>665</v>
      </c>
      <c r="E172" s="188" t="s">
        <v>620</v>
      </c>
      <c r="F172" s="189">
        <f>(227+237)/2</f>
        <v>232</v>
      </c>
      <c r="G172" s="188"/>
      <c r="H172" s="188">
        <v>298</v>
      </c>
      <c r="I172" s="190">
        <v>298</v>
      </c>
      <c r="J172" s="191" t="s">
        <v>622</v>
      </c>
      <c r="K172" s="192">
        <f t="shared" si="100"/>
        <v>66</v>
      </c>
      <c r="L172" s="193">
        <f t="shared" si="101"/>
        <v>0.28448275862068967</v>
      </c>
      <c r="M172" s="188" t="s">
        <v>589</v>
      </c>
      <c r="N172" s="194">
        <v>42823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29</v>
      </c>
      <c r="B173" s="186">
        <v>42128</v>
      </c>
      <c r="C173" s="186"/>
      <c r="D173" s="187" t="s">
        <v>666</v>
      </c>
      <c r="E173" s="188" t="s">
        <v>591</v>
      </c>
      <c r="F173" s="189">
        <v>385</v>
      </c>
      <c r="G173" s="188"/>
      <c r="H173" s="188">
        <f>212.5+331</f>
        <v>543.5</v>
      </c>
      <c r="I173" s="190">
        <v>510</v>
      </c>
      <c r="J173" s="191" t="s">
        <v>667</v>
      </c>
      <c r="K173" s="192">
        <f t="shared" si="100"/>
        <v>158.5</v>
      </c>
      <c r="L173" s="193">
        <f t="shared" si="101"/>
        <v>0.41168831168831171</v>
      </c>
      <c r="M173" s="188" t="s">
        <v>589</v>
      </c>
      <c r="N173" s="194">
        <v>42235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30</v>
      </c>
      <c r="B174" s="186">
        <v>42128</v>
      </c>
      <c r="C174" s="186"/>
      <c r="D174" s="187" t="s">
        <v>668</v>
      </c>
      <c r="E174" s="188" t="s">
        <v>591</v>
      </c>
      <c r="F174" s="189">
        <v>115.5</v>
      </c>
      <c r="G174" s="188"/>
      <c r="H174" s="188">
        <v>146</v>
      </c>
      <c r="I174" s="190">
        <v>142</v>
      </c>
      <c r="J174" s="191" t="s">
        <v>669</v>
      </c>
      <c r="K174" s="192">
        <f t="shared" si="100"/>
        <v>30.5</v>
      </c>
      <c r="L174" s="193">
        <f t="shared" si="101"/>
        <v>0.26406926406926406</v>
      </c>
      <c r="M174" s="188" t="s">
        <v>589</v>
      </c>
      <c r="N174" s="194">
        <v>42202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31</v>
      </c>
      <c r="B175" s="186">
        <v>42151</v>
      </c>
      <c r="C175" s="186"/>
      <c r="D175" s="187" t="s">
        <v>670</v>
      </c>
      <c r="E175" s="188" t="s">
        <v>591</v>
      </c>
      <c r="F175" s="189">
        <v>237.5</v>
      </c>
      <c r="G175" s="188"/>
      <c r="H175" s="188">
        <v>279.5</v>
      </c>
      <c r="I175" s="190">
        <v>278</v>
      </c>
      <c r="J175" s="191" t="s">
        <v>622</v>
      </c>
      <c r="K175" s="192">
        <f t="shared" si="100"/>
        <v>42</v>
      </c>
      <c r="L175" s="193">
        <f t="shared" si="101"/>
        <v>0.17684210526315788</v>
      </c>
      <c r="M175" s="188" t="s">
        <v>589</v>
      </c>
      <c r="N175" s="194">
        <v>42222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32</v>
      </c>
      <c r="B176" s="186">
        <v>42174</v>
      </c>
      <c r="C176" s="186"/>
      <c r="D176" s="187" t="s">
        <v>641</v>
      </c>
      <c r="E176" s="188" t="s">
        <v>620</v>
      </c>
      <c r="F176" s="189">
        <v>340</v>
      </c>
      <c r="G176" s="188"/>
      <c r="H176" s="188">
        <v>448</v>
      </c>
      <c r="I176" s="190">
        <v>448</v>
      </c>
      <c r="J176" s="191" t="s">
        <v>622</v>
      </c>
      <c r="K176" s="192">
        <f t="shared" si="100"/>
        <v>108</v>
      </c>
      <c r="L176" s="193">
        <f t="shared" si="101"/>
        <v>0.31764705882352939</v>
      </c>
      <c r="M176" s="188" t="s">
        <v>589</v>
      </c>
      <c r="N176" s="194">
        <v>43018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33</v>
      </c>
      <c r="B177" s="186">
        <v>42191</v>
      </c>
      <c r="C177" s="186"/>
      <c r="D177" s="187" t="s">
        <v>671</v>
      </c>
      <c r="E177" s="188" t="s">
        <v>620</v>
      </c>
      <c r="F177" s="189">
        <v>390</v>
      </c>
      <c r="G177" s="188"/>
      <c r="H177" s="188">
        <v>460</v>
      </c>
      <c r="I177" s="190">
        <v>460</v>
      </c>
      <c r="J177" s="191" t="s">
        <v>622</v>
      </c>
      <c r="K177" s="192">
        <f t="shared" si="100"/>
        <v>70</v>
      </c>
      <c r="L177" s="193">
        <f t="shared" si="101"/>
        <v>0.17948717948717949</v>
      </c>
      <c r="M177" s="188" t="s">
        <v>589</v>
      </c>
      <c r="N177" s="194">
        <v>42478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34</v>
      </c>
      <c r="B178" s="196">
        <v>42195</v>
      </c>
      <c r="C178" s="196"/>
      <c r="D178" s="197" t="s">
        <v>672</v>
      </c>
      <c r="E178" s="198" t="s">
        <v>620</v>
      </c>
      <c r="F178" s="199">
        <v>122.5</v>
      </c>
      <c r="G178" s="199"/>
      <c r="H178" s="200">
        <v>61</v>
      </c>
      <c r="I178" s="200">
        <v>172</v>
      </c>
      <c r="J178" s="201" t="s">
        <v>673</v>
      </c>
      <c r="K178" s="202">
        <f t="shared" si="100"/>
        <v>-61.5</v>
      </c>
      <c r="L178" s="203">
        <f t="shared" si="101"/>
        <v>-0.50204081632653064</v>
      </c>
      <c r="M178" s="199" t="s">
        <v>601</v>
      </c>
      <c r="N178" s="196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35</v>
      </c>
      <c r="B179" s="186">
        <v>42219</v>
      </c>
      <c r="C179" s="186"/>
      <c r="D179" s="187" t="s">
        <v>674</v>
      </c>
      <c r="E179" s="188" t="s">
        <v>620</v>
      </c>
      <c r="F179" s="189">
        <v>297.5</v>
      </c>
      <c r="G179" s="188"/>
      <c r="H179" s="188">
        <v>350</v>
      </c>
      <c r="I179" s="190">
        <v>360</v>
      </c>
      <c r="J179" s="191" t="s">
        <v>675</v>
      </c>
      <c r="K179" s="192">
        <f t="shared" si="100"/>
        <v>52.5</v>
      </c>
      <c r="L179" s="193">
        <f t="shared" si="101"/>
        <v>0.17647058823529413</v>
      </c>
      <c r="M179" s="188" t="s">
        <v>589</v>
      </c>
      <c r="N179" s="194">
        <v>42232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36</v>
      </c>
      <c r="B180" s="186">
        <v>42219</v>
      </c>
      <c r="C180" s="186"/>
      <c r="D180" s="187" t="s">
        <v>676</v>
      </c>
      <c r="E180" s="188" t="s">
        <v>620</v>
      </c>
      <c r="F180" s="189">
        <v>115.5</v>
      </c>
      <c r="G180" s="188"/>
      <c r="H180" s="188">
        <v>149</v>
      </c>
      <c r="I180" s="190">
        <v>140</v>
      </c>
      <c r="J180" s="191" t="s">
        <v>677</v>
      </c>
      <c r="K180" s="192">
        <f t="shared" si="100"/>
        <v>33.5</v>
      </c>
      <c r="L180" s="193">
        <f t="shared" si="101"/>
        <v>0.29004329004329005</v>
      </c>
      <c r="M180" s="188" t="s">
        <v>589</v>
      </c>
      <c r="N180" s="194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37</v>
      </c>
      <c r="B181" s="186">
        <v>42251</v>
      </c>
      <c r="C181" s="186"/>
      <c r="D181" s="187" t="s">
        <v>670</v>
      </c>
      <c r="E181" s="188" t="s">
        <v>620</v>
      </c>
      <c r="F181" s="189">
        <v>226</v>
      </c>
      <c r="G181" s="188"/>
      <c r="H181" s="188">
        <v>292</v>
      </c>
      <c r="I181" s="190">
        <v>292</v>
      </c>
      <c r="J181" s="191" t="s">
        <v>678</v>
      </c>
      <c r="K181" s="192">
        <f t="shared" si="100"/>
        <v>66</v>
      </c>
      <c r="L181" s="193">
        <f t="shared" si="101"/>
        <v>0.29203539823008851</v>
      </c>
      <c r="M181" s="188" t="s">
        <v>589</v>
      </c>
      <c r="N181" s="194">
        <v>42286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38</v>
      </c>
      <c r="B182" s="186">
        <v>42254</v>
      </c>
      <c r="C182" s="186"/>
      <c r="D182" s="187" t="s">
        <v>665</v>
      </c>
      <c r="E182" s="188" t="s">
        <v>620</v>
      </c>
      <c r="F182" s="189">
        <v>232.5</v>
      </c>
      <c r="G182" s="188"/>
      <c r="H182" s="188">
        <v>312.5</v>
      </c>
      <c r="I182" s="190">
        <v>310</v>
      </c>
      <c r="J182" s="191" t="s">
        <v>622</v>
      </c>
      <c r="K182" s="192">
        <f t="shared" si="100"/>
        <v>80</v>
      </c>
      <c r="L182" s="193">
        <f t="shared" si="101"/>
        <v>0.34408602150537637</v>
      </c>
      <c r="M182" s="188" t="s">
        <v>589</v>
      </c>
      <c r="N182" s="194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39</v>
      </c>
      <c r="B183" s="186">
        <v>42268</v>
      </c>
      <c r="C183" s="186"/>
      <c r="D183" s="187" t="s">
        <v>679</v>
      </c>
      <c r="E183" s="188" t="s">
        <v>620</v>
      </c>
      <c r="F183" s="189">
        <v>196.5</v>
      </c>
      <c r="G183" s="188"/>
      <c r="H183" s="188">
        <v>238</v>
      </c>
      <c r="I183" s="190">
        <v>238</v>
      </c>
      <c r="J183" s="191" t="s">
        <v>678</v>
      </c>
      <c r="K183" s="192">
        <f t="shared" si="100"/>
        <v>41.5</v>
      </c>
      <c r="L183" s="193">
        <f t="shared" si="101"/>
        <v>0.21119592875318066</v>
      </c>
      <c r="M183" s="188" t="s">
        <v>589</v>
      </c>
      <c r="N183" s="194">
        <v>42291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40</v>
      </c>
      <c r="B184" s="186">
        <v>42271</v>
      </c>
      <c r="C184" s="186"/>
      <c r="D184" s="187" t="s">
        <v>619</v>
      </c>
      <c r="E184" s="188" t="s">
        <v>620</v>
      </c>
      <c r="F184" s="189">
        <v>65</v>
      </c>
      <c r="G184" s="188"/>
      <c r="H184" s="188">
        <v>82</v>
      </c>
      <c r="I184" s="190">
        <v>82</v>
      </c>
      <c r="J184" s="191" t="s">
        <v>678</v>
      </c>
      <c r="K184" s="192">
        <f t="shared" si="100"/>
        <v>17</v>
      </c>
      <c r="L184" s="193">
        <f t="shared" si="101"/>
        <v>0.26153846153846155</v>
      </c>
      <c r="M184" s="188" t="s">
        <v>589</v>
      </c>
      <c r="N184" s="194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41</v>
      </c>
      <c r="B185" s="186">
        <v>42291</v>
      </c>
      <c r="C185" s="186"/>
      <c r="D185" s="187" t="s">
        <v>680</v>
      </c>
      <c r="E185" s="188" t="s">
        <v>620</v>
      </c>
      <c r="F185" s="189">
        <v>144</v>
      </c>
      <c r="G185" s="188"/>
      <c r="H185" s="188">
        <v>182.5</v>
      </c>
      <c r="I185" s="190">
        <v>181</v>
      </c>
      <c r="J185" s="191" t="s">
        <v>678</v>
      </c>
      <c r="K185" s="192">
        <f t="shared" si="100"/>
        <v>38.5</v>
      </c>
      <c r="L185" s="193">
        <f t="shared" si="101"/>
        <v>0.2673611111111111</v>
      </c>
      <c r="M185" s="188" t="s">
        <v>589</v>
      </c>
      <c r="N185" s="194">
        <v>42817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42</v>
      </c>
      <c r="B186" s="186">
        <v>42291</v>
      </c>
      <c r="C186" s="186"/>
      <c r="D186" s="187" t="s">
        <v>681</v>
      </c>
      <c r="E186" s="188" t="s">
        <v>620</v>
      </c>
      <c r="F186" s="189">
        <v>264</v>
      </c>
      <c r="G186" s="188"/>
      <c r="H186" s="188">
        <v>311</v>
      </c>
      <c r="I186" s="190">
        <v>311</v>
      </c>
      <c r="J186" s="191" t="s">
        <v>678</v>
      </c>
      <c r="K186" s="192">
        <f t="shared" si="100"/>
        <v>47</v>
      </c>
      <c r="L186" s="193">
        <f t="shared" si="101"/>
        <v>0.17803030303030304</v>
      </c>
      <c r="M186" s="188" t="s">
        <v>589</v>
      </c>
      <c r="N186" s="194">
        <v>42604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43</v>
      </c>
      <c r="B187" s="186">
        <v>42318</v>
      </c>
      <c r="C187" s="186"/>
      <c r="D187" s="187" t="s">
        <v>682</v>
      </c>
      <c r="E187" s="188" t="s">
        <v>591</v>
      </c>
      <c r="F187" s="189">
        <v>549.5</v>
      </c>
      <c r="G187" s="188"/>
      <c r="H187" s="188">
        <v>630</v>
      </c>
      <c r="I187" s="190">
        <v>630</v>
      </c>
      <c r="J187" s="191" t="s">
        <v>678</v>
      </c>
      <c r="K187" s="192">
        <f t="shared" si="100"/>
        <v>80.5</v>
      </c>
      <c r="L187" s="193">
        <f t="shared" si="101"/>
        <v>0.1464968152866242</v>
      </c>
      <c r="M187" s="188" t="s">
        <v>589</v>
      </c>
      <c r="N187" s="194">
        <v>42419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44</v>
      </c>
      <c r="B188" s="186">
        <v>42342</v>
      </c>
      <c r="C188" s="186"/>
      <c r="D188" s="187" t="s">
        <v>683</v>
      </c>
      <c r="E188" s="188" t="s">
        <v>620</v>
      </c>
      <c r="F188" s="189">
        <v>1027.5</v>
      </c>
      <c r="G188" s="188"/>
      <c r="H188" s="188">
        <v>1315</v>
      </c>
      <c r="I188" s="190">
        <v>1250</v>
      </c>
      <c r="J188" s="191" t="s">
        <v>678</v>
      </c>
      <c r="K188" s="192">
        <f t="shared" si="100"/>
        <v>287.5</v>
      </c>
      <c r="L188" s="193">
        <f t="shared" si="101"/>
        <v>0.27980535279805352</v>
      </c>
      <c r="M188" s="188" t="s">
        <v>589</v>
      </c>
      <c r="N188" s="194">
        <v>43244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45</v>
      </c>
      <c r="B189" s="186">
        <v>42367</v>
      </c>
      <c r="C189" s="186"/>
      <c r="D189" s="187" t="s">
        <v>684</v>
      </c>
      <c r="E189" s="188" t="s">
        <v>620</v>
      </c>
      <c r="F189" s="189">
        <v>465</v>
      </c>
      <c r="G189" s="188"/>
      <c r="H189" s="188">
        <v>540</v>
      </c>
      <c r="I189" s="190">
        <v>540</v>
      </c>
      <c r="J189" s="191" t="s">
        <v>678</v>
      </c>
      <c r="K189" s="192">
        <f t="shared" si="100"/>
        <v>75</v>
      </c>
      <c r="L189" s="193">
        <f t="shared" si="101"/>
        <v>0.16129032258064516</v>
      </c>
      <c r="M189" s="188" t="s">
        <v>589</v>
      </c>
      <c r="N189" s="194">
        <v>42530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46</v>
      </c>
      <c r="B190" s="186">
        <v>42380</v>
      </c>
      <c r="C190" s="186"/>
      <c r="D190" s="187" t="s">
        <v>381</v>
      </c>
      <c r="E190" s="188" t="s">
        <v>591</v>
      </c>
      <c r="F190" s="189">
        <v>81</v>
      </c>
      <c r="G190" s="188"/>
      <c r="H190" s="188">
        <v>110</v>
      </c>
      <c r="I190" s="190">
        <v>110</v>
      </c>
      <c r="J190" s="191" t="s">
        <v>678</v>
      </c>
      <c r="K190" s="192">
        <f t="shared" si="100"/>
        <v>29</v>
      </c>
      <c r="L190" s="193">
        <f t="shared" si="101"/>
        <v>0.35802469135802467</v>
      </c>
      <c r="M190" s="188" t="s">
        <v>589</v>
      </c>
      <c r="N190" s="194">
        <v>42745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47</v>
      </c>
      <c r="B191" s="186">
        <v>42382</v>
      </c>
      <c r="C191" s="186"/>
      <c r="D191" s="187" t="s">
        <v>685</v>
      </c>
      <c r="E191" s="188" t="s">
        <v>591</v>
      </c>
      <c r="F191" s="189">
        <v>417.5</v>
      </c>
      <c r="G191" s="188"/>
      <c r="H191" s="188">
        <v>547</v>
      </c>
      <c r="I191" s="190">
        <v>535</v>
      </c>
      <c r="J191" s="191" t="s">
        <v>678</v>
      </c>
      <c r="K191" s="192">
        <f t="shared" si="100"/>
        <v>129.5</v>
      </c>
      <c r="L191" s="193">
        <f t="shared" si="101"/>
        <v>0.31017964071856285</v>
      </c>
      <c r="M191" s="188" t="s">
        <v>589</v>
      </c>
      <c r="N191" s="194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48</v>
      </c>
      <c r="B192" s="186">
        <v>42408</v>
      </c>
      <c r="C192" s="186"/>
      <c r="D192" s="187" t="s">
        <v>686</v>
      </c>
      <c r="E192" s="188" t="s">
        <v>620</v>
      </c>
      <c r="F192" s="189">
        <v>650</v>
      </c>
      <c r="G192" s="188"/>
      <c r="H192" s="188">
        <v>800</v>
      </c>
      <c r="I192" s="190">
        <v>800</v>
      </c>
      <c r="J192" s="191" t="s">
        <v>678</v>
      </c>
      <c r="K192" s="192">
        <f t="shared" si="100"/>
        <v>150</v>
      </c>
      <c r="L192" s="193">
        <f t="shared" si="101"/>
        <v>0.23076923076923078</v>
      </c>
      <c r="M192" s="188" t="s">
        <v>589</v>
      </c>
      <c r="N192" s="194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49</v>
      </c>
      <c r="B193" s="186">
        <v>42433</v>
      </c>
      <c r="C193" s="186"/>
      <c r="D193" s="187" t="s">
        <v>210</v>
      </c>
      <c r="E193" s="188" t="s">
        <v>620</v>
      </c>
      <c r="F193" s="189">
        <v>437.5</v>
      </c>
      <c r="G193" s="188"/>
      <c r="H193" s="188">
        <v>504.5</v>
      </c>
      <c r="I193" s="190">
        <v>522</v>
      </c>
      <c r="J193" s="191" t="s">
        <v>687</v>
      </c>
      <c r="K193" s="192">
        <f t="shared" si="100"/>
        <v>67</v>
      </c>
      <c r="L193" s="193">
        <f t="shared" si="101"/>
        <v>0.15314285714285714</v>
      </c>
      <c r="M193" s="188" t="s">
        <v>589</v>
      </c>
      <c r="N193" s="194">
        <v>42480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50</v>
      </c>
      <c r="B194" s="186">
        <v>42438</v>
      </c>
      <c r="C194" s="186"/>
      <c r="D194" s="187" t="s">
        <v>688</v>
      </c>
      <c r="E194" s="188" t="s">
        <v>620</v>
      </c>
      <c r="F194" s="189">
        <v>189.5</v>
      </c>
      <c r="G194" s="188"/>
      <c r="H194" s="188">
        <v>218</v>
      </c>
      <c r="I194" s="190">
        <v>218</v>
      </c>
      <c r="J194" s="191" t="s">
        <v>678</v>
      </c>
      <c r="K194" s="192">
        <f t="shared" si="100"/>
        <v>28.5</v>
      </c>
      <c r="L194" s="193">
        <f t="shared" si="101"/>
        <v>0.15039577836411611</v>
      </c>
      <c r="M194" s="188" t="s">
        <v>589</v>
      </c>
      <c r="N194" s="194">
        <v>43034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51</v>
      </c>
      <c r="B195" s="196">
        <v>42471</v>
      </c>
      <c r="C195" s="196"/>
      <c r="D195" s="204" t="s">
        <v>689</v>
      </c>
      <c r="E195" s="199" t="s">
        <v>620</v>
      </c>
      <c r="F195" s="199">
        <v>36.5</v>
      </c>
      <c r="G195" s="200"/>
      <c r="H195" s="200">
        <v>15.85</v>
      </c>
      <c r="I195" s="200">
        <v>60</v>
      </c>
      <c r="J195" s="201" t="s">
        <v>690</v>
      </c>
      <c r="K195" s="202">
        <f t="shared" si="100"/>
        <v>-20.65</v>
      </c>
      <c r="L195" s="203">
        <f t="shared" si="101"/>
        <v>-0.5657534246575342</v>
      </c>
      <c r="M195" s="199" t="s">
        <v>601</v>
      </c>
      <c r="N195" s="207">
        <v>43627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52</v>
      </c>
      <c r="B196" s="186">
        <v>42472</v>
      </c>
      <c r="C196" s="186"/>
      <c r="D196" s="187" t="s">
        <v>691</v>
      </c>
      <c r="E196" s="188" t="s">
        <v>620</v>
      </c>
      <c r="F196" s="189">
        <v>93</v>
      </c>
      <c r="G196" s="188"/>
      <c r="H196" s="188">
        <v>149</v>
      </c>
      <c r="I196" s="190">
        <v>140</v>
      </c>
      <c r="J196" s="191" t="s">
        <v>692</v>
      </c>
      <c r="K196" s="192">
        <f t="shared" si="100"/>
        <v>56</v>
      </c>
      <c r="L196" s="193">
        <f t="shared" si="101"/>
        <v>0.60215053763440862</v>
      </c>
      <c r="M196" s="188" t="s">
        <v>589</v>
      </c>
      <c r="N196" s="194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53</v>
      </c>
      <c r="B197" s="186">
        <v>42472</v>
      </c>
      <c r="C197" s="186"/>
      <c r="D197" s="187" t="s">
        <v>693</v>
      </c>
      <c r="E197" s="188" t="s">
        <v>620</v>
      </c>
      <c r="F197" s="189">
        <v>130</v>
      </c>
      <c r="G197" s="188"/>
      <c r="H197" s="188">
        <v>150</v>
      </c>
      <c r="I197" s="190" t="s">
        <v>694</v>
      </c>
      <c r="J197" s="191" t="s">
        <v>678</v>
      </c>
      <c r="K197" s="192">
        <f t="shared" si="100"/>
        <v>20</v>
      </c>
      <c r="L197" s="193">
        <f t="shared" si="101"/>
        <v>0.15384615384615385</v>
      </c>
      <c r="M197" s="188" t="s">
        <v>589</v>
      </c>
      <c r="N197" s="194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54</v>
      </c>
      <c r="B198" s="186">
        <v>42473</v>
      </c>
      <c r="C198" s="186"/>
      <c r="D198" s="187" t="s">
        <v>695</v>
      </c>
      <c r="E198" s="188" t="s">
        <v>620</v>
      </c>
      <c r="F198" s="189">
        <v>196</v>
      </c>
      <c r="G198" s="188"/>
      <c r="H198" s="188">
        <v>299</v>
      </c>
      <c r="I198" s="190">
        <v>299</v>
      </c>
      <c r="J198" s="191" t="s">
        <v>678</v>
      </c>
      <c r="K198" s="192">
        <v>103</v>
      </c>
      <c r="L198" s="193">
        <v>0.52551020408163296</v>
      </c>
      <c r="M198" s="188" t="s">
        <v>589</v>
      </c>
      <c r="N198" s="194">
        <v>42620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55</v>
      </c>
      <c r="B199" s="186">
        <v>42473</v>
      </c>
      <c r="C199" s="186"/>
      <c r="D199" s="187" t="s">
        <v>696</v>
      </c>
      <c r="E199" s="188" t="s">
        <v>620</v>
      </c>
      <c r="F199" s="189">
        <v>88</v>
      </c>
      <c r="G199" s="188"/>
      <c r="H199" s="188">
        <v>103</v>
      </c>
      <c r="I199" s="190">
        <v>103</v>
      </c>
      <c r="J199" s="191" t="s">
        <v>678</v>
      </c>
      <c r="K199" s="192">
        <v>15</v>
      </c>
      <c r="L199" s="193">
        <v>0.170454545454545</v>
      </c>
      <c r="M199" s="188" t="s">
        <v>589</v>
      </c>
      <c r="N199" s="194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56</v>
      </c>
      <c r="B200" s="186">
        <v>42492</v>
      </c>
      <c r="C200" s="186"/>
      <c r="D200" s="187" t="s">
        <v>697</v>
      </c>
      <c r="E200" s="188" t="s">
        <v>620</v>
      </c>
      <c r="F200" s="189">
        <v>127.5</v>
      </c>
      <c r="G200" s="188"/>
      <c r="H200" s="188">
        <v>148</v>
      </c>
      <c r="I200" s="190" t="s">
        <v>698</v>
      </c>
      <c r="J200" s="191" t="s">
        <v>678</v>
      </c>
      <c r="K200" s="192">
        <f t="shared" ref="K200:K204" si="102">H200-F200</f>
        <v>20.5</v>
      </c>
      <c r="L200" s="193">
        <f t="shared" ref="L200:L204" si="103">K200/F200</f>
        <v>0.16078431372549021</v>
      </c>
      <c r="M200" s="188" t="s">
        <v>589</v>
      </c>
      <c r="N200" s="194">
        <v>42564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57</v>
      </c>
      <c r="B201" s="186">
        <v>42493</v>
      </c>
      <c r="C201" s="186"/>
      <c r="D201" s="187" t="s">
        <v>699</v>
      </c>
      <c r="E201" s="188" t="s">
        <v>620</v>
      </c>
      <c r="F201" s="189">
        <v>675</v>
      </c>
      <c r="G201" s="188"/>
      <c r="H201" s="188">
        <v>815</v>
      </c>
      <c r="I201" s="190" t="s">
        <v>700</v>
      </c>
      <c r="J201" s="191" t="s">
        <v>678</v>
      </c>
      <c r="K201" s="192">
        <f t="shared" si="102"/>
        <v>140</v>
      </c>
      <c r="L201" s="193">
        <f t="shared" si="103"/>
        <v>0.2074074074074074</v>
      </c>
      <c r="M201" s="188" t="s">
        <v>589</v>
      </c>
      <c r="N201" s="194">
        <v>43154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58</v>
      </c>
      <c r="B202" s="196">
        <v>42522</v>
      </c>
      <c r="C202" s="196"/>
      <c r="D202" s="197" t="s">
        <v>701</v>
      </c>
      <c r="E202" s="198" t="s">
        <v>620</v>
      </c>
      <c r="F202" s="199">
        <v>500</v>
      </c>
      <c r="G202" s="199"/>
      <c r="H202" s="200">
        <v>232.5</v>
      </c>
      <c r="I202" s="200" t="s">
        <v>702</v>
      </c>
      <c r="J202" s="201" t="s">
        <v>703</v>
      </c>
      <c r="K202" s="202">
        <f t="shared" si="102"/>
        <v>-267.5</v>
      </c>
      <c r="L202" s="203">
        <f t="shared" si="103"/>
        <v>-0.53500000000000003</v>
      </c>
      <c r="M202" s="199" t="s">
        <v>601</v>
      </c>
      <c r="N202" s="196">
        <v>43735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59</v>
      </c>
      <c r="B203" s="186">
        <v>42527</v>
      </c>
      <c r="C203" s="186"/>
      <c r="D203" s="187" t="s">
        <v>540</v>
      </c>
      <c r="E203" s="188" t="s">
        <v>620</v>
      </c>
      <c r="F203" s="189">
        <v>110</v>
      </c>
      <c r="G203" s="188"/>
      <c r="H203" s="188">
        <v>126.5</v>
      </c>
      <c r="I203" s="190">
        <v>125</v>
      </c>
      <c r="J203" s="191" t="s">
        <v>629</v>
      </c>
      <c r="K203" s="192">
        <f t="shared" si="102"/>
        <v>16.5</v>
      </c>
      <c r="L203" s="193">
        <f t="shared" si="103"/>
        <v>0.15</v>
      </c>
      <c r="M203" s="188" t="s">
        <v>589</v>
      </c>
      <c r="N203" s="194">
        <v>42552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60</v>
      </c>
      <c r="B204" s="186">
        <v>42538</v>
      </c>
      <c r="C204" s="186"/>
      <c r="D204" s="187" t="s">
        <v>704</v>
      </c>
      <c r="E204" s="188" t="s">
        <v>620</v>
      </c>
      <c r="F204" s="189">
        <v>44</v>
      </c>
      <c r="G204" s="188"/>
      <c r="H204" s="188">
        <v>69.5</v>
      </c>
      <c r="I204" s="190">
        <v>69.5</v>
      </c>
      <c r="J204" s="191" t="s">
        <v>705</v>
      </c>
      <c r="K204" s="192">
        <f t="shared" si="102"/>
        <v>25.5</v>
      </c>
      <c r="L204" s="193">
        <f t="shared" si="103"/>
        <v>0.57954545454545459</v>
      </c>
      <c r="M204" s="188" t="s">
        <v>589</v>
      </c>
      <c r="N204" s="194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61</v>
      </c>
      <c r="B205" s="186">
        <v>42549</v>
      </c>
      <c r="C205" s="186"/>
      <c r="D205" s="187" t="s">
        <v>706</v>
      </c>
      <c r="E205" s="188" t="s">
        <v>620</v>
      </c>
      <c r="F205" s="189">
        <v>262.5</v>
      </c>
      <c r="G205" s="188"/>
      <c r="H205" s="188">
        <v>340</v>
      </c>
      <c r="I205" s="190">
        <v>333</v>
      </c>
      <c r="J205" s="191" t="s">
        <v>707</v>
      </c>
      <c r="K205" s="192">
        <v>77.5</v>
      </c>
      <c r="L205" s="193">
        <v>0.29523809523809502</v>
      </c>
      <c r="M205" s="188" t="s">
        <v>589</v>
      </c>
      <c r="N205" s="194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62</v>
      </c>
      <c r="B206" s="186">
        <v>42549</v>
      </c>
      <c r="C206" s="186"/>
      <c r="D206" s="187" t="s">
        <v>708</v>
      </c>
      <c r="E206" s="188" t="s">
        <v>620</v>
      </c>
      <c r="F206" s="189">
        <v>840</v>
      </c>
      <c r="G206" s="188"/>
      <c r="H206" s="188">
        <v>1230</v>
      </c>
      <c r="I206" s="190">
        <v>1230</v>
      </c>
      <c r="J206" s="191" t="s">
        <v>678</v>
      </c>
      <c r="K206" s="192">
        <v>390</v>
      </c>
      <c r="L206" s="193">
        <v>0.46428571428571402</v>
      </c>
      <c r="M206" s="188" t="s">
        <v>589</v>
      </c>
      <c r="N206" s="194">
        <v>42649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8">
        <v>63</v>
      </c>
      <c r="B207" s="209">
        <v>42556</v>
      </c>
      <c r="C207" s="209"/>
      <c r="D207" s="210" t="s">
        <v>709</v>
      </c>
      <c r="E207" s="211" t="s">
        <v>620</v>
      </c>
      <c r="F207" s="211">
        <v>395</v>
      </c>
      <c r="G207" s="212"/>
      <c r="H207" s="212">
        <f>(468.5+342.5)/2</f>
        <v>405.5</v>
      </c>
      <c r="I207" s="212">
        <v>510</v>
      </c>
      <c r="J207" s="213" t="s">
        <v>710</v>
      </c>
      <c r="K207" s="214">
        <f t="shared" ref="K207:K213" si="104">H207-F207</f>
        <v>10.5</v>
      </c>
      <c r="L207" s="215">
        <f t="shared" ref="L207:L213" si="105">K207/F207</f>
        <v>2.6582278481012658E-2</v>
      </c>
      <c r="M207" s="211" t="s">
        <v>711</v>
      </c>
      <c r="N207" s="209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64</v>
      </c>
      <c r="B208" s="196">
        <v>42584</v>
      </c>
      <c r="C208" s="196"/>
      <c r="D208" s="197" t="s">
        <v>712</v>
      </c>
      <c r="E208" s="198" t="s">
        <v>591</v>
      </c>
      <c r="F208" s="199">
        <f>169.5-12.8</f>
        <v>156.69999999999999</v>
      </c>
      <c r="G208" s="199"/>
      <c r="H208" s="200">
        <v>77</v>
      </c>
      <c r="I208" s="200" t="s">
        <v>713</v>
      </c>
      <c r="J208" s="201" t="s">
        <v>714</v>
      </c>
      <c r="K208" s="202">
        <f t="shared" si="104"/>
        <v>-79.699999999999989</v>
      </c>
      <c r="L208" s="203">
        <f t="shared" si="105"/>
        <v>-0.50861518825781749</v>
      </c>
      <c r="M208" s="199" t="s">
        <v>601</v>
      </c>
      <c r="N208" s="196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65</v>
      </c>
      <c r="B209" s="196">
        <v>42586</v>
      </c>
      <c r="C209" s="196"/>
      <c r="D209" s="197" t="s">
        <v>715</v>
      </c>
      <c r="E209" s="198" t="s">
        <v>620</v>
      </c>
      <c r="F209" s="199">
        <v>400</v>
      </c>
      <c r="G209" s="199"/>
      <c r="H209" s="200">
        <v>305</v>
      </c>
      <c r="I209" s="200">
        <v>475</v>
      </c>
      <c r="J209" s="201" t="s">
        <v>716</v>
      </c>
      <c r="K209" s="202">
        <f t="shared" si="104"/>
        <v>-95</v>
      </c>
      <c r="L209" s="203">
        <f t="shared" si="105"/>
        <v>-0.23749999999999999</v>
      </c>
      <c r="M209" s="199" t="s">
        <v>601</v>
      </c>
      <c r="N209" s="196">
        <v>43606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66</v>
      </c>
      <c r="B210" s="186">
        <v>42593</v>
      </c>
      <c r="C210" s="186"/>
      <c r="D210" s="187" t="s">
        <v>717</v>
      </c>
      <c r="E210" s="188" t="s">
        <v>620</v>
      </c>
      <c r="F210" s="189">
        <v>86.5</v>
      </c>
      <c r="G210" s="188"/>
      <c r="H210" s="188">
        <v>130</v>
      </c>
      <c r="I210" s="190">
        <v>130</v>
      </c>
      <c r="J210" s="191" t="s">
        <v>718</v>
      </c>
      <c r="K210" s="192">
        <f t="shared" si="104"/>
        <v>43.5</v>
      </c>
      <c r="L210" s="193">
        <f t="shared" si="105"/>
        <v>0.50289017341040465</v>
      </c>
      <c r="M210" s="188" t="s">
        <v>589</v>
      </c>
      <c r="N210" s="194">
        <v>43091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67</v>
      </c>
      <c r="B211" s="196">
        <v>42600</v>
      </c>
      <c r="C211" s="196"/>
      <c r="D211" s="197" t="s">
        <v>109</v>
      </c>
      <c r="E211" s="198" t="s">
        <v>620</v>
      </c>
      <c r="F211" s="199">
        <v>133.5</v>
      </c>
      <c r="G211" s="199"/>
      <c r="H211" s="200">
        <v>126.5</v>
      </c>
      <c r="I211" s="200">
        <v>178</v>
      </c>
      <c r="J211" s="201" t="s">
        <v>719</v>
      </c>
      <c r="K211" s="202">
        <f t="shared" si="104"/>
        <v>-7</v>
      </c>
      <c r="L211" s="203">
        <f t="shared" si="105"/>
        <v>-5.2434456928838954E-2</v>
      </c>
      <c r="M211" s="199" t="s">
        <v>601</v>
      </c>
      <c r="N211" s="196">
        <v>42615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68</v>
      </c>
      <c r="B212" s="186">
        <v>42613</v>
      </c>
      <c r="C212" s="186"/>
      <c r="D212" s="187" t="s">
        <v>720</v>
      </c>
      <c r="E212" s="188" t="s">
        <v>620</v>
      </c>
      <c r="F212" s="189">
        <v>560</v>
      </c>
      <c r="G212" s="188"/>
      <c r="H212" s="188">
        <v>725</v>
      </c>
      <c r="I212" s="190">
        <v>725</v>
      </c>
      <c r="J212" s="191" t="s">
        <v>622</v>
      </c>
      <c r="K212" s="192">
        <f t="shared" si="104"/>
        <v>165</v>
      </c>
      <c r="L212" s="193">
        <f t="shared" si="105"/>
        <v>0.29464285714285715</v>
      </c>
      <c r="M212" s="188" t="s">
        <v>589</v>
      </c>
      <c r="N212" s="194">
        <v>42456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69</v>
      </c>
      <c r="B213" s="186">
        <v>42614</v>
      </c>
      <c r="C213" s="186"/>
      <c r="D213" s="187" t="s">
        <v>721</v>
      </c>
      <c r="E213" s="188" t="s">
        <v>620</v>
      </c>
      <c r="F213" s="189">
        <v>160.5</v>
      </c>
      <c r="G213" s="188"/>
      <c r="H213" s="188">
        <v>210</v>
      </c>
      <c r="I213" s="190">
        <v>210</v>
      </c>
      <c r="J213" s="191" t="s">
        <v>622</v>
      </c>
      <c r="K213" s="192">
        <f t="shared" si="104"/>
        <v>49.5</v>
      </c>
      <c r="L213" s="193">
        <f t="shared" si="105"/>
        <v>0.30841121495327101</v>
      </c>
      <c r="M213" s="188" t="s">
        <v>589</v>
      </c>
      <c r="N213" s="194">
        <v>42871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70</v>
      </c>
      <c r="B214" s="186">
        <v>42646</v>
      </c>
      <c r="C214" s="186"/>
      <c r="D214" s="187" t="s">
        <v>395</v>
      </c>
      <c r="E214" s="188" t="s">
        <v>620</v>
      </c>
      <c r="F214" s="189">
        <v>430</v>
      </c>
      <c r="G214" s="188"/>
      <c r="H214" s="188">
        <v>596</v>
      </c>
      <c r="I214" s="190">
        <v>575</v>
      </c>
      <c r="J214" s="191" t="s">
        <v>722</v>
      </c>
      <c r="K214" s="192">
        <v>166</v>
      </c>
      <c r="L214" s="193">
        <v>0.38604651162790699</v>
      </c>
      <c r="M214" s="188" t="s">
        <v>589</v>
      </c>
      <c r="N214" s="194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71</v>
      </c>
      <c r="B215" s="186">
        <v>42657</v>
      </c>
      <c r="C215" s="186"/>
      <c r="D215" s="187" t="s">
        <v>723</v>
      </c>
      <c r="E215" s="188" t="s">
        <v>620</v>
      </c>
      <c r="F215" s="189">
        <v>280</v>
      </c>
      <c r="G215" s="188"/>
      <c r="H215" s="188">
        <v>345</v>
      </c>
      <c r="I215" s="190">
        <v>345</v>
      </c>
      <c r="J215" s="191" t="s">
        <v>622</v>
      </c>
      <c r="K215" s="192">
        <f t="shared" ref="K215:K220" si="106">H215-F215</f>
        <v>65</v>
      </c>
      <c r="L215" s="193">
        <f t="shared" ref="L215:L216" si="107">K215/F215</f>
        <v>0.23214285714285715</v>
      </c>
      <c r="M215" s="188" t="s">
        <v>589</v>
      </c>
      <c r="N215" s="194">
        <v>42814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72</v>
      </c>
      <c r="B216" s="186">
        <v>42657</v>
      </c>
      <c r="C216" s="186"/>
      <c r="D216" s="187" t="s">
        <v>724</v>
      </c>
      <c r="E216" s="188" t="s">
        <v>620</v>
      </c>
      <c r="F216" s="189">
        <v>245</v>
      </c>
      <c r="G216" s="188"/>
      <c r="H216" s="188">
        <v>325.5</v>
      </c>
      <c r="I216" s="190">
        <v>330</v>
      </c>
      <c r="J216" s="191" t="s">
        <v>725</v>
      </c>
      <c r="K216" s="192">
        <f t="shared" si="106"/>
        <v>80.5</v>
      </c>
      <c r="L216" s="193">
        <f t="shared" si="107"/>
        <v>0.32857142857142857</v>
      </c>
      <c r="M216" s="188" t="s">
        <v>589</v>
      </c>
      <c r="N216" s="194">
        <v>42769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73</v>
      </c>
      <c r="B217" s="186">
        <v>42660</v>
      </c>
      <c r="C217" s="186"/>
      <c r="D217" s="187" t="s">
        <v>345</v>
      </c>
      <c r="E217" s="188" t="s">
        <v>620</v>
      </c>
      <c r="F217" s="189">
        <v>125</v>
      </c>
      <c r="G217" s="188"/>
      <c r="H217" s="188">
        <v>160</v>
      </c>
      <c r="I217" s="190">
        <v>160</v>
      </c>
      <c r="J217" s="191" t="s">
        <v>678</v>
      </c>
      <c r="K217" s="192">
        <f t="shared" si="106"/>
        <v>35</v>
      </c>
      <c r="L217" s="193">
        <v>0.28000000000000003</v>
      </c>
      <c r="M217" s="188" t="s">
        <v>589</v>
      </c>
      <c r="N217" s="194">
        <v>42803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74</v>
      </c>
      <c r="B218" s="186">
        <v>42660</v>
      </c>
      <c r="C218" s="186"/>
      <c r="D218" s="187" t="s">
        <v>468</v>
      </c>
      <c r="E218" s="188" t="s">
        <v>620</v>
      </c>
      <c r="F218" s="189">
        <v>114</v>
      </c>
      <c r="G218" s="188"/>
      <c r="H218" s="188">
        <v>145</v>
      </c>
      <c r="I218" s="190">
        <v>145</v>
      </c>
      <c r="J218" s="191" t="s">
        <v>678</v>
      </c>
      <c r="K218" s="192">
        <f t="shared" si="106"/>
        <v>31</v>
      </c>
      <c r="L218" s="193">
        <f t="shared" ref="L218:L220" si="108">K218/F218</f>
        <v>0.27192982456140352</v>
      </c>
      <c r="M218" s="188" t="s">
        <v>589</v>
      </c>
      <c r="N218" s="194">
        <v>42859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75</v>
      </c>
      <c r="B219" s="186">
        <v>42660</v>
      </c>
      <c r="C219" s="186"/>
      <c r="D219" s="187" t="s">
        <v>726</v>
      </c>
      <c r="E219" s="188" t="s">
        <v>620</v>
      </c>
      <c r="F219" s="189">
        <v>212</v>
      </c>
      <c r="G219" s="188"/>
      <c r="H219" s="188">
        <v>280</v>
      </c>
      <c r="I219" s="190">
        <v>276</v>
      </c>
      <c r="J219" s="191" t="s">
        <v>727</v>
      </c>
      <c r="K219" s="192">
        <f t="shared" si="106"/>
        <v>68</v>
      </c>
      <c r="L219" s="193">
        <f t="shared" si="108"/>
        <v>0.32075471698113206</v>
      </c>
      <c r="M219" s="188" t="s">
        <v>589</v>
      </c>
      <c r="N219" s="194">
        <v>42858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76</v>
      </c>
      <c r="B220" s="186">
        <v>42678</v>
      </c>
      <c r="C220" s="186"/>
      <c r="D220" s="187" t="s">
        <v>456</v>
      </c>
      <c r="E220" s="188" t="s">
        <v>620</v>
      </c>
      <c r="F220" s="189">
        <v>155</v>
      </c>
      <c r="G220" s="188"/>
      <c r="H220" s="188">
        <v>210</v>
      </c>
      <c r="I220" s="190">
        <v>210</v>
      </c>
      <c r="J220" s="191" t="s">
        <v>728</v>
      </c>
      <c r="K220" s="192">
        <f t="shared" si="106"/>
        <v>55</v>
      </c>
      <c r="L220" s="193">
        <f t="shared" si="108"/>
        <v>0.35483870967741937</v>
      </c>
      <c r="M220" s="188" t="s">
        <v>589</v>
      </c>
      <c r="N220" s="194">
        <v>42944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77</v>
      </c>
      <c r="B221" s="196">
        <v>42710</v>
      </c>
      <c r="C221" s="196"/>
      <c r="D221" s="197" t="s">
        <v>729</v>
      </c>
      <c r="E221" s="198" t="s">
        <v>620</v>
      </c>
      <c r="F221" s="199">
        <v>150.5</v>
      </c>
      <c r="G221" s="199"/>
      <c r="H221" s="200">
        <v>72.5</v>
      </c>
      <c r="I221" s="200">
        <v>174</v>
      </c>
      <c r="J221" s="201" t="s">
        <v>730</v>
      </c>
      <c r="K221" s="202">
        <v>-78</v>
      </c>
      <c r="L221" s="203">
        <v>-0.51827242524916906</v>
      </c>
      <c r="M221" s="199" t="s">
        <v>601</v>
      </c>
      <c r="N221" s="196">
        <v>43333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78</v>
      </c>
      <c r="B222" s="186">
        <v>42712</v>
      </c>
      <c r="C222" s="186"/>
      <c r="D222" s="187" t="s">
        <v>731</v>
      </c>
      <c r="E222" s="188" t="s">
        <v>620</v>
      </c>
      <c r="F222" s="189">
        <v>380</v>
      </c>
      <c r="G222" s="188"/>
      <c r="H222" s="188">
        <v>478</v>
      </c>
      <c r="I222" s="190">
        <v>468</v>
      </c>
      <c r="J222" s="191" t="s">
        <v>678</v>
      </c>
      <c r="K222" s="192">
        <f t="shared" ref="K222:K224" si="109">H222-F222</f>
        <v>98</v>
      </c>
      <c r="L222" s="193">
        <f t="shared" ref="L222:L224" si="110">K222/F222</f>
        <v>0.25789473684210529</v>
      </c>
      <c r="M222" s="188" t="s">
        <v>589</v>
      </c>
      <c r="N222" s="194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79</v>
      </c>
      <c r="B223" s="186">
        <v>42734</v>
      </c>
      <c r="C223" s="186"/>
      <c r="D223" s="187" t="s">
        <v>108</v>
      </c>
      <c r="E223" s="188" t="s">
        <v>620</v>
      </c>
      <c r="F223" s="189">
        <v>305</v>
      </c>
      <c r="G223" s="188"/>
      <c r="H223" s="188">
        <v>375</v>
      </c>
      <c r="I223" s="190">
        <v>375</v>
      </c>
      <c r="J223" s="191" t="s">
        <v>678</v>
      </c>
      <c r="K223" s="192">
        <f t="shared" si="109"/>
        <v>70</v>
      </c>
      <c r="L223" s="193">
        <f t="shared" si="110"/>
        <v>0.22950819672131148</v>
      </c>
      <c r="M223" s="188" t="s">
        <v>589</v>
      </c>
      <c r="N223" s="194">
        <v>42768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80</v>
      </c>
      <c r="B224" s="186">
        <v>42739</v>
      </c>
      <c r="C224" s="186"/>
      <c r="D224" s="187" t="s">
        <v>94</v>
      </c>
      <c r="E224" s="188" t="s">
        <v>620</v>
      </c>
      <c r="F224" s="189">
        <v>99.5</v>
      </c>
      <c r="G224" s="188"/>
      <c r="H224" s="188">
        <v>158</v>
      </c>
      <c r="I224" s="190">
        <v>158</v>
      </c>
      <c r="J224" s="191" t="s">
        <v>678</v>
      </c>
      <c r="K224" s="192">
        <f t="shared" si="109"/>
        <v>58.5</v>
      </c>
      <c r="L224" s="193">
        <f t="shared" si="110"/>
        <v>0.5879396984924623</v>
      </c>
      <c r="M224" s="188" t="s">
        <v>589</v>
      </c>
      <c r="N224" s="194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81</v>
      </c>
      <c r="B225" s="186">
        <v>42739</v>
      </c>
      <c r="C225" s="186"/>
      <c r="D225" s="187" t="s">
        <v>94</v>
      </c>
      <c r="E225" s="188" t="s">
        <v>620</v>
      </c>
      <c r="F225" s="189">
        <v>99.5</v>
      </c>
      <c r="G225" s="188"/>
      <c r="H225" s="188">
        <v>158</v>
      </c>
      <c r="I225" s="190">
        <v>158</v>
      </c>
      <c r="J225" s="191" t="s">
        <v>678</v>
      </c>
      <c r="K225" s="192">
        <v>58.5</v>
      </c>
      <c r="L225" s="193">
        <v>0.58793969849246197</v>
      </c>
      <c r="M225" s="188" t="s">
        <v>589</v>
      </c>
      <c r="N225" s="194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82</v>
      </c>
      <c r="B226" s="186">
        <v>42786</v>
      </c>
      <c r="C226" s="186"/>
      <c r="D226" s="187" t="s">
        <v>185</v>
      </c>
      <c r="E226" s="188" t="s">
        <v>620</v>
      </c>
      <c r="F226" s="189">
        <v>140.5</v>
      </c>
      <c r="G226" s="188"/>
      <c r="H226" s="188">
        <v>220</v>
      </c>
      <c r="I226" s="190">
        <v>220</v>
      </c>
      <c r="J226" s="191" t="s">
        <v>678</v>
      </c>
      <c r="K226" s="192">
        <f>H226-F226</f>
        <v>79.5</v>
      </c>
      <c r="L226" s="193">
        <f>K226/F226</f>
        <v>0.5658362989323843</v>
      </c>
      <c r="M226" s="188" t="s">
        <v>589</v>
      </c>
      <c r="N226" s="194">
        <v>42864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83</v>
      </c>
      <c r="B227" s="186">
        <v>42786</v>
      </c>
      <c r="C227" s="186"/>
      <c r="D227" s="187" t="s">
        <v>732</v>
      </c>
      <c r="E227" s="188" t="s">
        <v>620</v>
      </c>
      <c r="F227" s="189">
        <v>202.5</v>
      </c>
      <c r="G227" s="188"/>
      <c r="H227" s="188">
        <v>234</v>
      </c>
      <c r="I227" s="190">
        <v>234</v>
      </c>
      <c r="J227" s="191" t="s">
        <v>678</v>
      </c>
      <c r="K227" s="192">
        <v>31.5</v>
      </c>
      <c r="L227" s="193">
        <v>0.155555555555556</v>
      </c>
      <c r="M227" s="188" t="s">
        <v>589</v>
      </c>
      <c r="N227" s="194">
        <v>42836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84</v>
      </c>
      <c r="B228" s="186">
        <v>42818</v>
      </c>
      <c r="C228" s="186"/>
      <c r="D228" s="187" t="s">
        <v>733</v>
      </c>
      <c r="E228" s="188" t="s">
        <v>620</v>
      </c>
      <c r="F228" s="189">
        <v>300.5</v>
      </c>
      <c r="G228" s="188"/>
      <c r="H228" s="188">
        <v>417.5</v>
      </c>
      <c r="I228" s="190">
        <v>420</v>
      </c>
      <c r="J228" s="191" t="s">
        <v>734</v>
      </c>
      <c r="K228" s="192">
        <f>H228-F228</f>
        <v>117</v>
      </c>
      <c r="L228" s="193">
        <f>K228/F228</f>
        <v>0.38935108153078202</v>
      </c>
      <c r="M228" s="188" t="s">
        <v>589</v>
      </c>
      <c r="N228" s="194">
        <v>43070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85</v>
      </c>
      <c r="B229" s="186">
        <v>42818</v>
      </c>
      <c r="C229" s="186"/>
      <c r="D229" s="187" t="s">
        <v>708</v>
      </c>
      <c r="E229" s="188" t="s">
        <v>620</v>
      </c>
      <c r="F229" s="189">
        <v>850</v>
      </c>
      <c r="G229" s="188"/>
      <c r="H229" s="188">
        <v>1042.5</v>
      </c>
      <c r="I229" s="190">
        <v>1023</v>
      </c>
      <c r="J229" s="191" t="s">
        <v>735</v>
      </c>
      <c r="K229" s="192">
        <v>192.5</v>
      </c>
      <c r="L229" s="193">
        <v>0.22647058823529401</v>
      </c>
      <c r="M229" s="188" t="s">
        <v>589</v>
      </c>
      <c r="N229" s="194">
        <v>42830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86</v>
      </c>
      <c r="B230" s="186">
        <v>42830</v>
      </c>
      <c r="C230" s="186"/>
      <c r="D230" s="187" t="s">
        <v>487</v>
      </c>
      <c r="E230" s="188" t="s">
        <v>620</v>
      </c>
      <c r="F230" s="189">
        <v>785</v>
      </c>
      <c r="G230" s="188"/>
      <c r="H230" s="188">
        <v>930</v>
      </c>
      <c r="I230" s="190">
        <v>920</v>
      </c>
      <c r="J230" s="191" t="s">
        <v>736</v>
      </c>
      <c r="K230" s="192">
        <f>H230-F230</f>
        <v>145</v>
      </c>
      <c r="L230" s="193">
        <f>K230/F230</f>
        <v>0.18471337579617833</v>
      </c>
      <c r="M230" s="188" t="s">
        <v>589</v>
      </c>
      <c r="N230" s="194">
        <v>42976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87</v>
      </c>
      <c r="B231" s="196">
        <v>42831</v>
      </c>
      <c r="C231" s="196"/>
      <c r="D231" s="197" t="s">
        <v>737</v>
      </c>
      <c r="E231" s="198" t="s">
        <v>620</v>
      </c>
      <c r="F231" s="199">
        <v>40</v>
      </c>
      <c r="G231" s="199"/>
      <c r="H231" s="200">
        <v>13.1</v>
      </c>
      <c r="I231" s="200">
        <v>60</v>
      </c>
      <c r="J231" s="201" t="s">
        <v>738</v>
      </c>
      <c r="K231" s="202">
        <v>-26.9</v>
      </c>
      <c r="L231" s="203">
        <v>-0.67249999999999999</v>
      </c>
      <c r="M231" s="199" t="s">
        <v>601</v>
      </c>
      <c r="N231" s="196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88</v>
      </c>
      <c r="B232" s="186">
        <v>42837</v>
      </c>
      <c r="C232" s="186"/>
      <c r="D232" s="187" t="s">
        <v>93</v>
      </c>
      <c r="E232" s="188" t="s">
        <v>620</v>
      </c>
      <c r="F232" s="189">
        <v>289.5</v>
      </c>
      <c r="G232" s="188"/>
      <c r="H232" s="188">
        <v>354</v>
      </c>
      <c r="I232" s="190">
        <v>360</v>
      </c>
      <c r="J232" s="191" t="s">
        <v>739</v>
      </c>
      <c r="K232" s="192">
        <f t="shared" ref="K232:K240" si="111">H232-F232</f>
        <v>64.5</v>
      </c>
      <c r="L232" s="193">
        <f t="shared" ref="L232:L240" si="112">K232/F232</f>
        <v>0.22279792746113988</v>
      </c>
      <c r="M232" s="188" t="s">
        <v>589</v>
      </c>
      <c r="N232" s="194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89</v>
      </c>
      <c r="B233" s="186">
        <v>42845</v>
      </c>
      <c r="C233" s="186"/>
      <c r="D233" s="187" t="s">
        <v>426</v>
      </c>
      <c r="E233" s="188" t="s">
        <v>620</v>
      </c>
      <c r="F233" s="189">
        <v>700</v>
      </c>
      <c r="G233" s="188"/>
      <c r="H233" s="188">
        <v>840</v>
      </c>
      <c r="I233" s="190">
        <v>840</v>
      </c>
      <c r="J233" s="191" t="s">
        <v>740</v>
      </c>
      <c r="K233" s="192">
        <f t="shared" si="111"/>
        <v>140</v>
      </c>
      <c r="L233" s="193">
        <f t="shared" si="112"/>
        <v>0.2</v>
      </c>
      <c r="M233" s="188" t="s">
        <v>589</v>
      </c>
      <c r="N233" s="194">
        <v>42893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90</v>
      </c>
      <c r="B234" s="186">
        <v>42887</v>
      </c>
      <c r="C234" s="186"/>
      <c r="D234" s="187" t="s">
        <v>741</v>
      </c>
      <c r="E234" s="188" t="s">
        <v>620</v>
      </c>
      <c r="F234" s="189">
        <v>130</v>
      </c>
      <c r="G234" s="188"/>
      <c r="H234" s="188">
        <v>144.25</v>
      </c>
      <c r="I234" s="190">
        <v>170</v>
      </c>
      <c r="J234" s="191" t="s">
        <v>742</v>
      </c>
      <c r="K234" s="192">
        <f t="shared" si="111"/>
        <v>14.25</v>
      </c>
      <c r="L234" s="193">
        <f t="shared" si="112"/>
        <v>0.10961538461538461</v>
      </c>
      <c r="M234" s="188" t="s">
        <v>589</v>
      </c>
      <c r="N234" s="194">
        <v>43675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91</v>
      </c>
      <c r="B235" s="186">
        <v>42901</v>
      </c>
      <c r="C235" s="186"/>
      <c r="D235" s="187" t="s">
        <v>743</v>
      </c>
      <c r="E235" s="188" t="s">
        <v>620</v>
      </c>
      <c r="F235" s="189">
        <v>214.5</v>
      </c>
      <c r="G235" s="188"/>
      <c r="H235" s="188">
        <v>262</v>
      </c>
      <c r="I235" s="190">
        <v>262</v>
      </c>
      <c r="J235" s="191" t="s">
        <v>744</v>
      </c>
      <c r="K235" s="192">
        <f t="shared" si="111"/>
        <v>47.5</v>
      </c>
      <c r="L235" s="193">
        <f t="shared" si="112"/>
        <v>0.22144522144522144</v>
      </c>
      <c r="M235" s="188" t="s">
        <v>589</v>
      </c>
      <c r="N235" s="194">
        <v>42977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92</v>
      </c>
      <c r="B236" s="217">
        <v>42933</v>
      </c>
      <c r="C236" s="217"/>
      <c r="D236" s="218" t="s">
        <v>745</v>
      </c>
      <c r="E236" s="219" t="s">
        <v>620</v>
      </c>
      <c r="F236" s="220">
        <v>370</v>
      </c>
      <c r="G236" s="219"/>
      <c r="H236" s="219">
        <v>447.5</v>
      </c>
      <c r="I236" s="221">
        <v>450</v>
      </c>
      <c r="J236" s="222" t="s">
        <v>678</v>
      </c>
      <c r="K236" s="192">
        <f t="shared" si="111"/>
        <v>77.5</v>
      </c>
      <c r="L236" s="223">
        <f t="shared" si="112"/>
        <v>0.20945945945945946</v>
      </c>
      <c r="M236" s="219" t="s">
        <v>589</v>
      </c>
      <c r="N236" s="224">
        <v>43035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93</v>
      </c>
      <c r="B237" s="217">
        <v>42943</v>
      </c>
      <c r="C237" s="217"/>
      <c r="D237" s="218" t="s">
        <v>183</v>
      </c>
      <c r="E237" s="219" t="s">
        <v>620</v>
      </c>
      <c r="F237" s="220">
        <v>657.5</v>
      </c>
      <c r="G237" s="219"/>
      <c r="H237" s="219">
        <v>825</v>
      </c>
      <c r="I237" s="221">
        <v>820</v>
      </c>
      <c r="J237" s="222" t="s">
        <v>678</v>
      </c>
      <c r="K237" s="192">
        <f t="shared" si="111"/>
        <v>167.5</v>
      </c>
      <c r="L237" s="223">
        <f t="shared" si="112"/>
        <v>0.25475285171102663</v>
      </c>
      <c r="M237" s="219" t="s">
        <v>589</v>
      </c>
      <c r="N237" s="224">
        <v>43090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94</v>
      </c>
      <c r="B238" s="186">
        <v>42964</v>
      </c>
      <c r="C238" s="186"/>
      <c r="D238" s="187" t="s">
        <v>361</v>
      </c>
      <c r="E238" s="188" t="s">
        <v>620</v>
      </c>
      <c r="F238" s="189">
        <v>605</v>
      </c>
      <c r="G238" s="188"/>
      <c r="H238" s="188">
        <v>750</v>
      </c>
      <c r="I238" s="190">
        <v>750</v>
      </c>
      <c r="J238" s="191" t="s">
        <v>736</v>
      </c>
      <c r="K238" s="192">
        <f t="shared" si="111"/>
        <v>145</v>
      </c>
      <c r="L238" s="193">
        <f t="shared" si="112"/>
        <v>0.23966942148760331</v>
      </c>
      <c r="M238" s="188" t="s">
        <v>589</v>
      </c>
      <c r="N238" s="194">
        <v>43027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5">
        <v>95</v>
      </c>
      <c r="B239" s="196">
        <v>42979</v>
      </c>
      <c r="C239" s="196"/>
      <c r="D239" s="204" t="s">
        <v>746</v>
      </c>
      <c r="E239" s="199" t="s">
        <v>620</v>
      </c>
      <c r="F239" s="199">
        <v>255</v>
      </c>
      <c r="G239" s="200"/>
      <c r="H239" s="200">
        <v>217.25</v>
      </c>
      <c r="I239" s="200">
        <v>320</v>
      </c>
      <c r="J239" s="201" t="s">
        <v>747</v>
      </c>
      <c r="K239" s="202">
        <f t="shared" si="111"/>
        <v>-37.75</v>
      </c>
      <c r="L239" s="205">
        <f t="shared" si="112"/>
        <v>-0.14803921568627451</v>
      </c>
      <c r="M239" s="199" t="s">
        <v>601</v>
      </c>
      <c r="N239" s="196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96</v>
      </c>
      <c r="B240" s="186">
        <v>42997</v>
      </c>
      <c r="C240" s="186"/>
      <c r="D240" s="187" t="s">
        <v>748</v>
      </c>
      <c r="E240" s="188" t="s">
        <v>620</v>
      </c>
      <c r="F240" s="189">
        <v>215</v>
      </c>
      <c r="G240" s="188"/>
      <c r="H240" s="188">
        <v>258</v>
      </c>
      <c r="I240" s="190">
        <v>258</v>
      </c>
      <c r="J240" s="191" t="s">
        <v>678</v>
      </c>
      <c r="K240" s="192">
        <f t="shared" si="111"/>
        <v>43</v>
      </c>
      <c r="L240" s="193">
        <f t="shared" si="112"/>
        <v>0.2</v>
      </c>
      <c r="M240" s="188" t="s">
        <v>589</v>
      </c>
      <c r="N240" s="194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97</v>
      </c>
      <c r="B241" s="186">
        <v>42997</v>
      </c>
      <c r="C241" s="186"/>
      <c r="D241" s="187" t="s">
        <v>748</v>
      </c>
      <c r="E241" s="188" t="s">
        <v>620</v>
      </c>
      <c r="F241" s="189">
        <v>215</v>
      </c>
      <c r="G241" s="188"/>
      <c r="H241" s="188">
        <v>258</v>
      </c>
      <c r="I241" s="190">
        <v>258</v>
      </c>
      <c r="J241" s="222" t="s">
        <v>678</v>
      </c>
      <c r="K241" s="192">
        <v>43</v>
      </c>
      <c r="L241" s="193">
        <v>0.2</v>
      </c>
      <c r="M241" s="188" t="s">
        <v>589</v>
      </c>
      <c r="N241" s="19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98</v>
      </c>
      <c r="B242" s="217">
        <v>42998</v>
      </c>
      <c r="C242" s="217"/>
      <c r="D242" s="218" t="s">
        <v>749</v>
      </c>
      <c r="E242" s="219" t="s">
        <v>620</v>
      </c>
      <c r="F242" s="189">
        <v>75</v>
      </c>
      <c r="G242" s="219"/>
      <c r="H242" s="219">
        <v>90</v>
      </c>
      <c r="I242" s="221">
        <v>90</v>
      </c>
      <c r="J242" s="191" t="s">
        <v>750</v>
      </c>
      <c r="K242" s="192">
        <f t="shared" ref="K242:K247" si="113">H242-F242</f>
        <v>15</v>
      </c>
      <c r="L242" s="193">
        <f t="shared" ref="L242:L247" si="114">K242/F242</f>
        <v>0.2</v>
      </c>
      <c r="M242" s="188" t="s">
        <v>589</v>
      </c>
      <c r="N242" s="194">
        <v>43019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99</v>
      </c>
      <c r="B243" s="217">
        <v>43011</v>
      </c>
      <c r="C243" s="217"/>
      <c r="D243" s="218" t="s">
        <v>603</v>
      </c>
      <c r="E243" s="219" t="s">
        <v>620</v>
      </c>
      <c r="F243" s="220">
        <v>315</v>
      </c>
      <c r="G243" s="219"/>
      <c r="H243" s="219">
        <v>392</v>
      </c>
      <c r="I243" s="221">
        <v>384</v>
      </c>
      <c r="J243" s="222" t="s">
        <v>751</v>
      </c>
      <c r="K243" s="192">
        <f t="shared" si="113"/>
        <v>77</v>
      </c>
      <c r="L243" s="223">
        <f t="shared" si="114"/>
        <v>0.24444444444444444</v>
      </c>
      <c r="M243" s="219" t="s">
        <v>589</v>
      </c>
      <c r="N243" s="224">
        <v>43017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100</v>
      </c>
      <c r="B244" s="217">
        <v>43013</v>
      </c>
      <c r="C244" s="217"/>
      <c r="D244" s="218" t="s">
        <v>461</v>
      </c>
      <c r="E244" s="219" t="s">
        <v>620</v>
      </c>
      <c r="F244" s="220">
        <v>145</v>
      </c>
      <c r="G244" s="219"/>
      <c r="H244" s="219">
        <v>179</v>
      </c>
      <c r="I244" s="221">
        <v>180</v>
      </c>
      <c r="J244" s="222" t="s">
        <v>752</v>
      </c>
      <c r="K244" s="192">
        <f t="shared" si="113"/>
        <v>34</v>
      </c>
      <c r="L244" s="223">
        <f t="shared" si="114"/>
        <v>0.23448275862068965</v>
      </c>
      <c r="M244" s="219" t="s">
        <v>589</v>
      </c>
      <c r="N244" s="224">
        <v>43025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101</v>
      </c>
      <c r="B245" s="217">
        <v>43014</v>
      </c>
      <c r="C245" s="217"/>
      <c r="D245" s="218" t="s">
        <v>335</v>
      </c>
      <c r="E245" s="219" t="s">
        <v>620</v>
      </c>
      <c r="F245" s="220">
        <v>256</v>
      </c>
      <c r="G245" s="219"/>
      <c r="H245" s="219">
        <v>323</v>
      </c>
      <c r="I245" s="221">
        <v>320</v>
      </c>
      <c r="J245" s="222" t="s">
        <v>678</v>
      </c>
      <c r="K245" s="192">
        <f t="shared" si="113"/>
        <v>67</v>
      </c>
      <c r="L245" s="223">
        <f t="shared" si="114"/>
        <v>0.26171875</v>
      </c>
      <c r="M245" s="219" t="s">
        <v>589</v>
      </c>
      <c r="N245" s="224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102</v>
      </c>
      <c r="B246" s="217">
        <v>43017</v>
      </c>
      <c r="C246" s="217"/>
      <c r="D246" s="218" t="s">
        <v>351</v>
      </c>
      <c r="E246" s="219" t="s">
        <v>620</v>
      </c>
      <c r="F246" s="220">
        <v>137.5</v>
      </c>
      <c r="G246" s="219"/>
      <c r="H246" s="219">
        <v>184</v>
      </c>
      <c r="I246" s="221">
        <v>183</v>
      </c>
      <c r="J246" s="222" t="s">
        <v>753</v>
      </c>
      <c r="K246" s="192">
        <f t="shared" si="113"/>
        <v>46.5</v>
      </c>
      <c r="L246" s="223">
        <f t="shared" si="114"/>
        <v>0.33818181818181819</v>
      </c>
      <c r="M246" s="219" t="s">
        <v>589</v>
      </c>
      <c r="N246" s="224">
        <v>43108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103</v>
      </c>
      <c r="B247" s="217">
        <v>43018</v>
      </c>
      <c r="C247" s="217"/>
      <c r="D247" s="218" t="s">
        <v>754</v>
      </c>
      <c r="E247" s="219" t="s">
        <v>620</v>
      </c>
      <c r="F247" s="220">
        <v>125.5</v>
      </c>
      <c r="G247" s="219"/>
      <c r="H247" s="219">
        <v>158</v>
      </c>
      <c r="I247" s="221">
        <v>155</v>
      </c>
      <c r="J247" s="222" t="s">
        <v>755</v>
      </c>
      <c r="K247" s="192">
        <f t="shared" si="113"/>
        <v>32.5</v>
      </c>
      <c r="L247" s="223">
        <f t="shared" si="114"/>
        <v>0.25896414342629481</v>
      </c>
      <c r="M247" s="219" t="s">
        <v>589</v>
      </c>
      <c r="N247" s="224">
        <v>43067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104</v>
      </c>
      <c r="B248" s="217">
        <v>43018</v>
      </c>
      <c r="C248" s="217"/>
      <c r="D248" s="218" t="s">
        <v>756</v>
      </c>
      <c r="E248" s="219" t="s">
        <v>620</v>
      </c>
      <c r="F248" s="220">
        <v>895</v>
      </c>
      <c r="G248" s="219"/>
      <c r="H248" s="219">
        <v>1122.5</v>
      </c>
      <c r="I248" s="221">
        <v>1078</v>
      </c>
      <c r="J248" s="222" t="s">
        <v>757</v>
      </c>
      <c r="K248" s="192">
        <v>227.5</v>
      </c>
      <c r="L248" s="223">
        <v>0.25418994413407803</v>
      </c>
      <c r="M248" s="219" t="s">
        <v>589</v>
      </c>
      <c r="N248" s="224">
        <v>43117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105</v>
      </c>
      <c r="B249" s="217">
        <v>43020</v>
      </c>
      <c r="C249" s="217"/>
      <c r="D249" s="218" t="s">
        <v>344</v>
      </c>
      <c r="E249" s="219" t="s">
        <v>620</v>
      </c>
      <c r="F249" s="220">
        <v>525</v>
      </c>
      <c r="G249" s="219"/>
      <c r="H249" s="219">
        <v>629</v>
      </c>
      <c r="I249" s="221">
        <v>629</v>
      </c>
      <c r="J249" s="222" t="s">
        <v>678</v>
      </c>
      <c r="K249" s="192">
        <v>104</v>
      </c>
      <c r="L249" s="223">
        <v>0.19809523809523799</v>
      </c>
      <c r="M249" s="219" t="s">
        <v>589</v>
      </c>
      <c r="N249" s="224">
        <v>43119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106</v>
      </c>
      <c r="B250" s="217">
        <v>43046</v>
      </c>
      <c r="C250" s="217"/>
      <c r="D250" s="218" t="s">
        <v>386</v>
      </c>
      <c r="E250" s="219" t="s">
        <v>620</v>
      </c>
      <c r="F250" s="220">
        <v>740</v>
      </c>
      <c r="G250" s="219"/>
      <c r="H250" s="219">
        <v>892.5</v>
      </c>
      <c r="I250" s="221">
        <v>900</v>
      </c>
      <c r="J250" s="222" t="s">
        <v>758</v>
      </c>
      <c r="K250" s="192">
        <f t="shared" ref="K250:K252" si="115">H250-F250</f>
        <v>152.5</v>
      </c>
      <c r="L250" s="223">
        <f t="shared" ref="L250:L252" si="116">K250/F250</f>
        <v>0.20608108108108109</v>
      </c>
      <c r="M250" s="219" t="s">
        <v>589</v>
      </c>
      <c r="N250" s="224">
        <v>43052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107</v>
      </c>
      <c r="B251" s="186">
        <v>43073</v>
      </c>
      <c r="C251" s="186"/>
      <c r="D251" s="187" t="s">
        <v>759</v>
      </c>
      <c r="E251" s="188" t="s">
        <v>620</v>
      </c>
      <c r="F251" s="189">
        <v>118.5</v>
      </c>
      <c r="G251" s="188"/>
      <c r="H251" s="188">
        <v>143.5</v>
      </c>
      <c r="I251" s="190">
        <v>145</v>
      </c>
      <c r="J251" s="191" t="s">
        <v>610</v>
      </c>
      <c r="K251" s="192">
        <f t="shared" si="115"/>
        <v>25</v>
      </c>
      <c r="L251" s="193">
        <f t="shared" si="116"/>
        <v>0.2109704641350211</v>
      </c>
      <c r="M251" s="188" t="s">
        <v>589</v>
      </c>
      <c r="N251" s="194">
        <v>43097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5">
        <v>108</v>
      </c>
      <c r="B252" s="196">
        <v>43090</v>
      </c>
      <c r="C252" s="196"/>
      <c r="D252" s="197" t="s">
        <v>432</v>
      </c>
      <c r="E252" s="198" t="s">
        <v>620</v>
      </c>
      <c r="F252" s="199">
        <v>715</v>
      </c>
      <c r="G252" s="199"/>
      <c r="H252" s="200">
        <v>500</v>
      </c>
      <c r="I252" s="200">
        <v>872</v>
      </c>
      <c r="J252" s="201" t="s">
        <v>760</v>
      </c>
      <c r="K252" s="202">
        <f t="shared" si="115"/>
        <v>-215</v>
      </c>
      <c r="L252" s="203">
        <f t="shared" si="116"/>
        <v>-0.30069930069930068</v>
      </c>
      <c r="M252" s="199" t="s">
        <v>601</v>
      </c>
      <c r="N252" s="196">
        <v>43670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109</v>
      </c>
      <c r="B253" s="186">
        <v>43098</v>
      </c>
      <c r="C253" s="186"/>
      <c r="D253" s="187" t="s">
        <v>603</v>
      </c>
      <c r="E253" s="188" t="s">
        <v>620</v>
      </c>
      <c r="F253" s="189">
        <v>435</v>
      </c>
      <c r="G253" s="188"/>
      <c r="H253" s="188">
        <v>542.5</v>
      </c>
      <c r="I253" s="190">
        <v>539</v>
      </c>
      <c r="J253" s="191" t="s">
        <v>678</v>
      </c>
      <c r="K253" s="192">
        <v>107.5</v>
      </c>
      <c r="L253" s="193">
        <v>0.247126436781609</v>
      </c>
      <c r="M253" s="188" t="s">
        <v>589</v>
      </c>
      <c r="N253" s="194">
        <v>43206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110</v>
      </c>
      <c r="B254" s="186">
        <v>43098</v>
      </c>
      <c r="C254" s="186"/>
      <c r="D254" s="187" t="s">
        <v>561</v>
      </c>
      <c r="E254" s="188" t="s">
        <v>620</v>
      </c>
      <c r="F254" s="189">
        <v>885</v>
      </c>
      <c r="G254" s="188"/>
      <c r="H254" s="188">
        <v>1090</v>
      </c>
      <c r="I254" s="190">
        <v>1084</v>
      </c>
      <c r="J254" s="191" t="s">
        <v>678</v>
      </c>
      <c r="K254" s="192">
        <v>205</v>
      </c>
      <c r="L254" s="193">
        <v>0.23163841807909599</v>
      </c>
      <c r="M254" s="188" t="s">
        <v>589</v>
      </c>
      <c r="N254" s="194">
        <v>43213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5">
        <v>111</v>
      </c>
      <c r="B255" s="226">
        <v>43192</v>
      </c>
      <c r="C255" s="226"/>
      <c r="D255" s="204" t="s">
        <v>761</v>
      </c>
      <c r="E255" s="199" t="s">
        <v>620</v>
      </c>
      <c r="F255" s="227">
        <v>478.5</v>
      </c>
      <c r="G255" s="199"/>
      <c r="H255" s="199">
        <v>442</v>
      </c>
      <c r="I255" s="200">
        <v>613</v>
      </c>
      <c r="J255" s="201" t="s">
        <v>762</v>
      </c>
      <c r="K255" s="202">
        <f t="shared" ref="K255:K258" si="117">H255-F255</f>
        <v>-36.5</v>
      </c>
      <c r="L255" s="203">
        <f t="shared" ref="L255:L258" si="118">K255/F255</f>
        <v>-7.6280041797283177E-2</v>
      </c>
      <c r="M255" s="199" t="s">
        <v>601</v>
      </c>
      <c r="N255" s="196">
        <v>43762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112</v>
      </c>
      <c r="B256" s="196">
        <v>43194</v>
      </c>
      <c r="C256" s="196"/>
      <c r="D256" s="197" t="s">
        <v>763</v>
      </c>
      <c r="E256" s="198" t="s">
        <v>620</v>
      </c>
      <c r="F256" s="199">
        <f>141.5-7.3</f>
        <v>134.19999999999999</v>
      </c>
      <c r="G256" s="199"/>
      <c r="H256" s="200">
        <v>77</v>
      </c>
      <c r="I256" s="200">
        <v>180</v>
      </c>
      <c r="J256" s="201" t="s">
        <v>764</v>
      </c>
      <c r="K256" s="202">
        <f t="shared" si="117"/>
        <v>-57.199999999999989</v>
      </c>
      <c r="L256" s="203">
        <f t="shared" si="118"/>
        <v>-0.42622950819672129</v>
      </c>
      <c r="M256" s="199" t="s">
        <v>601</v>
      </c>
      <c r="N256" s="196">
        <v>43522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113</v>
      </c>
      <c r="B257" s="196">
        <v>43209</v>
      </c>
      <c r="C257" s="196"/>
      <c r="D257" s="197" t="s">
        <v>765</v>
      </c>
      <c r="E257" s="198" t="s">
        <v>620</v>
      </c>
      <c r="F257" s="199">
        <v>430</v>
      </c>
      <c r="G257" s="199"/>
      <c r="H257" s="200">
        <v>220</v>
      </c>
      <c r="I257" s="200">
        <v>537</v>
      </c>
      <c r="J257" s="201" t="s">
        <v>766</v>
      </c>
      <c r="K257" s="202">
        <f t="shared" si="117"/>
        <v>-210</v>
      </c>
      <c r="L257" s="203">
        <f t="shared" si="118"/>
        <v>-0.48837209302325579</v>
      </c>
      <c r="M257" s="199" t="s">
        <v>601</v>
      </c>
      <c r="N257" s="196">
        <v>43252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114</v>
      </c>
      <c r="B258" s="217">
        <v>43220</v>
      </c>
      <c r="C258" s="217"/>
      <c r="D258" s="218" t="s">
        <v>387</v>
      </c>
      <c r="E258" s="219" t="s">
        <v>620</v>
      </c>
      <c r="F258" s="219">
        <v>153.5</v>
      </c>
      <c r="G258" s="219"/>
      <c r="H258" s="219">
        <v>196</v>
      </c>
      <c r="I258" s="221">
        <v>196</v>
      </c>
      <c r="J258" s="191" t="s">
        <v>767</v>
      </c>
      <c r="K258" s="192">
        <f t="shared" si="117"/>
        <v>42.5</v>
      </c>
      <c r="L258" s="193">
        <f t="shared" si="118"/>
        <v>0.27687296416938112</v>
      </c>
      <c r="M258" s="188" t="s">
        <v>589</v>
      </c>
      <c r="N258" s="194">
        <v>43605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5">
        <v>115</v>
      </c>
      <c r="B259" s="196">
        <v>43306</v>
      </c>
      <c r="C259" s="196"/>
      <c r="D259" s="197" t="s">
        <v>737</v>
      </c>
      <c r="E259" s="198" t="s">
        <v>620</v>
      </c>
      <c r="F259" s="199">
        <v>27.5</v>
      </c>
      <c r="G259" s="199"/>
      <c r="H259" s="200">
        <v>13.1</v>
      </c>
      <c r="I259" s="200">
        <v>60</v>
      </c>
      <c r="J259" s="201" t="s">
        <v>768</v>
      </c>
      <c r="K259" s="202">
        <v>-14.4</v>
      </c>
      <c r="L259" s="203">
        <v>-0.52363636363636401</v>
      </c>
      <c r="M259" s="199" t="s">
        <v>601</v>
      </c>
      <c r="N259" s="196">
        <v>43138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5">
        <v>116</v>
      </c>
      <c r="B260" s="226">
        <v>43318</v>
      </c>
      <c r="C260" s="226"/>
      <c r="D260" s="204" t="s">
        <v>769</v>
      </c>
      <c r="E260" s="199" t="s">
        <v>620</v>
      </c>
      <c r="F260" s="199">
        <v>148.5</v>
      </c>
      <c r="G260" s="199"/>
      <c r="H260" s="199">
        <v>102</v>
      </c>
      <c r="I260" s="200">
        <v>182</v>
      </c>
      <c r="J260" s="201" t="s">
        <v>770</v>
      </c>
      <c r="K260" s="202">
        <f>H260-F260</f>
        <v>-46.5</v>
      </c>
      <c r="L260" s="203">
        <f>K260/F260</f>
        <v>-0.31313131313131315</v>
      </c>
      <c r="M260" s="199" t="s">
        <v>601</v>
      </c>
      <c r="N260" s="196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117</v>
      </c>
      <c r="B261" s="186">
        <v>43335</v>
      </c>
      <c r="C261" s="186"/>
      <c r="D261" s="187" t="s">
        <v>771</v>
      </c>
      <c r="E261" s="188" t="s">
        <v>620</v>
      </c>
      <c r="F261" s="219">
        <v>285</v>
      </c>
      <c r="G261" s="188"/>
      <c r="H261" s="188">
        <v>355</v>
      </c>
      <c r="I261" s="190">
        <v>364</v>
      </c>
      <c r="J261" s="191" t="s">
        <v>772</v>
      </c>
      <c r="K261" s="192">
        <v>70</v>
      </c>
      <c r="L261" s="193">
        <v>0.24561403508771901</v>
      </c>
      <c r="M261" s="188" t="s">
        <v>589</v>
      </c>
      <c r="N261" s="194">
        <v>43455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118</v>
      </c>
      <c r="B262" s="186">
        <v>43341</v>
      </c>
      <c r="C262" s="186"/>
      <c r="D262" s="187" t="s">
        <v>375</v>
      </c>
      <c r="E262" s="188" t="s">
        <v>620</v>
      </c>
      <c r="F262" s="219">
        <v>525</v>
      </c>
      <c r="G262" s="188"/>
      <c r="H262" s="188">
        <v>585</v>
      </c>
      <c r="I262" s="190">
        <v>635</v>
      </c>
      <c r="J262" s="191" t="s">
        <v>773</v>
      </c>
      <c r="K262" s="192">
        <f t="shared" ref="K262:K279" si="119">H262-F262</f>
        <v>60</v>
      </c>
      <c r="L262" s="193">
        <f t="shared" ref="L262:L279" si="120">K262/F262</f>
        <v>0.11428571428571428</v>
      </c>
      <c r="M262" s="188" t="s">
        <v>589</v>
      </c>
      <c r="N262" s="194">
        <v>43662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119</v>
      </c>
      <c r="B263" s="186">
        <v>43395</v>
      </c>
      <c r="C263" s="186"/>
      <c r="D263" s="187" t="s">
        <v>361</v>
      </c>
      <c r="E263" s="188" t="s">
        <v>620</v>
      </c>
      <c r="F263" s="219">
        <v>475</v>
      </c>
      <c r="G263" s="188"/>
      <c r="H263" s="188">
        <v>574</v>
      </c>
      <c r="I263" s="190">
        <v>570</v>
      </c>
      <c r="J263" s="191" t="s">
        <v>678</v>
      </c>
      <c r="K263" s="192">
        <f t="shared" si="119"/>
        <v>99</v>
      </c>
      <c r="L263" s="193">
        <f t="shared" si="120"/>
        <v>0.20842105263157895</v>
      </c>
      <c r="M263" s="188" t="s">
        <v>589</v>
      </c>
      <c r="N263" s="194">
        <v>43403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120</v>
      </c>
      <c r="B264" s="217">
        <v>43397</v>
      </c>
      <c r="C264" s="217"/>
      <c r="D264" s="218" t="s">
        <v>382</v>
      </c>
      <c r="E264" s="219" t="s">
        <v>620</v>
      </c>
      <c r="F264" s="219">
        <v>707.5</v>
      </c>
      <c r="G264" s="219"/>
      <c r="H264" s="219">
        <v>872</v>
      </c>
      <c r="I264" s="221">
        <v>872</v>
      </c>
      <c r="J264" s="222" t="s">
        <v>678</v>
      </c>
      <c r="K264" s="192">
        <f t="shared" si="119"/>
        <v>164.5</v>
      </c>
      <c r="L264" s="223">
        <f t="shared" si="120"/>
        <v>0.23250883392226149</v>
      </c>
      <c r="M264" s="219" t="s">
        <v>589</v>
      </c>
      <c r="N264" s="224">
        <v>43482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121</v>
      </c>
      <c r="B265" s="217">
        <v>43398</v>
      </c>
      <c r="C265" s="217"/>
      <c r="D265" s="218" t="s">
        <v>774</v>
      </c>
      <c r="E265" s="219" t="s">
        <v>620</v>
      </c>
      <c r="F265" s="219">
        <v>162</v>
      </c>
      <c r="G265" s="219"/>
      <c r="H265" s="219">
        <v>204</v>
      </c>
      <c r="I265" s="221">
        <v>209</v>
      </c>
      <c r="J265" s="222" t="s">
        <v>775</v>
      </c>
      <c r="K265" s="192">
        <f t="shared" si="119"/>
        <v>42</v>
      </c>
      <c r="L265" s="223">
        <f t="shared" si="120"/>
        <v>0.25925925925925924</v>
      </c>
      <c r="M265" s="219" t="s">
        <v>589</v>
      </c>
      <c r="N265" s="224">
        <v>43539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122</v>
      </c>
      <c r="B266" s="217">
        <v>43399</v>
      </c>
      <c r="C266" s="217"/>
      <c r="D266" s="218" t="s">
        <v>480</v>
      </c>
      <c r="E266" s="219" t="s">
        <v>620</v>
      </c>
      <c r="F266" s="219">
        <v>240</v>
      </c>
      <c r="G266" s="219"/>
      <c r="H266" s="219">
        <v>297</v>
      </c>
      <c r="I266" s="221">
        <v>297</v>
      </c>
      <c r="J266" s="222" t="s">
        <v>678</v>
      </c>
      <c r="K266" s="228">
        <f t="shared" si="119"/>
        <v>57</v>
      </c>
      <c r="L266" s="223">
        <f t="shared" si="120"/>
        <v>0.23749999999999999</v>
      </c>
      <c r="M266" s="219" t="s">
        <v>589</v>
      </c>
      <c r="N266" s="224">
        <v>43417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123</v>
      </c>
      <c r="B267" s="186">
        <v>43439</v>
      </c>
      <c r="C267" s="186"/>
      <c r="D267" s="187" t="s">
        <v>776</v>
      </c>
      <c r="E267" s="188" t="s">
        <v>620</v>
      </c>
      <c r="F267" s="188">
        <v>202.5</v>
      </c>
      <c r="G267" s="188"/>
      <c r="H267" s="188">
        <v>255</v>
      </c>
      <c r="I267" s="190">
        <v>252</v>
      </c>
      <c r="J267" s="191" t="s">
        <v>678</v>
      </c>
      <c r="K267" s="192">
        <f t="shared" si="119"/>
        <v>52.5</v>
      </c>
      <c r="L267" s="193">
        <f t="shared" si="120"/>
        <v>0.25925925925925924</v>
      </c>
      <c r="M267" s="188" t="s">
        <v>589</v>
      </c>
      <c r="N267" s="194">
        <v>43542</v>
      </c>
      <c r="O267" s="1"/>
      <c r="P267" s="1"/>
      <c r="Q267" s="1"/>
      <c r="R267" s="6" t="s">
        <v>777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124</v>
      </c>
      <c r="B268" s="217">
        <v>43465</v>
      </c>
      <c r="C268" s="186"/>
      <c r="D268" s="218" t="s">
        <v>414</v>
      </c>
      <c r="E268" s="219" t="s">
        <v>620</v>
      </c>
      <c r="F268" s="219">
        <v>710</v>
      </c>
      <c r="G268" s="219"/>
      <c r="H268" s="219">
        <v>866</v>
      </c>
      <c r="I268" s="221">
        <v>866</v>
      </c>
      <c r="J268" s="222" t="s">
        <v>678</v>
      </c>
      <c r="K268" s="192">
        <f t="shared" si="119"/>
        <v>156</v>
      </c>
      <c r="L268" s="193">
        <f t="shared" si="120"/>
        <v>0.21971830985915494</v>
      </c>
      <c r="M268" s="188" t="s">
        <v>589</v>
      </c>
      <c r="N268" s="194">
        <v>43553</v>
      </c>
      <c r="O268" s="1"/>
      <c r="P268" s="1"/>
      <c r="Q268" s="1"/>
      <c r="R268" s="6" t="s">
        <v>777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125</v>
      </c>
      <c r="B269" s="217">
        <v>43522</v>
      </c>
      <c r="C269" s="217"/>
      <c r="D269" s="218" t="s">
        <v>152</v>
      </c>
      <c r="E269" s="219" t="s">
        <v>620</v>
      </c>
      <c r="F269" s="219">
        <v>337.25</v>
      </c>
      <c r="G269" s="219"/>
      <c r="H269" s="219">
        <v>398.5</v>
      </c>
      <c r="I269" s="221">
        <v>411</v>
      </c>
      <c r="J269" s="191" t="s">
        <v>778</v>
      </c>
      <c r="K269" s="192">
        <f t="shared" si="119"/>
        <v>61.25</v>
      </c>
      <c r="L269" s="193">
        <f t="shared" si="120"/>
        <v>0.1816160118606375</v>
      </c>
      <c r="M269" s="188" t="s">
        <v>589</v>
      </c>
      <c r="N269" s="194">
        <v>43760</v>
      </c>
      <c r="O269" s="1"/>
      <c r="P269" s="1"/>
      <c r="Q269" s="1"/>
      <c r="R269" s="6" t="s">
        <v>777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126</v>
      </c>
      <c r="B270" s="230">
        <v>43559</v>
      </c>
      <c r="C270" s="230"/>
      <c r="D270" s="231" t="s">
        <v>779</v>
      </c>
      <c r="E270" s="232" t="s">
        <v>620</v>
      </c>
      <c r="F270" s="232">
        <v>130</v>
      </c>
      <c r="G270" s="232"/>
      <c r="H270" s="232">
        <v>65</v>
      </c>
      <c r="I270" s="233">
        <v>158</v>
      </c>
      <c r="J270" s="201" t="s">
        <v>780</v>
      </c>
      <c r="K270" s="202">
        <f t="shared" si="119"/>
        <v>-65</v>
      </c>
      <c r="L270" s="203">
        <f t="shared" si="120"/>
        <v>-0.5</v>
      </c>
      <c r="M270" s="199" t="s">
        <v>601</v>
      </c>
      <c r="N270" s="196">
        <v>43726</v>
      </c>
      <c r="O270" s="1"/>
      <c r="P270" s="1"/>
      <c r="Q270" s="1"/>
      <c r="R270" s="6" t="s">
        <v>781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127</v>
      </c>
      <c r="B271" s="217">
        <v>43017</v>
      </c>
      <c r="C271" s="217"/>
      <c r="D271" s="218" t="s">
        <v>185</v>
      </c>
      <c r="E271" s="219" t="s">
        <v>620</v>
      </c>
      <c r="F271" s="219">
        <v>141.5</v>
      </c>
      <c r="G271" s="219"/>
      <c r="H271" s="219">
        <v>183.5</v>
      </c>
      <c r="I271" s="221">
        <v>210</v>
      </c>
      <c r="J271" s="191" t="s">
        <v>775</v>
      </c>
      <c r="K271" s="192">
        <f t="shared" si="119"/>
        <v>42</v>
      </c>
      <c r="L271" s="193">
        <f t="shared" si="120"/>
        <v>0.29681978798586572</v>
      </c>
      <c r="M271" s="188" t="s">
        <v>589</v>
      </c>
      <c r="N271" s="194">
        <v>43042</v>
      </c>
      <c r="O271" s="1"/>
      <c r="P271" s="1"/>
      <c r="Q271" s="1"/>
      <c r="R271" s="6" t="s">
        <v>781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128</v>
      </c>
      <c r="B272" s="230">
        <v>43074</v>
      </c>
      <c r="C272" s="230"/>
      <c r="D272" s="231" t="s">
        <v>782</v>
      </c>
      <c r="E272" s="232" t="s">
        <v>620</v>
      </c>
      <c r="F272" s="227">
        <v>172</v>
      </c>
      <c r="G272" s="232"/>
      <c r="H272" s="232">
        <v>155.25</v>
      </c>
      <c r="I272" s="233">
        <v>230</v>
      </c>
      <c r="J272" s="201" t="s">
        <v>783</v>
      </c>
      <c r="K272" s="202">
        <f t="shared" si="119"/>
        <v>-16.75</v>
      </c>
      <c r="L272" s="203">
        <f t="shared" si="120"/>
        <v>-9.7383720930232565E-2</v>
      </c>
      <c r="M272" s="199" t="s">
        <v>601</v>
      </c>
      <c r="N272" s="196">
        <v>43787</v>
      </c>
      <c r="O272" s="1"/>
      <c r="P272" s="1"/>
      <c r="Q272" s="1"/>
      <c r="R272" s="6" t="s">
        <v>781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129</v>
      </c>
      <c r="B273" s="217">
        <v>43398</v>
      </c>
      <c r="C273" s="217"/>
      <c r="D273" s="218" t="s">
        <v>107</v>
      </c>
      <c r="E273" s="219" t="s">
        <v>620</v>
      </c>
      <c r="F273" s="219">
        <v>698.5</v>
      </c>
      <c r="G273" s="219"/>
      <c r="H273" s="219">
        <v>890</v>
      </c>
      <c r="I273" s="221">
        <v>890</v>
      </c>
      <c r="J273" s="191" t="s">
        <v>852</v>
      </c>
      <c r="K273" s="192">
        <f t="shared" si="119"/>
        <v>191.5</v>
      </c>
      <c r="L273" s="193">
        <f t="shared" si="120"/>
        <v>0.27415891195418757</v>
      </c>
      <c r="M273" s="188" t="s">
        <v>589</v>
      </c>
      <c r="N273" s="194">
        <v>44328</v>
      </c>
      <c r="O273" s="1"/>
      <c r="P273" s="1"/>
      <c r="Q273" s="1"/>
      <c r="R273" s="6" t="s">
        <v>777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130</v>
      </c>
      <c r="B274" s="217">
        <v>42877</v>
      </c>
      <c r="C274" s="217"/>
      <c r="D274" s="218" t="s">
        <v>374</v>
      </c>
      <c r="E274" s="219" t="s">
        <v>620</v>
      </c>
      <c r="F274" s="219">
        <v>127.6</v>
      </c>
      <c r="G274" s="219"/>
      <c r="H274" s="219">
        <v>138</v>
      </c>
      <c r="I274" s="221">
        <v>190</v>
      </c>
      <c r="J274" s="191" t="s">
        <v>784</v>
      </c>
      <c r="K274" s="192">
        <f t="shared" si="119"/>
        <v>10.400000000000006</v>
      </c>
      <c r="L274" s="193">
        <f t="shared" si="120"/>
        <v>8.1504702194357417E-2</v>
      </c>
      <c r="M274" s="188" t="s">
        <v>589</v>
      </c>
      <c r="N274" s="194">
        <v>43774</v>
      </c>
      <c r="O274" s="1"/>
      <c r="P274" s="1"/>
      <c r="Q274" s="1"/>
      <c r="R274" s="6" t="s">
        <v>781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131</v>
      </c>
      <c r="B275" s="217">
        <v>43158</v>
      </c>
      <c r="C275" s="217"/>
      <c r="D275" s="218" t="s">
        <v>785</v>
      </c>
      <c r="E275" s="219" t="s">
        <v>620</v>
      </c>
      <c r="F275" s="219">
        <v>317</v>
      </c>
      <c r="G275" s="219"/>
      <c r="H275" s="219">
        <v>382.5</v>
      </c>
      <c r="I275" s="221">
        <v>398</v>
      </c>
      <c r="J275" s="191" t="s">
        <v>786</v>
      </c>
      <c r="K275" s="192">
        <f t="shared" si="119"/>
        <v>65.5</v>
      </c>
      <c r="L275" s="193">
        <f t="shared" si="120"/>
        <v>0.20662460567823343</v>
      </c>
      <c r="M275" s="188" t="s">
        <v>589</v>
      </c>
      <c r="N275" s="194">
        <v>44238</v>
      </c>
      <c r="O275" s="1"/>
      <c r="P275" s="1"/>
      <c r="Q275" s="1"/>
      <c r="R275" s="6" t="s">
        <v>781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132</v>
      </c>
      <c r="B276" s="230">
        <v>43164</v>
      </c>
      <c r="C276" s="230"/>
      <c r="D276" s="231" t="s">
        <v>144</v>
      </c>
      <c r="E276" s="232" t="s">
        <v>620</v>
      </c>
      <c r="F276" s="227">
        <f>510-14.4</f>
        <v>495.6</v>
      </c>
      <c r="G276" s="232"/>
      <c r="H276" s="232">
        <v>350</v>
      </c>
      <c r="I276" s="233">
        <v>672</v>
      </c>
      <c r="J276" s="201" t="s">
        <v>787</v>
      </c>
      <c r="K276" s="202">
        <f t="shared" si="119"/>
        <v>-145.60000000000002</v>
      </c>
      <c r="L276" s="203">
        <f t="shared" si="120"/>
        <v>-0.29378531073446329</v>
      </c>
      <c r="M276" s="199" t="s">
        <v>601</v>
      </c>
      <c r="N276" s="196">
        <v>43887</v>
      </c>
      <c r="O276" s="1"/>
      <c r="P276" s="1"/>
      <c r="Q276" s="1"/>
      <c r="R276" s="6" t="s">
        <v>777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133</v>
      </c>
      <c r="B277" s="230">
        <v>43237</v>
      </c>
      <c r="C277" s="230"/>
      <c r="D277" s="231" t="s">
        <v>472</v>
      </c>
      <c r="E277" s="232" t="s">
        <v>620</v>
      </c>
      <c r="F277" s="227">
        <v>230.3</v>
      </c>
      <c r="G277" s="232"/>
      <c r="H277" s="232">
        <v>102.5</v>
      </c>
      <c r="I277" s="233">
        <v>348</v>
      </c>
      <c r="J277" s="201" t="s">
        <v>788</v>
      </c>
      <c r="K277" s="202">
        <f t="shared" si="119"/>
        <v>-127.80000000000001</v>
      </c>
      <c r="L277" s="203">
        <f t="shared" si="120"/>
        <v>-0.55492835432045162</v>
      </c>
      <c r="M277" s="199" t="s">
        <v>601</v>
      </c>
      <c r="N277" s="196">
        <v>43896</v>
      </c>
      <c r="O277" s="1"/>
      <c r="P277" s="1"/>
      <c r="Q277" s="1"/>
      <c r="R277" s="6" t="s">
        <v>777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134</v>
      </c>
      <c r="B278" s="217">
        <v>43258</v>
      </c>
      <c r="C278" s="217"/>
      <c r="D278" s="218" t="s">
        <v>437</v>
      </c>
      <c r="E278" s="219" t="s">
        <v>620</v>
      </c>
      <c r="F278" s="219">
        <f>342.5-5.1</f>
        <v>337.4</v>
      </c>
      <c r="G278" s="219"/>
      <c r="H278" s="219">
        <v>412.5</v>
      </c>
      <c r="I278" s="221">
        <v>439</v>
      </c>
      <c r="J278" s="191" t="s">
        <v>789</v>
      </c>
      <c r="K278" s="192">
        <f t="shared" si="119"/>
        <v>75.100000000000023</v>
      </c>
      <c r="L278" s="193">
        <f t="shared" si="120"/>
        <v>0.22258446947243635</v>
      </c>
      <c r="M278" s="188" t="s">
        <v>589</v>
      </c>
      <c r="N278" s="194">
        <v>44230</v>
      </c>
      <c r="O278" s="1"/>
      <c r="P278" s="1"/>
      <c r="Q278" s="1"/>
      <c r="R278" s="6" t="s">
        <v>781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0">
        <v>135</v>
      </c>
      <c r="B279" s="209">
        <v>43285</v>
      </c>
      <c r="C279" s="209"/>
      <c r="D279" s="210" t="s">
        <v>55</v>
      </c>
      <c r="E279" s="211" t="s">
        <v>620</v>
      </c>
      <c r="F279" s="211">
        <f>127.5-5.53</f>
        <v>121.97</v>
      </c>
      <c r="G279" s="212"/>
      <c r="H279" s="212">
        <v>122.5</v>
      </c>
      <c r="I279" s="212">
        <v>170</v>
      </c>
      <c r="J279" s="213" t="s">
        <v>818</v>
      </c>
      <c r="K279" s="214">
        <f t="shared" si="119"/>
        <v>0.53000000000000114</v>
      </c>
      <c r="L279" s="215">
        <f t="shared" si="120"/>
        <v>4.3453308190538747E-3</v>
      </c>
      <c r="M279" s="211" t="s">
        <v>711</v>
      </c>
      <c r="N279" s="209">
        <v>44431</v>
      </c>
      <c r="O279" s="1"/>
      <c r="P279" s="1"/>
      <c r="Q279" s="1"/>
      <c r="R279" s="6" t="s">
        <v>777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136</v>
      </c>
      <c r="B280" s="230">
        <v>43294</v>
      </c>
      <c r="C280" s="230"/>
      <c r="D280" s="231" t="s">
        <v>363</v>
      </c>
      <c r="E280" s="232" t="s">
        <v>620</v>
      </c>
      <c r="F280" s="227">
        <v>46.5</v>
      </c>
      <c r="G280" s="232"/>
      <c r="H280" s="232">
        <v>17</v>
      </c>
      <c r="I280" s="233">
        <v>59</v>
      </c>
      <c r="J280" s="201" t="s">
        <v>790</v>
      </c>
      <c r="K280" s="202">
        <f t="shared" ref="K280:K288" si="121">H280-F280</f>
        <v>-29.5</v>
      </c>
      <c r="L280" s="203">
        <f t="shared" ref="L280:L288" si="122">K280/F280</f>
        <v>-0.63440860215053763</v>
      </c>
      <c r="M280" s="199" t="s">
        <v>601</v>
      </c>
      <c r="N280" s="196">
        <v>43887</v>
      </c>
      <c r="O280" s="1"/>
      <c r="P280" s="1"/>
      <c r="Q280" s="1"/>
      <c r="R280" s="6" t="s">
        <v>777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137</v>
      </c>
      <c r="B281" s="217">
        <v>43396</v>
      </c>
      <c r="C281" s="217"/>
      <c r="D281" s="218" t="s">
        <v>416</v>
      </c>
      <c r="E281" s="219" t="s">
        <v>620</v>
      </c>
      <c r="F281" s="219">
        <v>156.5</v>
      </c>
      <c r="G281" s="219"/>
      <c r="H281" s="219">
        <v>207.5</v>
      </c>
      <c r="I281" s="221">
        <v>191</v>
      </c>
      <c r="J281" s="191" t="s">
        <v>678</v>
      </c>
      <c r="K281" s="192">
        <f t="shared" si="121"/>
        <v>51</v>
      </c>
      <c r="L281" s="193">
        <f t="shared" si="122"/>
        <v>0.32587859424920129</v>
      </c>
      <c r="M281" s="188" t="s">
        <v>589</v>
      </c>
      <c r="N281" s="194">
        <v>44369</v>
      </c>
      <c r="O281" s="1"/>
      <c r="P281" s="1"/>
      <c r="Q281" s="1"/>
      <c r="R281" s="6" t="s">
        <v>777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138</v>
      </c>
      <c r="B282" s="217">
        <v>43439</v>
      </c>
      <c r="C282" s="217"/>
      <c r="D282" s="218" t="s">
        <v>325</v>
      </c>
      <c r="E282" s="219" t="s">
        <v>620</v>
      </c>
      <c r="F282" s="219">
        <v>259.5</v>
      </c>
      <c r="G282" s="219"/>
      <c r="H282" s="219">
        <v>320</v>
      </c>
      <c r="I282" s="221">
        <v>320</v>
      </c>
      <c r="J282" s="191" t="s">
        <v>678</v>
      </c>
      <c r="K282" s="192">
        <f t="shared" si="121"/>
        <v>60.5</v>
      </c>
      <c r="L282" s="193">
        <f t="shared" si="122"/>
        <v>0.23314065510597304</v>
      </c>
      <c r="M282" s="188" t="s">
        <v>589</v>
      </c>
      <c r="N282" s="194">
        <v>44323</v>
      </c>
      <c r="O282" s="1"/>
      <c r="P282" s="1"/>
      <c r="Q282" s="1"/>
      <c r="R282" s="6" t="s">
        <v>777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139</v>
      </c>
      <c r="B283" s="230">
        <v>43439</v>
      </c>
      <c r="C283" s="230"/>
      <c r="D283" s="231" t="s">
        <v>791</v>
      </c>
      <c r="E283" s="232" t="s">
        <v>620</v>
      </c>
      <c r="F283" s="232">
        <v>715</v>
      </c>
      <c r="G283" s="232"/>
      <c r="H283" s="232">
        <v>445</v>
      </c>
      <c r="I283" s="233">
        <v>840</v>
      </c>
      <c r="J283" s="201" t="s">
        <v>792</v>
      </c>
      <c r="K283" s="202">
        <f t="shared" si="121"/>
        <v>-270</v>
      </c>
      <c r="L283" s="203">
        <f t="shared" si="122"/>
        <v>-0.3776223776223776</v>
      </c>
      <c r="M283" s="199" t="s">
        <v>601</v>
      </c>
      <c r="N283" s="196">
        <v>43800</v>
      </c>
      <c r="O283" s="1"/>
      <c r="P283" s="1"/>
      <c r="Q283" s="1"/>
      <c r="R283" s="6" t="s">
        <v>777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140</v>
      </c>
      <c r="B284" s="217">
        <v>43469</v>
      </c>
      <c r="C284" s="217"/>
      <c r="D284" s="218" t="s">
        <v>157</v>
      </c>
      <c r="E284" s="219" t="s">
        <v>620</v>
      </c>
      <c r="F284" s="219">
        <v>875</v>
      </c>
      <c r="G284" s="219"/>
      <c r="H284" s="219">
        <v>1165</v>
      </c>
      <c r="I284" s="221">
        <v>1185</v>
      </c>
      <c r="J284" s="191" t="s">
        <v>793</v>
      </c>
      <c r="K284" s="192">
        <f t="shared" si="121"/>
        <v>290</v>
      </c>
      <c r="L284" s="193">
        <f t="shared" si="122"/>
        <v>0.33142857142857141</v>
      </c>
      <c r="M284" s="188" t="s">
        <v>589</v>
      </c>
      <c r="N284" s="194">
        <v>43847</v>
      </c>
      <c r="O284" s="1"/>
      <c r="P284" s="1"/>
      <c r="Q284" s="1"/>
      <c r="R284" s="6" t="s">
        <v>777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141</v>
      </c>
      <c r="B285" s="217">
        <v>43559</v>
      </c>
      <c r="C285" s="217"/>
      <c r="D285" s="218" t="s">
        <v>341</v>
      </c>
      <c r="E285" s="219" t="s">
        <v>620</v>
      </c>
      <c r="F285" s="219">
        <f>387-14.63</f>
        <v>372.37</v>
      </c>
      <c r="G285" s="219"/>
      <c r="H285" s="219">
        <v>490</v>
      </c>
      <c r="I285" s="221">
        <v>490</v>
      </c>
      <c r="J285" s="191" t="s">
        <v>678</v>
      </c>
      <c r="K285" s="192">
        <f t="shared" si="121"/>
        <v>117.63</v>
      </c>
      <c r="L285" s="193">
        <f t="shared" si="122"/>
        <v>0.31589548030185027</v>
      </c>
      <c r="M285" s="188" t="s">
        <v>589</v>
      </c>
      <c r="N285" s="194">
        <v>43850</v>
      </c>
      <c r="O285" s="1"/>
      <c r="P285" s="1"/>
      <c r="Q285" s="1"/>
      <c r="R285" s="6" t="s">
        <v>777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142</v>
      </c>
      <c r="B286" s="230">
        <v>43578</v>
      </c>
      <c r="C286" s="230"/>
      <c r="D286" s="231" t="s">
        <v>794</v>
      </c>
      <c r="E286" s="232" t="s">
        <v>591</v>
      </c>
      <c r="F286" s="232">
        <v>220</v>
      </c>
      <c r="G286" s="232"/>
      <c r="H286" s="232">
        <v>127.5</v>
      </c>
      <c r="I286" s="233">
        <v>284</v>
      </c>
      <c r="J286" s="201" t="s">
        <v>795</v>
      </c>
      <c r="K286" s="202">
        <f t="shared" si="121"/>
        <v>-92.5</v>
      </c>
      <c r="L286" s="203">
        <f t="shared" si="122"/>
        <v>-0.42045454545454547</v>
      </c>
      <c r="M286" s="199" t="s">
        <v>601</v>
      </c>
      <c r="N286" s="196">
        <v>43896</v>
      </c>
      <c r="O286" s="1"/>
      <c r="P286" s="1"/>
      <c r="Q286" s="1"/>
      <c r="R286" s="6" t="s">
        <v>777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143</v>
      </c>
      <c r="B287" s="217">
        <v>43622</v>
      </c>
      <c r="C287" s="217"/>
      <c r="D287" s="218" t="s">
        <v>481</v>
      </c>
      <c r="E287" s="219" t="s">
        <v>591</v>
      </c>
      <c r="F287" s="219">
        <v>332.8</v>
      </c>
      <c r="G287" s="219"/>
      <c r="H287" s="219">
        <v>405</v>
      </c>
      <c r="I287" s="221">
        <v>419</v>
      </c>
      <c r="J287" s="191" t="s">
        <v>796</v>
      </c>
      <c r="K287" s="192">
        <f t="shared" si="121"/>
        <v>72.199999999999989</v>
      </c>
      <c r="L287" s="193">
        <f t="shared" si="122"/>
        <v>0.21694711538461534</v>
      </c>
      <c r="M287" s="188" t="s">
        <v>589</v>
      </c>
      <c r="N287" s="194">
        <v>43860</v>
      </c>
      <c r="O287" s="1"/>
      <c r="P287" s="1"/>
      <c r="Q287" s="1"/>
      <c r="R287" s="6" t="s">
        <v>781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0">
        <v>144</v>
      </c>
      <c r="B288" s="209">
        <v>43641</v>
      </c>
      <c r="C288" s="209"/>
      <c r="D288" s="210" t="s">
        <v>150</v>
      </c>
      <c r="E288" s="211" t="s">
        <v>620</v>
      </c>
      <c r="F288" s="211">
        <v>386</v>
      </c>
      <c r="G288" s="212"/>
      <c r="H288" s="212">
        <v>395</v>
      </c>
      <c r="I288" s="212">
        <v>452</v>
      </c>
      <c r="J288" s="213" t="s">
        <v>797</v>
      </c>
      <c r="K288" s="214">
        <f t="shared" si="121"/>
        <v>9</v>
      </c>
      <c r="L288" s="215">
        <f t="shared" si="122"/>
        <v>2.3316062176165803E-2</v>
      </c>
      <c r="M288" s="211" t="s">
        <v>711</v>
      </c>
      <c r="N288" s="209">
        <v>43868</v>
      </c>
      <c r="O288" s="1"/>
      <c r="P288" s="1"/>
      <c r="Q288" s="1"/>
      <c r="R288" s="6" t="s">
        <v>781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0">
        <v>145</v>
      </c>
      <c r="B289" s="209">
        <v>43707</v>
      </c>
      <c r="C289" s="209"/>
      <c r="D289" s="210" t="s">
        <v>130</v>
      </c>
      <c r="E289" s="211" t="s">
        <v>620</v>
      </c>
      <c r="F289" s="211">
        <v>137.5</v>
      </c>
      <c r="G289" s="212"/>
      <c r="H289" s="212">
        <v>138.5</v>
      </c>
      <c r="I289" s="212">
        <v>190</v>
      </c>
      <c r="J289" s="213" t="s">
        <v>817</v>
      </c>
      <c r="K289" s="214">
        <f t="shared" ref="K289" si="123">H289-F289</f>
        <v>1</v>
      </c>
      <c r="L289" s="215">
        <f t="shared" ref="L289" si="124">K289/F289</f>
        <v>7.2727272727272727E-3</v>
      </c>
      <c r="M289" s="211" t="s">
        <v>711</v>
      </c>
      <c r="N289" s="209">
        <v>44432</v>
      </c>
      <c r="O289" s="1"/>
      <c r="P289" s="1"/>
      <c r="Q289" s="1"/>
      <c r="R289" s="6" t="s">
        <v>777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146</v>
      </c>
      <c r="B290" s="217">
        <v>43731</v>
      </c>
      <c r="C290" s="217"/>
      <c r="D290" s="218" t="s">
        <v>428</v>
      </c>
      <c r="E290" s="219" t="s">
        <v>620</v>
      </c>
      <c r="F290" s="219">
        <v>235</v>
      </c>
      <c r="G290" s="219"/>
      <c r="H290" s="219">
        <v>295</v>
      </c>
      <c r="I290" s="221">
        <v>296</v>
      </c>
      <c r="J290" s="191" t="s">
        <v>798</v>
      </c>
      <c r="K290" s="192">
        <f t="shared" ref="K290:K296" si="125">H290-F290</f>
        <v>60</v>
      </c>
      <c r="L290" s="193">
        <f t="shared" ref="L290:L296" si="126">K290/F290</f>
        <v>0.25531914893617019</v>
      </c>
      <c r="M290" s="188" t="s">
        <v>589</v>
      </c>
      <c r="N290" s="194">
        <v>43844</v>
      </c>
      <c r="O290" s="1"/>
      <c r="P290" s="1"/>
      <c r="Q290" s="1"/>
      <c r="R290" s="6" t="s">
        <v>781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147</v>
      </c>
      <c r="B291" s="217">
        <v>43752</v>
      </c>
      <c r="C291" s="217"/>
      <c r="D291" s="218" t="s">
        <v>799</v>
      </c>
      <c r="E291" s="219" t="s">
        <v>620</v>
      </c>
      <c r="F291" s="219">
        <v>277.5</v>
      </c>
      <c r="G291" s="219"/>
      <c r="H291" s="219">
        <v>333</v>
      </c>
      <c r="I291" s="221">
        <v>333</v>
      </c>
      <c r="J291" s="191" t="s">
        <v>800</v>
      </c>
      <c r="K291" s="192">
        <f t="shared" si="125"/>
        <v>55.5</v>
      </c>
      <c r="L291" s="193">
        <f t="shared" si="126"/>
        <v>0.2</v>
      </c>
      <c r="M291" s="188" t="s">
        <v>589</v>
      </c>
      <c r="N291" s="194">
        <v>43846</v>
      </c>
      <c r="O291" s="1"/>
      <c r="P291" s="1"/>
      <c r="Q291" s="1"/>
      <c r="R291" s="6" t="s">
        <v>777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148</v>
      </c>
      <c r="B292" s="217">
        <v>43752</v>
      </c>
      <c r="C292" s="217"/>
      <c r="D292" s="218" t="s">
        <v>801</v>
      </c>
      <c r="E292" s="219" t="s">
        <v>620</v>
      </c>
      <c r="F292" s="219">
        <v>930</v>
      </c>
      <c r="G292" s="219"/>
      <c r="H292" s="219">
        <v>1165</v>
      </c>
      <c r="I292" s="221">
        <v>1200</v>
      </c>
      <c r="J292" s="191" t="s">
        <v>802</v>
      </c>
      <c r="K292" s="192">
        <f t="shared" si="125"/>
        <v>235</v>
      </c>
      <c r="L292" s="193">
        <f t="shared" si="126"/>
        <v>0.25268817204301075</v>
      </c>
      <c r="M292" s="188" t="s">
        <v>589</v>
      </c>
      <c r="N292" s="194">
        <v>43847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149</v>
      </c>
      <c r="B293" s="217">
        <v>43753</v>
      </c>
      <c r="C293" s="217"/>
      <c r="D293" s="218" t="s">
        <v>803</v>
      </c>
      <c r="E293" s="219" t="s">
        <v>620</v>
      </c>
      <c r="F293" s="189">
        <v>111</v>
      </c>
      <c r="G293" s="219"/>
      <c r="H293" s="219">
        <v>141</v>
      </c>
      <c r="I293" s="221">
        <v>141</v>
      </c>
      <c r="J293" s="191" t="s">
        <v>604</v>
      </c>
      <c r="K293" s="192">
        <f t="shared" si="125"/>
        <v>30</v>
      </c>
      <c r="L293" s="193">
        <f t="shared" si="126"/>
        <v>0.27027027027027029</v>
      </c>
      <c r="M293" s="188" t="s">
        <v>589</v>
      </c>
      <c r="N293" s="194">
        <v>44328</v>
      </c>
      <c r="O293" s="1"/>
      <c r="P293" s="1"/>
      <c r="Q293" s="1"/>
      <c r="R293" s="6" t="s">
        <v>781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150</v>
      </c>
      <c r="B294" s="217">
        <v>43753</v>
      </c>
      <c r="C294" s="217"/>
      <c r="D294" s="218" t="s">
        <v>804</v>
      </c>
      <c r="E294" s="219" t="s">
        <v>620</v>
      </c>
      <c r="F294" s="189">
        <v>296</v>
      </c>
      <c r="G294" s="219"/>
      <c r="H294" s="219">
        <v>370</v>
      </c>
      <c r="I294" s="221">
        <v>370</v>
      </c>
      <c r="J294" s="191" t="s">
        <v>678</v>
      </c>
      <c r="K294" s="192">
        <f t="shared" si="125"/>
        <v>74</v>
      </c>
      <c r="L294" s="193">
        <f t="shared" si="126"/>
        <v>0.25</v>
      </c>
      <c r="M294" s="188" t="s">
        <v>589</v>
      </c>
      <c r="N294" s="194">
        <v>43853</v>
      </c>
      <c r="O294" s="1"/>
      <c r="P294" s="1"/>
      <c r="Q294" s="1"/>
      <c r="R294" s="6" t="s">
        <v>781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151</v>
      </c>
      <c r="B295" s="217">
        <v>43754</v>
      </c>
      <c r="C295" s="217"/>
      <c r="D295" s="218" t="s">
        <v>805</v>
      </c>
      <c r="E295" s="219" t="s">
        <v>620</v>
      </c>
      <c r="F295" s="189">
        <v>300</v>
      </c>
      <c r="G295" s="219"/>
      <c r="H295" s="219">
        <v>382.5</v>
      </c>
      <c r="I295" s="221">
        <v>344</v>
      </c>
      <c r="J295" s="191" t="s">
        <v>858</v>
      </c>
      <c r="K295" s="192">
        <f t="shared" si="125"/>
        <v>82.5</v>
      </c>
      <c r="L295" s="193">
        <f t="shared" si="126"/>
        <v>0.27500000000000002</v>
      </c>
      <c r="M295" s="188" t="s">
        <v>589</v>
      </c>
      <c r="N295" s="194">
        <v>44238</v>
      </c>
      <c r="O295" s="1"/>
      <c r="P295" s="1"/>
      <c r="Q295" s="1"/>
      <c r="R295" s="6" t="s">
        <v>781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152</v>
      </c>
      <c r="B296" s="217">
        <v>43832</v>
      </c>
      <c r="C296" s="217"/>
      <c r="D296" s="218" t="s">
        <v>806</v>
      </c>
      <c r="E296" s="219" t="s">
        <v>620</v>
      </c>
      <c r="F296" s="189">
        <v>495</v>
      </c>
      <c r="G296" s="219"/>
      <c r="H296" s="219">
        <v>595</v>
      </c>
      <c r="I296" s="221">
        <v>590</v>
      </c>
      <c r="J296" s="191" t="s">
        <v>857</v>
      </c>
      <c r="K296" s="192">
        <f t="shared" si="125"/>
        <v>100</v>
      </c>
      <c r="L296" s="193">
        <f t="shared" si="126"/>
        <v>0.20202020202020202</v>
      </c>
      <c r="M296" s="188" t="s">
        <v>589</v>
      </c>
      <c r="N296" s="194">
        <v>44589</v>
      </c>
      <c r="O296" s="1"/>
      <c r="P296" s="1"/>
      <c r="Q296" s="1"/>
      <c r="R296" s="6" t="s">
        <v>781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153</v>
      </c>
      <c r="B297" s="217">
        <v>43966</v>
      </c>
      <c r="C297" s="217"/>
      <c r="D297" s="218" t="s">
        <v>71</v>
      </c>
      <c r="E297" s="219" t="s">
        <v>620</v>
      </c>
      <c r="F297" s="189">
        <v>67.5</v>
      </c>
      <c r="G297" s="219"/>
      <c r="H297" s="219">
        <v>86</v>
      </c>
      <c r="I297" s="221">
        <v>86</v>
      </c>
      <c r="J297" s="191" t="s">
        <v>807</v>
      </c>
      <c r="K297" s="192">
        <f t="shared" ref="K297:K304" si="127">H297-F297</f>
        <v>18.5</v>
      </c>
      <c r="L297" s="193">
        <f t="shared" ref="L297:L304" si="128">K297/F297</f>
        <v>0.27407407407407408</v>
      </c>
      <c r="M297" s="188" t="s">
        <v>589</v>
      </c>
      <c r="N297" s="194">
        <v>44008</v>
      </c>
      <c r="O297" s="1"/>
      <c r="P297" s="1"/>
      <c r="Q297" s="1"/>
      <c r="R297" s="6" t="s">
        <v>781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154</v>
      </c>
      <c r="B298" s="217">
        <v>44035</v>
      </c>
      <c r="C298" s="217"/>
      <c r="D298" s="218" t="s">
        <v>480</v>
      </c>
      <c r="E298" s="219" t="s">
        <v>620</v>
      </c>
      <c r="F298" s="189">
        <v>231</v>
      </c>
      <c r="G298" s="219"/>
      <c r="H298" s="219">
        <v>281</v>
      </c>
      <c r="I298" s="221">
        <v>281</v>
      </c>
      <c r="J298" s="191" t="s">
        <v>678</v>
      </c>
      <c r="K298" s="192">
        <f t="shared" si="127"/>
        <v>50</v>
      </c>
      <c r="L298" s="193">
        <f t="shared" si="128"/>
        <v>0.21645021645021645</v>
      </c>
      <c r="M298" s="188" t="s">
        <v>589</v>
      </c>
      <c r="N298" s="194">
        <v>44358</v>
      </c>
      <c r="O298" s="1"/>
      <c r="P298" s="1"/>
      <c r="Q298" s="1"/>
      <c r="R298" s="6" t="s">
        <v>781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155</v>
      </c>
      <c r="B299" s="217">
        <v>44092</v>
      </c>
      <c r="C299" s="217"/>
      <c r="D299" s="218" t="s">
        <v>405</v>
      </c>
      <c r="E299" s="219" t="s">
        <v>620</v>
      </c>
      <c r="F299" s="219">
        <v>206</v>
      </c>
      <c r="G299" s="219"/>
      <c r="H299" s="219">
        <v>248</v>
      </c>
      <c r="I299" s="221">
        <v>248</v>
      </c>
      <c r="J299" s="191" t="s">
        <v>678</v>
      </c>
      <c r="K299" s="192">
        <f t="shared" si="127"/>
        <v>42</v>
      </c>
      <c r="L299" s="193">
        <f t="shared" si="128"/>
        <v>0.20388349514563106</v>
      </c>
      <c r="M299" s="188" t="s">
        <v>589</v>
      </c>
      <c r="N299" s="194">
        <v>44214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156</v>
      </c>
      <c r="B300" s="217">
        <v>44140</v>
      </c>
      <c r="C300" s="217"/>
      <c r="D300" s="218" t="s">
        <v>405</v>
      </c>
      <c r="E300" s="219" t="s">
        <v>620</v>
      </c>
      <c r="F300" s="219">
        <v>182.5</v>
      </c>
      <c r="G300" s="219"/>
      <c r="H300" s="219">
        <v>248</v>
      </c>
      <c r="I300" s="221">
        <v>248</v>
      </c>
      <c r="J300" s="191" t="s">
        <v>678</v>
      </c>
      <c r="K300" s="192">
        <f t="shared" si="127"/>
        <v>65.5</v>
      </c>
      <c r="L300" s="193">
        <f t="shared" si="128"/>
        <v>0.35890410958904112</v>
      </c>
      <c r="M300" s="188" t="s">
        <v>589</v>
      </c>
      <c r="N300" s="194">
        <v>44214</v>
      </c>
      <c r="O300" s="1"/>
      <c r="P300" s="1"/>
      <c r="Q300" s="1"/>
      <c r="R300" s="6" t="s">
        <v>781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157</v>
      </c>
      <c r="B301" s="217">
        <v>44140</v>
      </c>
      <c r="C301" s="217"/>
      <c r="D301" s="218" t="s">
        <v>325</v>
      </c>
      <c r="E301" s="219" t="s">
        <v>620</v>
      </c>
      <c r="F301" s="219">
        <v>247.5</v>
      </c>
      <c r="G301" s="219"/>
      <c r="H301" s="219">
        <v>320</v>
      </c>
      <c r="I301" s="221">
        <v>320</v>
      </c>
      <c r="J301" s="191" t="s">
        <v>678</v>
      </c>
      <c r="K301" s="192">
        <f t="shared" si="127"/>
        <v>72.5</v>
      </c>
      <c r="L301" s="193">
        <f t="shared" si="128"/>
        <v>0.29292929292929293</v>
      </c>
      <c r="M301" s="188" t="s">
        <v>589</v>
      </c>
      <c r="N301" s="194">
        <v>44323</v>
      </c>
      <c r="O301" s="1"/>
      <c r="P301" s="1"/>
      <c r="Q301" s="1"/>
      <c r="R301" s="6" t="s">
        <v>781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158</v>
      </c>
      <c r="B302" s="217">
        <v>44140</v>
      </c>
      <c r="C302" s="217"/>
      <c r="D302" s="218" t="s">
        <v>271</v>
      </c>
      <c r="E302" s="219" t="s">
        <v>620</v>
      </c>
      <c r="F302" s="189">
        <v>925</v>
      </c>
      <c r="G302" s="219"/>
      <c r="H302" s="219">
        <v>1095</v>
      </c>
      <c r="I302" s="221">
        <v>1093</v>
      </c>
      <c r="J302" s="191" t="s">
        <v>808</v>
      </c>
      <c r="K302" s="192">
        <f t="shared" si="127"/>
        <v>170</v>
      </c>
      <c r="L302" s="193">
        <f t="shared" si="128"/>
        <v>0.18378378378378379</v>
      </c>
      <c r="M302" s="188" t="s">
        <v>589</v>
      </c>
      <c r="N302" s="194">
        <v>44201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159</v>
      </c>
      <c r="B303" s="217">
        <v>44140</v>
      </c>
      <c r="C303" s="217"/>
      <c r="D303" s="218" t="s">
        <v>341</v>
      </c>
      <c r="E303" s="219" t="s">
        <v>620</v>
      </c>
      <c r="F303" s="189">
        <v>332.5</v>
      </c>
      <c r="G303" s="219"/>
      <c r="H303" s="219">
        <v>393</v>
      </c>
      <c r="I303" s="221">
        <v>406</v>
      </c>
      <c r="J303" s="191" t="s">
        <v>809</v>
      </c>
      <c r="K303" s="192">
        <f t="shared" si="127"/>
        <v>60.5</v>
      </c>
      <c r="L303" s="193">
        <f t="shared" si="128"/>
        <v>0.18195488721804512</v>
      </c>
      <c r="M303" s="188" t="s">
        <v>589</v>
      </c>
      <c r="N303" s="194">
        <v>44256</v>
      </c>
      <c r="O303" s="1"/>
      <c r="P303" s="1"/>
      <c r="Q303" s="1"/>
      <c r="R303" s="6" t="s">
        <v>781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160</v>
      </c>
      <c r="B304" s="217">
        <v>44141</v>
      </c>
      <c r="C304" s="217"/>
      <c r="D304" s="218" t="s">
        <v>480</v>
      </c>
      <c r="E304" s="219" t="s">
        <v>620</v>
      </c>
      <c r="F304" s="189">
        <v>231</v>
      </c>
      <c r="G304" s="219"/>
      <c r="H304" s="219">
        <v>281</v>
      </c>
      <c r="I304" s="221">
        <v>281</v>
      </c>
      <c r="J304" s="191" t="s">
        <v>678</v>
      </c>
      <c r="K304" s="192">
        <f t="shared" si="127"/>
        <v>50</v>
      </c>
      <c r="L304" s="193">
        <f t="shared" si="128"/>
        <v>0.21645021645021645</v>
      </c>
      <c r="M304" s="188" t="s">
        <v>589</v>
      </c>
      <c r="N304" s="194">
        <v>44358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42">
        <v>161</v>
      </c>
      <c r="B305" s="235">
        <v>44187</v>
      </c>
      <c r="C305" s="235"/>
      <c r="D305" s="236" t="s">
        <v>453</v>
      </c>
      <c r="E305" s="53" t="s">
        <v>620</v>
      </c>
      <c r="F305" s="237" t="s">
        <v>810</v>
      </c>
      <c r="G305" s="53"/>
      <c r="H305" s="53"/>
      <c r="I305" s="238">
        <v>239</v>
      </c>
      <c r="J305" s="234" t="s">
        <v>592</v>
      </c>
      <c r="K305" s="234"/>
      <c r="L305" s="239"/>
      <c r="M305" s="240"/>
      <c r="N305" s="241"/>
      <c r="O305" s="1"/>
      <c r="P305" s="1"/>
      <c r="Q305" s="1"/>
      <c r="R305" s="6" t="s">
        <v>781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162</v>
      </c>
      <c r="B306" s="217">
        <v>44258</v>
      </c>
      <c r="C306" s="217"/>
      <c r="D306" s="218" t="s">
        <v>806</v>
      </c>
      <c r="E306" s="219" t="s">
        <v>620</v>
      </c>
      <c r="F306" s="189">
        <v>495</v>
      </c>
      <c r="G306" s="219"/>
      <c r="H306" s="219">
        <v>595</v>
      </c>
      <c r="I306" s="221">
        <v>590</v>
      </c>
      <c r="J306" s="191" t="s">
        <v>857</v>
      </c>
      <c r="K306" s="192">
        <f t="shared" ref="K306" si="129">H306-F306</f>
        <v>100</v>
      </c>
      <c r="L306" s="193">
        <f t="shared" ref="L306" si="130">K306/F306</f>
        <v>0.20202020202020202</v>
      </c>
      <c r="M306" s="188" t="s">
        <v>589</v>
      </c>
      <c r="N306" s="194">
        <v>44589</v>
      </c>
      <c r="O306" s="1"/>
      <c r="P306" s="1"/>
      <c r="R306" s="6" t="s">
        <v>781</v>
      </c>
    </row>
    <row r="307" spans="1:26" ht="12.75" customHeight="1">
      <c r="A307" s="216">
        <v>163</v>
      </c>
      <c r="B307" s="217">
        <v>44274</v>
      </c>
      <c r="C307" s="217"/>
      <c r="D307" s="218" t="s">
        <v>341</v>
      </c>
      <c r="E307" s="219" t="s">
        <v>620</v>
      </c>
      <c r="F307" s="189">
        <v>355</v>
      </c>
      <c r="G307" s="219"/>
      <c r="H307" s="219">
        <v>422.5</v>
      </c>
      <c r="I307" s="221">
        <v>420</v>
      </c>
      <c r="J307" s="191" t="s">
        <v>811</v>
      </c>
      <c r="K307" s="192">
        <f t="shared" ref="K307:K310" si="131">H307-F307</f>
        <v>67.5</v>
      </c>
      <c r="L307" s="193">
        <f t="shared" ref="L307:L310" si="132">K307/F307</f>
        <v>0.19014084507042253</v>
      </c>
      <c r="M307" s="188" t="s">
        <v>589</v>
      </c>
      <c r="N307" s="194">
        <v>44361</v>
      </c>
      <c r="O307" s="1"/>
      <c r="R307" s="243" t="s">
        <v>781</v>
      </c>
    </row>
    <row r="308" spans="1:26" ht="12.75" customHeight="1">
      <c r="A308" s="216">
        <v>164</v>
      </c>
      <c r="B308" s="217">
        <v>44295</v>
      </c>
      <c r="C308" s="217"/>
      <c r="D308" s="218" t="s">
        <v>812</v>
      </c>
      <c r="E308" s="219" t="s">
        <v>620</v>
      </c>
      <c r="F308" s="189">
        <v>555</v>
      </c>
      <c r="G308" s="219"/>
      <c r="H308" s="219">
        <v>663</v>
      </c>
      <c r="I308" s="221">
        <v>663</v>
      </c>
      <c r="J308" s="191" t="s">
        <v>813</v>
      </c>
      <c r="K308" s="192">
        <f t="shared" si="131"/>
        <v>108</v>
      </c>
      <c r="L308" s="193">
        <f t="shared" si="132"/>
        <v>0.19459459459459461</v>
      </c>
      <c r="M308" s="188" t="s">
        <v>589</v>
      </c>
      <c r="N308" s="194">
        <v>44321</v>
      </c>
      <c r="O308" s="1"/>
      <c r="P308" s="1"/>
      <c r="Q308" s="1"/>
      <c r="R308" s="243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165</v>
      </c>
      <c r="B309" s="217">
        <v>44308</v>
      </c>
      <c r="C309" s="217"/>
      <c r="D309" s="218" t="s">
        <v>374</v>
      </c>
      <c r="E309" s="219" t="s">
        <v>620</v>
      </c>
      <c r="F309" s="189">
        <v>126.5</v>
      </c>
      <c r="G309" s="219"/>
      <c r="H309" s="219">
        <v>155</v>
      </c>
      <c r="I309" s="221">
        <v>155</v>
      </c>
      <c r="J309" s="191" t="s">
        <v>678</v>
      </c>
      <c r="K309" s="192">
        <f t="shared" si="131"/>
        <v>28.5</v>
      </c>
      <c r="L309" s="193">
        <f t="shared" si="132"/>
        <v>0.22529644268774704</v>
      </c>
      <c r="M309" s="188" t="s">
        <v>589</v>
      </c>
      <c r="N309" s="194">
        <v>44362</v>
      </c>
      <c r="O309" s="1"/>
      <c r="R309" s="243" t="s">
        <v>781</v>
      </c>
    </row>
    <row r="310" spans="1:26" ht="12.75" customHeight="1">
      <c r="A310" s="286">
        <v>166</v>
      </c>
      <c r="B310" s="287">
        <v>44368</v>
      </c>
      <c r="C310" s="287"/>
      <c r="D310" s="288" t="s">
        <v>392</v>
      </c>
      <c r="E310" s="289" t="s">
        <v>620</v>
      </c>
      <c r="F310" s="290">
        <v>287.5</v>
      </c>
      <c r="G310" s="289"/>
      <c r="H310" s="289">
        <v>245</v>
      </c>
      <c r="I310" s="291">
        <v>344</v>
      </c>
      <c r="J310" s="201" t="s">
        <v>850</v>
      </c>
      <c r="K310" s="202">
        <f t="shared" si="131"/>
        <v>-42.5</v>
      </c>
      <c r="L310" s="203">
        <f t="shared" si="132"/>
        <v>-0.14782608695652175</v>
      </c>
      <c r="M310" s="199" t="s">
        <v>601</v>
      </c>
      <c r="N310" s="196">
        <v>44508</v>
      </c>
      <c r="O310" s="1"/>
      <c r="R310" s="243" t="s">
        <v>781</v>
      </c>
    </row>
    <row r="311" spans="1:26" ht="12.75" customHeight="1">
      <c r="A311" s="242">
        <v>167</v>
      </c>
      <c r="B311" s="235">
        <v>44368</v>
      </c>
      <c r="C311" s="235"/>
      <c r="D311" s="236" t="s">
        <v>480</v>
      </c>
      <c r="E311" s="53" t="s">
        <v>620</v>
      </c>
      <c r="F311" s="237" t="s">
        <v>814</v>
      </c>
      <c r="G311" s="53"/>
      <c r="H311" s="53"/>
      <c r="I311" s="238">
        <v>320</v>
      </c>
      <c r="J311" s="234" t="s">
        <v>592</v>
      </c>
      <c r="K311" s="242"/>
      <c r="L311" s="235"/>
      <c r="M311" s="235"/>
      <c r="N311" s="236"/>
      <c r="O311" s="41"/>
      <c r="R311" s="243" t="s">
        <v>781</v>
      </c>
    </row>
    <row r="312" spans="1:26" ht="12.75" customHeight="1">
      <c r="A312" s="216">
        <v>168</v>
      </c>
      <c r="B312" s="217">
        <v>44406</v>
      </c>
      <c r="C312" s="217"/>
      <c r="D312" s="218" t="s">
        <v>374</v>
      </c>
      <c r="E312" s="219" t="s">
        <v>620</v>
      </c>
      <c r="F312" s="189">
        <v>162.5</v>
      </c>
      <c r="G312" s="219"/>
      <c r="H312" s="219">
        <v>200</v>
      </c>
      <c r="I312" s="221">
        <v>200</v>
      </c>
      <c r="J312" s="191" t="s">
        <v>678</v>
      </c>
      <c r="K312" s="192">
        <f t="shared" ref="K312" si="133">H312-F312</f>
        <v>37.5</v>
      </c>
      <c r="L312" s="193">
        <f t="shared" ref="L312" si="134">K312/F312</f>
        <v>0.23076923076923078</v>
      </c>
      <c r="M312" s="188" t="s">
        <v>589</v>
      </c>
      <c r="N312" s="194">
        <v>44571</v>
      </c>
      <c r="O312" s="1"/>
      <c r="R312" s="243" t="s">
        <v>781</v>
      </c>
    </row>
    <row r="313" spans="1:26" ht="12.75" customHeight="1">
      <c r="A313" s="216">
        <v>169</v>
      </c>
      <c r="B313" s="217">
        <v>44462</v>
      </c>
      <c r="C313" s="217"/>
      <c r="D313" s="218" t="s">
        <v>819</v>
      </c>
      <c r="E313" s="219" t="s">
        <v>620</v>
      </c>
      <c r="F313" s="189">
        <v>1235</v>
      </c>
      <c r="G313" s="219"/>
      <c r="H313" s="219">
        <v>1505</v>
      </c>
      <c r="I313" s="221">
        <v>1500</v>
      </c>
      <c r="J313" s="191" t="s">
        <v>678</v>
      </c>
      <c r="K313" s="192">
        <f t="shared" ref="K313" si="135">H313-F313</f>
        <v>270</v>
      </c>
      <c r="L313" s="193">
        <f t="shared" ref="L313" si="136">K313/F313</f>
        <v>0.21862348178137653</v>
      </c>
      <c r="M313" s="188" t="s">
        <v>589</v>
      </c>
      <c r="N313" s="194">
        <v>44564</v>
      </c>
      <c r="O313" s="1"/>
      <c r="R313" s="243" t="s">
        <v>781</v>
      </c>
    </row>
    <row r="314" spans="1:26" ht="12.75" customHeight="1">
      <c r="A314" s="258">
        <v>170</v>
      </c>
      <c r="B314" s="259">
        <v>44480</v>
      </c>
      <c r="C314" s="259"/>
      <c r="D314" s="260" t="s">
        <v>821</v>
      </c>
      <c r="E314" s="261" t="s">
        <v>620</v>
      </c>
      <c r="F314" s="262" t="s">
        <v>826</v>
      </c>
      <c r="G314" s="261"/>
      <c r="H314" s="261"/>
      <c r="I314" s="261">
        <v>145</v>
      </c>
      <c r="J314" s="263" t="s">
        <v>592</v>
      </c>
      <c r="K314" s="258"/>
      <c r="L314" s="259"/>
      <c r="M314" s="259"/>
      <c r="N314" s="260"/>
      <c r="O314" s="41"/>
      <c r="R314" s="243" t="s">
        <v>781</v>
      </c>
    </row>
    <row r="315" spans="1:26" ht="12.75" customHeight="1">
      <c r="A315" s="264">
        <v>171</v>
      </c>
      <c r="B315" s="265">
        <v>44481</v>
      </c>
      <c r="C315" s="265"/>
      <c r="D315" s="266" t="s">
        <v>260</v>
      </c>
      <c r="E315" s="267" t="s">
        <v>620</v>
      </c>
      <c r="F315" s="268" t="s">
        <v>823</v>
      </c>
      <c r="G315" s="267"/>
      <c r="H315" s="267"/>
      <c r="I315" s="267">
        <v>380</v>
      </c>
      <c r="J315" s="269" t="s">
        <v>592</v>
      </c>
      <c r="K315" s="264"/>
      <c r="L315" s="265"/>
      <c r="M315" s="265"/>
      <c r="N315" s="266"/>
      <c r="O315" s="41"/>
      <c r="R315" s="243" t="s">
        <v>781</v>
      </c>
    </row>
    <row r="316" spans="1:26" ht="12.75" customHeight="1">
      <c r="A316" s="264">
        <v>172</v>
      </c>
      <c r="B316" s="265">
        <v>44481</v>
      </c>
      <c r="C316" s="265"/>
      <c r="D316" s="266" t="s">
        <v>400</v>
      </c>
      <c r="E316" s="267" t="s">
        <v>620</v>
      </c>
      <c r="F316" s="268" t="s">
        <v>824</v>
      </c>
      <c r="G316" s="267"/>
      <c r="H316" s="267"/>
      <c r="I316" s="267">
        <v>56</v>
      </c>
      <c r="J316" s="269" t="s">
        <v>592</v>
      </c>
      <c r="K316" s="264"/>
      <c r="L316" s="265"/>
      <c r="M316" s="265"/>
      <c r="N316" s="266"/>
      <c r="O316" s="41"/>
      <c r="R316" s="243"/>
    </row>
    <row r="317" spans="1:26" ht="12.75" customHeight="1">
      <c r="A317" s="359">
        <v>173</v>
      </c>
      <c r="B317" s="360">
        <v>44551</v>
      </c>
      <c r="C317" s="359"/>
      <c r="D317" s="359" t="s">
        <v>118</v>
      </c>
      <c r="E317" s="361" t="s">
        <v>620</v>
      </c>
      <c r="F317" s="361">
        <v>2360</v>
      </c>
      <c r="G317" s="361"/>
      <c r="H317" s="361">
        <v>2820</v>
      </c>
      <c r="I317" s="361">
        <v>3000</v>
      </c>
      <c r="J317" s="362" t="s">
        <v>866</v>
      </c>
      <c r="K317" s="363">
        <f t="shared" ref="K317" si="137">H317-F317</f>
        <v>460</v>
      </c>
      <c r="L317" s="364">
        <f t="shared" ref="L317" si="138">K317/F317</f>
        <v>0.19491525423728814</v>
      </c>
      <c r="M317" s="365" t="s">
        <v>589</v>
      </c>
      <c r="N317" s="366">
        <v>44608</v>
      </c>
      <c r="O317" s="41"/>
      <c r="R317" s="243"/>
    </row>
    <row r="318" spans="1:26" ht="12.75" customHeight="1">
      <c r="A318" s="270">
        <v>174</v>
      </c>
      <c r="B318" s="265">
        <v>44606</v>
      </c>
      <c r="C318" s="270"/>
      <c r="D318" s="270" t="s">
        <v>426</v>
      </c>
      <c r="E318" s="267" t="s">
        <v>620</v>
      </c>
      <c r="F318" s="267" t="s">
        <v>864</v>
      </c>
      <c r="G318" s="267"/>
      <c r="H318" s="267"/>
      <c r="I318" s="267">
        <v>764</v>
      </c>
      <c r="J318" s="267" t="s">
        <v>592</v>
      </c>
      <c r="K318" s="267"/>
      <c r="L318" s="267"/>
      <c r="M318" s="267"/>
      <c r="N318" s="270"/>
      <c r="O318" s="41"/>
      <c r="R318" s="243"/>
    </row>
    <row r="319" spans="1:26" ht="12.75" customHeight="1">
      <c r="A319" s="270">
        <v>175</v>
      </c>
      <c r="B319" s="265">
        <v>44613</v>
      </c>
      <c r="C319" s="270"/>
      <c r="D319" s="270" t="s">
        <v>819</v>
      </c>
      <c r="E319" s="267" t="s">
        <v>620</v>
      </c>
      <c r="F319" s="267" t="s">
        <v>868</v>
      </c>
      <c r="G319" s="267"/>
      <c r="H319" s="267"/>
      <c r="I319" s="267">
        <v>1510</v>
      </c>
      <c r="J319" s="267" t="s">
        <v>592</v>
      </c>
      <c r="K319" s="267"/>
      <c r="L319" s="267"/>
      <c r="M319" s="267"/>
      <c r="N319" s="270"/>
      <c r="O319" s="41"/>
      <c r="R319" s="243"/>
    </row>
    <row r="320" spans="1:26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243"/>
    </row>
    <row r="321" spans="1:18" ht="12.75" customHeight="1">
      <c r="A321" s="242"/>
      <c r="B321" s="244" t="s">
        <v>815</v>
      </c>
      <c r="F321" s="56"/>
      <c r="G321" s="56"/>
      <c r="H321" s="56"/>
      <c r="I321" s="56"/>
      <c r="J321" s="41"/>
      <c r="K321" s="56"/>
      <c r="L321" s="56"/>
      <c r="M321" s="56"/>
      <c r="O321" s="41"/>
      <c r="R321" s="243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A331" s="245"/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A332" s="245"/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A333" s="53"/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</sheetData>
  <autoFilter ref="R1:R32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2022-03-14T02:38:00Z</dcterms:modified>
</cp:coreProperties>
</file>