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6"/>
  <c r="K68"/>
  <c r="L45"/>
  <c r="K45"/>
  <c r="M45" s="1"/>
  <c r="L41"/>
  <c r="K41"/>
  <c r="L39"/>
  <c r="K39"/>
  <c r="M39" s="1"/>
  <c r="L66"/>
  <c r="K66"/>
  <c r="L44"/>
  <c r="K44"/>
  <c r="M44" s="1"/>
  <c r="L20"/>
  <c r="K20"/>
  <c r="L62"/>
  <c r="M62" s="1"/>
  <c r="K62"/>
  <c r="L65"/>
  <c r="K65"/>
  <c r="M65" s="1"/>
  <c r="K86"/>
  <c r="M86" s="1"/>
  <c r="L42"/>
  <c r="K42"/>
  <c r="M42" s="1"/>
  <c r="P19"/>
  <c r="L64"/>
  <c r="K64"/>
  <c r="L63"/>
  <c r="K63"/>
  <c r="K85"/>
  <c r="M85" s="1"/>
  <c r="K78"/>
  <c r="M78" s="1"/>
  <c r="L36"/>
  <c r="K36"/>
  <c r="M60"/>
  <c r="L60"/>
  <c r="K61"/>
  <c r="K60"/>
  <c r="L59"/>
  <c r="K59"/>
  <c r="K84"/>
  <c r="M84" s="1"/>
  <c r="L14"/>
  <c r="K14"/>
  <c r="L33"/>
  <c r="K33"/>
  <c r="P18"/>
  <c r="K83"/>
  <c r="M83" s="1"/>
  <c r="L40"/>
  <c r="K40"/>
  <c r="L38"/>
  <c r="L37"/>
  <c r="P15"/>
  <c r="K38"/>
  <c r="K37"/>
  <c r="K82"/>
  <c r="M82" s="1"/>
  <c r="L34"/>
  <c r="K34"/>
  <c r="K79"/>
  <c r="M79" s="1"/>
  <c r="L35"/>
  <c r="K35"/>
  <c r="K81"/>
  <c r="K80"/>
  <c r="K77"/>
  <c r="M77" s="1"/>
  <c r="K13"/>
  <c r="L13"/>
  <c r="L17"/>
  <c r="K17"/>
  <c r="L16"/>
  <c r="K16"/>
  <c r="L12"/>
  <c r="K12"/>
  <c r="K275"/>
  <c r="L275" s="1"/>
  <c r="K265"/>
  <c r="L265" s="1"/>
  <c r="P10"/>
  <c r="M36" l="1"/>
  <c r="M68"/>
  <c r="M41"/>
  <c r="M20"/>
  <c r="M64"/>
  <c r="M66"/>
  <c r="M63"/>
  <c r="M14"/>
  <c r="M40"/>
  <c r="M33"/>
  <c r="M59"/>
  <c r="M37"/>
  <c r="M38"/>
  <c r="M34"/>
  <c r="M35"/>
  <c r="M17"/>
  <c r="M13"/>
  <c r="M12"/>
  <c r="M16"/>
  <c r="P11"/>
  <c r="K281" l="1"/>
  <c r="L281" s="1"/>
  <c r="L58" l="1"/>
  <c r="K58"/>
  <c r="M58" l="1"/>
  <c r="K282" l="1"/>
  <c r="L282" s="1"/>
  <c r="K279" l="1"/>
  <c r="L279" s="1"/>
  <c r="K258"/>
  <c r="L258" s="1"/>
  <c r="K278"/>
  <c r="L278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F248"/>
  <c r="K248" s="1"/>
  <c r="L248" s="1"/>
  <c r="F247"/>
  <c r="K247" s="1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F225"/>
  <c r="K225" s="1"/>
  <c r="L225" s="1"/>
  <c r="K224"/>
  <c r="L224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F177"/>
  <c r="K177" s="1"/>
  <c r="L177" s="1"/>
  <c r="H176"/>
  <c r="K176" s="1"/>
  <c r="L176" s="1"/>
  <c r="K173"/>
  <c r="L173" s="1"/>
  <c r="K172"/>
  <c r="L172" s="1"/>
  <c r="K171"/>
  <c r="L171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M7"/>
  <c r="D7" i="5"/>
  <c r="K6" i="4"/>
  <c r="K6" i="3"/>
  <c r="L6" i="2"/>
</calcChain>
</file>

<file path=xl/sharedStrings.xml><?xml version="1.0" encoding="utf-8"?>
<sst xmlns="http://schemas.openxmlformats.org/spreadsheetml/2006/main" count="2961" uniqueCount="1131">
  <si>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</si>
  <si>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</si>
  <si>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</si>
  <si>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</si>
  <si>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</si>
  <si>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</si>
  <si>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</si>
  <si>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</si>
  <si>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</si>
  <si>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</si>
  <si>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</si>
  <si>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</si>
  <si>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</si>
  <si>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</si>
  <si>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</si>
  <si>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</si>
  <si>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</si>
  <si>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</si>
  <si>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</si>
  <si>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</si>
  <si>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</si>
  <si>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</si>
  <si>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</si>
  <si>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</si>
  <si>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</si>
  <si>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</si>
  <si>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</si>
  <si>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</si>
  <si>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</si>
  <si>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</si>
  <si>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</si>
  <si>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</si>
  <si>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</si>
  <si>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</si>
  <si>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</si>
  <si>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</si>
  <si>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</si>
  <si>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</si>
  <si>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</si>
  <si>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</si>
  <si>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</si>
  <si>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</si>
  <si>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</si>
  <si>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</si>
  <si>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</si>
  <si>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</si>
  <si>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</si>
  <si>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</si>
  <si>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</si>
  <si>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</si>
  <si>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</si>
  <si>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</si>
  <si>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</si>
  <si>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</si>
  <si>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</si>
  <si>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</si>
  <si>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</si>
  <si>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</si>
  <si>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</si>
  <si>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</si>
  <si>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</si>
  <si>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</si>
  <si>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</si>
  <si>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</si>
  <si>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</si>
  <si>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</si>
  <si>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</si>
  <si>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</si>
  <si>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</si>
  <si>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</si>
  <si>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</si>
  <si>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</si>
  <si>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</si>
  <si>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</si>
  <si>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</si>
  <si>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</si>
  <si>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</si>
  <si>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</si>
  <si>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</si>
  <si>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</si>
  <si>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</si>
  <si>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</si>
  <si>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</si>
  <si>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</si>
  <si>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</si>
  <si>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</si>
  <si>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</si>
  <si>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</si>
  <si>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</si>
  <si>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</si>
  <si>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</si>
  <si>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</si>
  <si>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</si>
  <si>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</si>
  <si>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</si>
  <si>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</si>
  <si>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</si>
  <si>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</si>
  <si>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</si>
  <si>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</si>
  <si>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</si>
  <si>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</si>
  <si>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</si>
  <si>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</si>
  <si>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</si>
  <si>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</si>
  <si>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</si>
  <si>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</si>
  <si>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</si>
  <si>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</si>
  <si>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</si>
  <si>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</si>
  <si>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</si>
  <si>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</si>
  <si>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</si>
  <si>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</si>
  <si>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</si>
  <si>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</si>
  <si>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</si>
  <si>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</si>
  <si>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</si>
  <si>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</si>
  <si>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</si>
  <si>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</si>
  <si>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</si>
  <si>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</si>
  <si>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</si>
  <si>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</si>
  <si>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</si>
  <si>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</si>
  <si>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</si>
  <si>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</si>
  <si>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</si>
  <si>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</si>
  <si>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</si>
  <si>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</si>
  <si>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</si>
  <si>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</si>
  <si>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</si>
  <si>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</si>
  <si>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</si>
  <si>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</si>
  <si>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</si>
  <si>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</si>
  <si>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</si>
  <si>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</si>
  <si>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</si>
  <si>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</si>
  <si>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</si>
  <si>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</si>
  <si>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</si>
  <si>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</si>
  <si>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</si>
  <si>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</si>
  <si>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</si>
  <si>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</si>
  <si>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</si>
  <si>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</si>
  <si>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</si>
  <si>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</si>
  <si>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</si>
  <si>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</si>
  <si>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</si>
  <si>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</si>
  <si>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</si>
  <si>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</si>
  <si>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</si>
  <si>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</si>
  <si>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</si>
  <si>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</si>
  <si>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</si>
  <si>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</si>
  <si>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</si>
  <si>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</si>
  <si>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</si>
  <si>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</si>
  <si>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</si>
  <si>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</si>
  <si>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</si>
  <si>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</si>
  <si>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</si>
  <si>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</si>
  <si>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</si>
  <si>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</si>
  <si>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</si>
  <si>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</si>
  <si>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</si>
  <si>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</si>
  <si>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</si>
  <si>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</si>
  <si>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</si>
  <si>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</si>
  <si>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</si>
  <si>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</si>
  <si>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</si>
  <si>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</si>
  <si>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</si>
  <si>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</si>
  <si>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</si>
  <si>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</si>
  <si>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</si>
  <si>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</si>
  <si>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</si>
  <si>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</si>
  <si>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</si>
  <si>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</si>
  <si>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</si>
  <si>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</si>
  <si>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</si>
  <si>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</si>
  <si>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</si>
  <si>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</si>
  <si>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</si>
  <si>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</si>
  <si>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</si>
  <si>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</si>
  <si>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</si>
  <si>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</si>
  <si>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</si>
  <si>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</si>
  <si>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</si>
  <si>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</si>
  <si>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</si>
  <si>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</si>
  <si>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</si>
  <si>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</si>
  <si>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</si>
  <si>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</si>
  <si>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</si>
  <si>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</si>
  <si>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</si>
  <si>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</si>
  <si>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</si>
  <si>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</si>
  <si>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</si>
  <si>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</si>
  <si>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</si>
  <si>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</si>
  <si>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</si>
  <si>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</si>
  <si>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</si>
  <si>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</si>
  <si>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</si>
  <si>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</si>
  <si>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</si>
  <si>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</si>
  <si>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</si>
  <si>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</si>
  <si>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</si>
  <si>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</si>
  <si>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</si>
  <si>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</si>
  <si>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</si>
  <si>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</si>
  <si>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</si>
  <si>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</si>
  <si>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</si>
  <si>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</si>
  <si>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</si>
  <si>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</si>
  <si>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</si>
  <si>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</si>
  <si>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</si>
  <si>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</si>
  <si>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</si>
  <si>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</si>
  <si>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</si>
  <si>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</si>
  <si>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</si>
  <si>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</si>
  <si>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</si>
  <si>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</si>
  <si>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</si>
  <si>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</si>
  <si>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</si>
  <si>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</si>
  <si>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</si>
  <si>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</si>
  <si>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</si>
  <si>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</si>
  <si>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</si>
  <si>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</si>
  <si>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</si>
  <si>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</si>
  <si>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</si>
  <si>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</si>
  <si>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</si>
  <si>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</si>
  <si>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</si>
  <si>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</si>
  <si>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</si>
  <si>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</si>
  <si>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</si>
  <si>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</si>
  <si>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</si>
  <si>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</si>
  <si>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</si>
  <si>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</si>
  <si>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</si>
  <si>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</si>
  <si>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</si>
  <si>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</si>
  <si>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</si>
  <si>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</si>
  <si>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</si>
  <si>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</si>
  <si>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</si>
  <si>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</si>
  <si>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</si>
  <si>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</si>
  <si>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</si>
  <si>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</si>
  <si>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</si>
  <si>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</si>
  <si>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</si>
  <si>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</si>
  <si>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</si>
  <si>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</si>
  <si>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</si>
  <si>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</si>
  <si>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</si>
  <si>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</si>
  <si>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</si>
  <si>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</si>
  <si>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</si>
  <si>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</si>
  <si>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</si>
  <si>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</si>
  <si>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</si>
  <si>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</si>
  <si>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</si>
  <si>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</si>
  <si>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</si>
  <si>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</si>
  <si>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</si>
  <si>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</si>
  <si>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</si>
  <si>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</si>
  <si>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</si>
  <si>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</si>
  <si>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</si>
  <si>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</si>
  <si>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</si>
  <si>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</si>
  <si>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</si>
  <si>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</si>
  <si>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</si>
  <si>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</si>
  <si>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</si>
  <si>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</si>
  <si>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</si>
  <si>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</si>
  <si>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</si>
  <si>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</si>
  <si>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</si>
  <si>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</si>
  <si>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</si>
  <si>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</si>
  <si>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</si>
  <si>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</si>
  <si>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</si>
  <si>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</si>
  <si>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</si>
  <si>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</si>
  <si>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</si>
  <si>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</si>
  <si>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</si>
  <si>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</si>
  <si>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</si>
  <si>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</si>
  <si>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</si>
  <si>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</si>
  <si>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</si>
  <si>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</si>
  <si>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</si>
  <si>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</si>
  <si>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</si>
  <si>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</si>
  <si>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</si>
  <si>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</si>
  <si>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</si>
  <si>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</si>
  <si>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</si>
  <si>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</si>
  <si>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</si>
  <si>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</si>
  <si>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</si>
  <si>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</si>
  <si>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</si>
  <si>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</si>
  <si>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</si>
  <si>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</si>
  <si>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</si>
  <si>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</si>
  <si>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</si>
  <si>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</si>
  <si>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</si>
  <si>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</si>
  <si>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</si>
  <si>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</si>
  <si>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</si>
  <si>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</si>
  <si>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</si>
  <si>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</si>
  <si>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</si>
  <si>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</si>
  <si>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</si>
  <si>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</si>
  <si>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</si>
  <si>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</si>
  <si>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</si>
  <si>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</si>
  <si>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</si>
  <si>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</si>
  <si>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</si>
  <si>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</si>
  <si>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</si>
  <si>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</si>
  <si>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</si>
  <si>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</si>
  <si>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</si>
  <si>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</si>
  <si>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</si>
  <si>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</si>
  <si>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</si>
  <si>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</si>
  <si>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</si>
  <si>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</si>
  <si>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</si>
  <si>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</si>
  <si>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</si>
  <si>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</si>
  <si>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</si>
  <si>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</si>
  <si>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</si>
  <si>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</si>
  <si>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</si>
  <si>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</si>
  <si>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</si>
  <si>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</si>
  <si>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</si>
  <si>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</si>
  <si>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</si>
  <si>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</si>
  <si>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</si>
  <si>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</si>
  <si>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</si>
  <si>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</si>
  <si>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</si>
  <si>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</si>
  <si>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</si>
  <si>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</si>
  <si>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</si>
  <si>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</si>
  <si>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</si>
  <si>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</si>
  <si>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</si>
  <si>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</si>
  <si>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</si>
  <si>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</si>
  <si>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</si>
  <si>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</si>
  <si>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</si>
  <si>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</si>
  <si>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</si>
  <si>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</si>
  <si>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</si>
  <si>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</si>
  <si>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</si>
  <si>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</si>
  <si>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</si>
  <si>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</si>
  <si>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</si>
  <si>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</si>
  <si>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</si>
  <si>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</si>
  <si>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</si>
  <si>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</si>
  <si>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</si>
  <si>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</si>
  <si>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</si>
  <si>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</si>
  <si>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</si>
  <si>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</si>
  <si>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</si>
  <si>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</si>
  <si>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</si>
  <si>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</si>
  <si>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</si>
  <si>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</si>
  <si>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</si>
  <si>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</si>
  <si>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</si>
  <si>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</si>
  <si>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</si>
  <si>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</si>
  <si>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</si>
  <si>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</si>
  <si>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</si>
  <si>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</si>
  <si>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</si>
  <si>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</si>
  <si>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</si>
  <si>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</si>
  <si>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</si>
  <si>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</si>
  <si>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</si>
  <si>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</si>
  <si>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</si>
  <si>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</si>
  <si>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</si>
  <si>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</si>
  <si>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</si>
  <si>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</si>
  <si>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</si>
  <si>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</si>
  <si>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</si>
  <si>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</si>
  <si>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</si>
  <si>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</si>
  <si>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</si>
  <si>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</si>
  <si>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</si>
  <si>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</si>
  <si>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</si>
  <si>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</si>
  <si>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</si>
  <si>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</si>
  <si>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</si>
  <si>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</si>
  <si>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</si>
  <si>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</si>
  <si>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</si>
  <si>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</si>
  <si>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</si>
  <si>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</si>
  <si>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</si>
  <si>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</si>
  <si>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</si>
  <si>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</si>
  <si>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</si>
  <si>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</si>
  <si>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</si>
  <si>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</si>
  <si>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</si>
  <si>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</si>
  <si>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</si>
  <si>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</si>
  <si>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</si>
  <si>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</si>
  <si>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</si>
  <si>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</si>
  <si>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</si>
  <si>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</si>
  <si>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</si>
  <si>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</si>
  <si>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</si>
  <si>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</si>
  <si>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</si>
  <si>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</si>
  <si>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</si>
  <si>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</si>
  <si>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</si>
  <si>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</si>
  <si>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</si>
  <si>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</si>
  <si>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</si>
  <si>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</si>
  <si>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</si>
  <si>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</si>
  <si>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</si>
  <si>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</si>
  <si>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</si>
  <si>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</si>
  <si>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</si>
  <si>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</si>
  <si>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</si>
  <si>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</si>
  <si>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</si>
  <si>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</si>
  <si>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</si>
  <si>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</si>
  <si>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</si>
  <si>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</si>
  <si>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</si>
  <si>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</si>
  <si>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</si>
  <si>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</si>
  <si>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</si>
  <si>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</si>
  <si>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</si>
  <si>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</si>
  <si>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</si>
  <si>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</si>
  <si>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</si>
  <si>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</si>
  <si>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</si>
  <si>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</si>
  <si>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</si>
  <si>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</si>
  <si>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</si>
  <si>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</si>
  <si>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</si>
  <si>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</si>
  <si>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</si>
  <si>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</si>
  <si>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</si>
  <si>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</si>
  <si>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</si>
  <si>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</si>
  <si>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</si>
  <si>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</si>
  <si>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</si>
  <si>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</si>
  <si>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</si>
  <si>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</si>
  <si>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</si>
  <si>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</si>
  <si>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</si>
  <si>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</si>
  <si>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</si>
  <si>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</si>
  <si>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</si>
  <si>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</si>
  <si>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</si>
  <si>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</si>
  <si>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</si>
  <si>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</si>
  <si>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</si>
  <si>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</si>
  <si>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</si>
  <si>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</si>
  <si>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</si>
  <si>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</si>
  <si>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</si>
  <si>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</si>
  <si>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</si>
  <si>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</si>
  <si>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</si>
  <si>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</si>
  <si>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</si>
  <si>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</si>
  <si>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</si>
  <si>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</si>
  <si>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</si>
  <si>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</si>
  <si>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</si>
  <si>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</si>
  <si>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</si>
  <si>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</si>
  <si>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</si>
  <si>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</si>
  <si>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</si>
  <si>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</si>
  <si>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</si>
  <si>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</si>
  <si>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</si>
  <si>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</si>
  <si>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</si>
  <si>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</si>
  <si>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</si>
  <si>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</si>
  <si>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</si>
  <si>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</si>
  <si>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</si>
  <si>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</si>
  <si>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</si>
  <si>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</si>
  <si>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</si>
  <si>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</si>
  <si>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</si>
  <si>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</si>
  <si>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</si>
  <si>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</si>
  <si>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</si>
  <si>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</si>
  <si>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</si>
  <si>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</si>
  <si>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</si>
  <si>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</si>
  <si>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</si>
  <si>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</si>
  <si>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</si>
  <si>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</si>
  <si>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</si>
  <si>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</si>
  <si>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</si>
  <si>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</si>
  <si>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</si>
  <si>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</si>
  <si>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</si>
  <si>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</si>
  <si>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</si>
  <si>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</si>
  <si>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</si>
  <si>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</si>
  <si>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</si>
  <si>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</si>
  <si>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</si>
  <si>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</si>
  <si>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</si>
  <si>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</si>
  <si>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</si>
  <si>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</si>
  <si>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</si>
  <si>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</si>
  <si>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</si>
  <si>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</si>
  <si>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</si>
  <si>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</si>
  <si>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</si>
  <si>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</si>
  <si>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</si>
  <si>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</si>
  <si>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</si>
  <si>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</si>
  <si>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</si>
  <si>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</si>
  <si>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</si>
  <si>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</si>
  <si>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</si>
  <si>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</si>
  <si>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</si>
  <si>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</si>
  <si>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</si>
  <si>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</si>
  <si>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</si>
  <si>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</si>
  <si>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</si>
  <si>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</si>
  <si>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</si>
  <si>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</si>
  <si>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</si>
  <si>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</si>
  <si>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</si>
  <si>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</si>
  <si>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</si>
  <si>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</si>
  <si>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</si>
  <si>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</si>
  <si>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</si>
  <si>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</si>
  <si>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</si>
  <si>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</si>
  <si>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</si>
  <si>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</si>
  <si>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</si>
  <si>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</si>
  <si>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</si>
  <si>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</si>
  <si>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</si>
  <si>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</si>
  <si>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</si>
  <si>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</si>
  <si>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</si>
  <si>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</si>
  <si>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</si>
  <si>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</si>
  <si>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</si>
  <si>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</si>
  <si>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</si>
  <si>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</si>
  <si>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</si>
  <si>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</si>
  <si>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</si>
  <si>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</si>
  <si>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</si>
  <si>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</si>
  <si>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</si>
  <si>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</si>
  <si>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</si>
  <si>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</si>
  <si>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</si>
  <si>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</si>
  <si>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</si>
  <si>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</si>
  <si>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</si>
  <si>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</si>
  <si>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</si>
  <si>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</si>
  <si>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</si>
  <si>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</si>
  <si>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</si>
  <si>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</si>
  <si>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</si>
  <si>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</si>
  <si>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</si>
  <si>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</si>
  <si>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</si>
  <si>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</si>
  <si>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</si>
  <si>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</si>
  <si>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</si>
  <si>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</si>
  <si>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</si>
  <si>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</si>
  <si>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</si>
  <si>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</si>
  <si>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</si>
  <si>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</si>
  <si>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</si>
  <si>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</si>
  <si>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</si>
  <si>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</si>
  <si>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</si>
  <si>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</si>
  <si>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</si>
  <si>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</si>
  <si>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</si>
  <si>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</si>
  <si>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</si>
  <si>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</si>
  <si>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</si>
  <si>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</si>
  <si>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</si>
  <si>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</si>
  <si>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</si>
  <si>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</si>
  <si>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</si>
  <si>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</si>
  <si>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</si>
  <si>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</si>
  <si>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</si>
  <si>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</si>
  <si>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</si>
  <si>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</si>
  <si>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</si>
  <si>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</si>
  <si>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</si>
  <si>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</si>
  <si>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</si>
  <si>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</si>
  <si>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</si>
  <si>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</si>
  <si>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</si>
  <si>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</si>
  <si>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</si>
  <si>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</si>
  <si>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</si>
  <si>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</si>
  <si>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</si>
  <si>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</si>
  <si>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</si>
  <si>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</si>
  <si>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</si>
  <si>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</si>
  <si>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</si>
  <si>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</si>
  <si>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</si>
  <si>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</si>
  <si>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</si>
  <si>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</si>
  <si>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</si>
  <si>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</si>
  <si>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</si>
  <si>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</si>
  <si>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</si>
  <si>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</si>
  <si>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</si>
  <si>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s</t>
  </si>
  <si>
    <t>NSE</t>
  </si>
  <si>
    <t>645-655</t>
  </si>
  <si>
    <t>80-100</t>
  </si>
  <si>
    <t>XTX MARKETS LLP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</si>
  <si>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</si>
  <si>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</si>
  <si>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</si>
  <si>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</si>
  <si>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</si>
  <si>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</si>
  <si>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</si>
  <si>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</si>
  <si>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</si>
  <si>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</si>
  <si>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</si>
  <si>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</si>
  <si>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</si>
  <si>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</si>
  <si>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</si>
  <si>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</si>
  <si>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</si>
  <si>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</si>
  <si>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</si>
  <si>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</si>
  <si>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</si>
  <si>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</si>
  <si>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</si>
  <si>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</si>
  <si>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</si>
  <si>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</si>
  <si>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</si>
  <si>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</si>
  <si>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</si>
  <si>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</si>
  <si>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</si>
  <si>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</si>
  <si>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</si>
  <si>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</si>
  <si>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</si>
  <si>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</si>
  <si>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</si>
  <si>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</si>
  <si>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</si>
  <si>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</si>
  <si>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</si>
  <si>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</si>
  <si>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</si>
  <si>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</si>
  <si>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</si>
  <si>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</si>
  <si>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</si>
  <si>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</si>
  <si>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</si>
  <si>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</si>
  <si>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</si>
  <si>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</si>
  <si>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</si>
  <si>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</si>
  <si>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</si>
  <si>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</si>
  <si>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</si>
  <si>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</si>
  <si>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GRAVITON RESEARCH CAPITAL LLP</t>
  </si>
  <si>
    <t>Loss of Rs.20/-</t>
  </si>
  <si>
    <t>NIFTY 17500 PE 10-FEB</t>
  </si>
  <si>
    <t>160-190</t>
  </si>
  <si>
    <t>Loss of Rs.6/-</t>
  </si>
  <si>
    <t>Loss of Rs.10/-</t>
  </si>
  <si>
    <t>Profit of Rs.50/-</t>
  </si>
  <si>
    <t>NNM SECURITIES PVT LTD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</si>
  <si>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</si>
  <si>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</si>
  <si>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</si>
  <si>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</si>
  <si>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</si>
  <si>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</si>
  <si>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</si>
  <si>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</si>
  <si>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</si>
  <si>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</si>
  <si>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</si>
  <si>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</si>
  <si>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</si>
  <si>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</si>
  <si>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</si>
  <si>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</si>
  <si>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</si>
  <si>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</si>
  <si>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</si>
  <si>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</si>
  <si>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</si>
  <si>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</si>
  <si>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</si>
  <si>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</si>
  <si>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</si>
  <si>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</si>
  <si>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</si>
  <si>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</si>
  <si>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2670-2680</t>
  </si>
  <si>
    <t>2800-2850</t>
  </si>
  <si>
    <t>375-385</t>
  </si>
  <si>
    <t>JANUSCORP</t>
  </si>
  <si>
    <t>MANISH RAMESHBHAI PATEL</t>
  </si>
  <si>
    <t>EPITOME TRADING AND INVESTMENTS</t>
  </si>
  <si>
    <t>QRIL</t>
  </si>
  <si>
    <t>SHRENI SHARES PRIVATE LIMITED</t>
  </si>
  <si>
    <t>Profit of Rs.14.5/-</t>
  </si>
  <si>
    <t>Profit of Rs.25.5/-</t>
  </si>
  <si>
    <t>GSPL FEB FUT</t>
  </si>
  <si>
    <t>304-306</t>
  </si>
  <si>
    <t>313-318</t>
  </si>
  <si>
    <t>1010-1030</t>
  </si>
  <si>
    <t>DITCO</t>
  </si>
  <si>
    <t>SANTOSH JINDAL</t>
  </si>
  <si>
    <t>GVFILM</t>
  </si>
  <si>
    <t>R SATHIAMURTHI</t>
  </si>
  <si>
    <t>MNIL</t>
  </si>
  <si>
    <t>KABIR SHRAN DAGAR</t>
  </si>
  <si>
    <t>SITA RAM</t>
  </si>
  <si>
    <t>REKHA DAGAR</t>
  </si>
  <si>
    <t>VEAN SMART INFRA PRIVATE LIMITED</t>
  </si>
  <si>
    <t>WHITEORG</t>
  </si>
  <si>
    <t>BIRLACABLE</t>
  </si>
  <si>
    <t>Birla Cable Limited</t>
  </si>
  <si>
    <t>NK SECURITIES RESEARCH PRIVATE LIMITED</t>
  </si>
  <si>
    <t>MHLXMIRU</t>
  </si>
  <si>
    <t>Mahalaxmi Rubtech Limited</t>
  </si>
  <si>
    <t>H S SHAH</t>
  </si>
  <si>
    <t>PRECISION</t>
  </si>
  <si>
    <t>Precision Metaliks Ltd</t>
  </si>
  <si>
    <t>BP EQUITIES PRIVATE LIMITED</t>
  </si>
  <si>
    <t>ANANT WEALTH CONSULTANTS PRIVATE LIMITED</t>
  </si>
  <si>
    <t>VAISHALI</t>
  </si>
  <si>
    <t>Vaishali Pharma Limited</t>
  </si>
  <si>
    <t>VIMAL TRADING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</si>
  <si>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</si>
  <si>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</si>
  <si>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</si>
  <si>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</si>
  <si>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</si>
  <si>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</si>
  <si>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2000-2006</t>
  </si>
  <si>
    <t>2080-2100</t>
  </si>
  <si>
    <t>760-762</t>
  </si>
  <si>
    <t>800-825</t>
  </si>
  <si>
    <t>169-170</t>
  </si>
  <si>
    <t>185-200</t>
  </si>
  <si>
    <t>845-850</t>
  </si>
  <si>
    <t>920-960</t>
  </si>
  <si>
    <t xml:space="preserve">APOLLOTYRE FEB FUT </t>
  </si>
  <si>
    <t>220-221</t>
  </si>
  <si>
    <t>3050-3100</t>
  </si>
  <si>
    <t>ALKOSIGN</t>
  </si>
  <si>
    <t>KESAR TRACOM INDIA LLP</t>
  </si>
  <si>
    <t>ASRL</t>
  </si>
  <si>
    <t>JIGNESH AMRUTLAL THOBHANI</t>
  </si>
  <si>
    <t>DINESHBHAI BHANUSHANKAR PANDYA</t>
  </si>
  <si>
    <t>BANASFN</t>
  </si>
  <si>
    <t>LOVE KUMAR BABURAM VARMA</t>
  </si>
  <si>
    <t>SONU ARGAL</t>
  </si>
  <si>
    <t>RAMU JOMDAR JSONEYA</t>
  </si>
  <si>
    <t>LATA NAVNATH SHINDE</t>
  </si>
  <si>
    <t>DRHABEEB</t>
  </si>
  <si>
    <t>GAYI ADI HATCHERIES PVT LTD</t>
  </si>
  <si>
    <t>FORBESCO</t>
  </si>
  <si>
    <t>SPS SHARE BROKERS PRIVATE LIMITED</t>
  </si>
  <si>
    <t>FRANKLIN</t>
  </si>
  <si>
    <t>BIJ BUILDCON INDIA PRIVATE LIMITED</t>
  </si>
  <si>
    <t>GENSOL</t>
  </si>
  <si>
    <t>NEHA MOHIT JALAN</t>
  </si>
  <si>
    <t>HITTCO</t>
  </si>
  <si>
    <t>IEM INTERNATIONAL PRIVATE LIMITED</t>
  </si>
  <si>
    <t>HITECC PRINTS (INDIA ) LLP</t>
  </si>
  <si>
    <t>BI HOLDING BANGALORE LLP</t>
  </si>
  <si>
    <t>SIDHARTH BHANDARI</t>
  </si>
  <si>
    <t>SHAH DIPAK KANAYALAL</t>
  </si>
  <si>
    <t>INFRATRUST</t>
  </si>
  <si>
    <t>RAPID HOLDINGS 2 PTE LIMITED</t>
  </si>
  <si>
    <t>IIFL WEALTH PRIME LIMITED</t>
  </si>
  <si>
    <t>INNOVATIVE</t>
  </si>
  <si>
    <t>RUPAL PRASHANT SHAH .</t>
  </si>
  <si>
    <t>NAVEEN GUPTA</t>
  </si>
  <si>
    <t>JETMALL</t>
  </si>
  <si>
    <t>SAPANA DEVENDRA RAJPUT</t>
  </si>
  <si>
    <t>JIGNESH J. DOSHI H.U.F.</t>
  </si>
  <si>
    <t>MEFCOMCAP</t>
  </si>
  <si>
    <t>MAHENDRA VASANTRAI DOSHI</t>
  </si>
  <si>
    <t>AKASH DAGAR</t>
  </si>
  <si>
    <t>RAJINDER PARSAD</t>
  </si>
  <si>
    <t>NATCAPSUQ</t>
  </si>
  <si>
    <t>PATTABIRAMAN R</t>
  </si>
  <si>
    <t>VIVOG COMMERCIAL LIMITED</t>
  </si>
  <si>
    <t>NATURAL</t>
  </si>
  <si>
    <t>RAJESHKUMAR RAMESHCHANDRA GUPTA</t>
  </si>
  <si>
    <t>OMANSH</t>
  </si>
  <si>
    <t>MANJU MEENA</t>
  </si>
  <si>
    <t>PARLEIND</t>
  </si>
  <si>
    <t>ARAKKAL JOHNY ROBIN</t>
  </si>
  <si>
    <t>PROFINC</t>
  </si>
  <si>
    <t>ANUPAM NARAIN GUPTA</t>
  </si>
  <si>
    <t>SHRENI CONSTRUCTION PRIVATE LIMITED</t>
  </si>
  <si>
    <t>SATISHCHANDRA JANI</t>
  </si>
  <si>
    <t>HEENA BIREN GANDHI</t>
  </si>
  <si>
    <t>RATNABHUMI</t>
  </si>
  <si>
    <t>JAYESHKUMAR BALCHAND SHAH</t>
  </si>
  <si>
    <t>SHAH REKHABEN MUKESHKUMAR</t>
  </si>
  <si>
    <t>KAIVAN JITENDRAKUMAR SHAH</t>
  </si>
  <si>
    <t>PARIKH BHARTIBEN PRAKASH</t>
  </si>
  <si>
    <t>SHALPRO</t>
  </si>
  <si>
    <t>PARESH DHIRAJLAL SHAH</t>
  </si>
  <si>
    <t>SIMPLEXCAS</t>
  </si>
  <si>
    <t>NINJA SECURITIES PRIVATE LIMITED</t>
  </si>
  <si>
    <t>TWINKLE ASHISH SHAH</t>
  </si>
  <si>
    <t>REDDYVANGA VENTURES LLP</t>
  </si>
  <si>
    <t>UNNATI MANAGEMENT CONSULTANTS LLP</t>
  </si>
  <si>
    <t>SUDTIND-B</t>
  </si>
  <si>
    <t>INDO THAI SECURITIES LTD</t>
  </si>
  <si>
    <t>SUPREMEX</t>
  </si>
  <si>
    <t>OLUMPUS TRADING AND ADVISORY LLP</t>
  </si>
  <si>
    <t>TRANSFRE</t>
  </si>
  <si>
    <t>GIGANTIC ENTERPRISES</t>
  </si>
  <si>
    <t>NOBEL INVESTMENTS</t>
  </si>
  <si>
    <t>TUNITEX</t>
  </si>
  <si>
    <t>SUNDARAM CLAYTON LIMITED</t>
  </si>
  <si>
    <t>UNIVPHOTO</t>
  </si>
  <si>
    <t>SEETHA KUMARI</t>
  </si>
  <si>
    <t>ANKIT JAIN</t>
  </si>
  <si>
    <t>VCU</t>
  </si>
  <si>
    <t>HEMANT RAJENDRABHAI SHAH</t>
  </si>
  <si>
    <t>VIRINCHI</t>
  </si>
  <si>
    <t>G R D SECURITIES LIMITED</t>
  </si>
  <si>
    <t>AAATECH</t>
  </si>
  <si>
    <t>AAA Technologies Limited</t>
  </si>
  <si>
    <t>VEDANT COMMODEAL PRIVATE LIMITED</t>
  </si>
  <si>
    <t>BANARBEADS</t>
  </si>
  <si>
    <t>Banaras Beads Ltd</t>
  </si>
  <si>
    <t>MAGNUM</t>
  </si>
  <si>
    <t>Magnum Ventures Limited</t>
  </si>
  <si>
    <t>NDTV</t>
  </si>
  <si>
    <t>New Delhi Television Limi</t>
  </si>
  <si>
    <t>SATIA</t>
  </si>
  <si>
    <t>Satia Industries Limited</t>
  </si>
  <si>
    <t>SATIN</t>
  </si>
  <si>
    <t>Satin Credit Net Ltd</t>
  </si>
  <si>
    <t>THE GMO EMERGING ILLIQUID MAURITIUS FUND</t>
  </si>
  <si>
    <t>SRPL</t>
  </si>
  <si>
    <t>Shree Ram Proteins Ltd.</t>
  </si>
  <si>
    <t>AALPS EQUITRADE LLP</t>
  </si>
  <si>
    <t>ATUL DHIRAJLAL AMIN</t>
  </si>
  <si>
    <t>KAUSHIK SHAH SHARES &amp; SECURITIES PVT LTD</t>
  </si>
  <si>
    <t>SHAH SUNIL DEVENDRABHAI</t>
  </si>
  <si>
    <t>WEIZMANIND</t>
  </si>
  <si>
    <t>Weizmann Ltd</t>
  </si>
  <si>
    <t>VEENA RAJESH SHAH</t>
  </si>
  <si>
    <t>Zee News Limited</t>
  </si>
  <si>
    <t>IVP</t>
  </si>
  <si>
    <t>IVP Ltd.</t>
  </si>
  <si>
    <t>ITHOUGHTWEALTH ANALYTICS LLP</t>
  </si>
  <si>
    <t>POLICYBZR</t>
  </si>
  <si>
    <t>PB Fintech Limited</t>
  </si>
  <si>
    <t>ALOK  BANSAL</t>
  </si>
  <si>
    <t>UDAY VINODRAI SINGALA</t>
  </si>
  <si>
    <t>BHIMANI MANSUKHBHAI LIMBABHAI</t>
  </si>
  <si>
    <t>HARSHABEN MANSUKHBHAI BHIMANI</t>
  </si>
  <si>
    <t>MANISHA UDAY SINGALA</t>
  </si>
  <si>
    <t>STOVEKRAFT</t>
  </si>
  <si>
    <t>Stove Kraft Limited</t>
  </si>
  <si>
    <t>EAM EMERGING MARKETS SMALL CAP FUND LP</t>
  </si>
  <si>
    <t>Loss of Rs.62.50/-</t>
  </si>
  <si>
    <t>Profit of Rs.52.50/-</t>
  </si>
  <si>
    <t>Loss of Rs.34/-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</si>
</sst>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" fontId="31" fillId="24" borderId="21" xfId="0" applyNumberFormat="1" applyFont="1" applyFill="1" applyBorder="1" applyAlignment="1">
      <alignment horizontal="center" vertical="center"/>
    </xf>
    <xf numFmtId="0" fontId="39" fillId="25" borderId="21" xfId="0" applyFont="1" applyFill="1" applyBorder="1" applyAlignment="1"/>
    <xf numFmtId="0" fontId="32" fillId="24" borderId="21" xfId="0" applyFont="1" applyFill="1" applyBorder="1" applyAlignment="1">
      <alignment horizontal="center" vertical="center"/>
    </xf>
    <xf numFmtId="0" fontId="32" fillId="26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6" borderId="21" xfId="0" applyNumberFormat="1" applyFont="1" applyFill="1" applyBorder="1" applyAlignment="1">
      <alignment horizontal="center" vertical="center"/>
    </xf>
    <xf numFmtId="16" fontId="32" fillId="24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7" fillId="21" borderId="21" xfId="0" applyFont="1" applyFill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6" sqref="D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3" t="s">
        <v>16</v>
      </c>
      <c r="B9" s="455" t="s">
        <v>17</v>
      </c>
      <c r="C9" s="455" t="s">
        <v>18</v>
      </c>
      <c r="D9" s="455" t="s">
        <v>19</v>
      </c>
      <c r="E9" s="23" t="s">
        <v>20</v>
      </c>
      <c r="F9" s="23" t="s">
        <v>21</v>
      </c>
      <c r="G9" s="450" t="s">
        <v>22</v>
      </c>
      <c r="H9" s="451"/>
      <c r="I9" s="452"/>
      <c r="J9" s="450" t="s">
        <v>23</v>
      </c>
      <c r="K9" s="451"/>
      <c r="L9" s="452"/>
      <c r="M9" s="23"/>
      <c r="N9" s="24"/>
      <c r="O9" s="24"/>
      <c r="P9" s="24"/>
    </row>
    <row r="10" spans="1:16" ht="59.25" customHeight="1">
      <c r="A10" s="454"/>
      <c r="B10" s="456"/>
      <c r="C10" s="456"/>
      <c r="D10" s="45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17355.8</v>
      </c>
      <c r="F11" s="32">
        <v>17370.45</v>
      </c>
      <c r="G11" s="33">
        <v>17267.650000000001</v>
      </c>
      <c r="H11" s="33">
        <v>17179.5</v>
      </c>
      <c r="I11" s="33">
        <v>17076.7</v>
      </c>
      <c r="J11" s="33">
        <v>17458.600000000002</v>
      </c>
      <c r="K11" s="33">
        <v>17561.399999999998</v>
      </c>
      <c r="L11" s="33">
        <v>17649.550000000003</v>
      </c>
      <c r="M11" s="34">
        <v>17473.25</v>
      </c>
      <c r="N11" s="34">
        <v>17282.3</v>
      </c>
      <c r="O11" s="35">
        <v>10925250</v>
      </c>
      <c r="P11" s="36">
        <v>7.4508158551148283E-3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38517.5</v>
      </c>
      <c r="F12" s="37">
        <v>38583.216666666667</v>
      </c>
      <c r="G12" s="38">
        <v>38339.833333333336</v>
      </c>
      <c r="H12" s="38">
        <v>38162.166666666672</v>
      </c>
      <c r="I12" s="38">
        <v>37918.78333333334</v>
      </c>
      <c r="J12" s="38">
        <v>38760.883333333331</v>
      </c>
      <c r="K12" s="38">
        <v>39004.266666666663</v>
      </c>
      <c r="L12" s="38">
        <v>39181.933333333327</v>
      </c>
      <c r="M12" s="28">
        <v>38826.6</v>
      </c>
      <c r="N12" s="28">
        <v>38405.550000000003</v>
      </c>
      <c r="O12" s="39">
        <v>2125000</v>
      </c>
      <c r="P12" s="40">
        <v>-9.6933544598751045E-3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17760.55</v>
      </c>
      <c r="F13" s="37">
        <v>17806.516666666666</v>
      </c>
      <c r="G13" s="38">
        <v>17698.033333333333</v>
      </c>
      <c r="H13" s="38">
        <v>17635.516666666666</v>
      </c>
      <c r="I13" s="38">
        <v>17527.033333333333</v>
      </c>
      <c r="J13" s="38">
        <v>17869.033333333333</v>
      </c>
      <c r="K13" s="38">
        <v>17977.516666666663</v>
      </c>
      <c r="L13" s="38">
        <v>18040.033333333333</v>
      </c>
      <c r="M13" s="28">
        <v>17915</v>
      </c>
      <c r="N13" s="28">
        <v>17744</v>
      </c>
      <c r="O13" s="39">
        <v>2640</v>
      </c>
      <c r="P13" s="40">
        <v>-5.7142857142857141E-2</v>
      </c>
    </row>
    <row r="14" spans="1:16" ht="12.75" customHeight="1">
      <c r="A14" s="28">
        <v>4</v>
      </c>
      <c r="B14" s="29" t="s">
        <v>35</v>
      </c>
      <c r="C14" s="30" t="s">
        <v>881</v>
      </c>
      <c r="D14" s="31">
        <v>44620</v>
      </c>
      <c r="E14" s="37">
        <v>7203.4</v>
      </c>
      <c r="F14" s="37">
        <v>7221.8666666666659</v>
      </c>
      <c r="G14" s="38">
        <v>6991.5333333333319</v>
      </c>
      <c r="H14" s="38">
        <v>6779.6666666666661</v>
      </c>
      <c r="I14" s="38">
        <v>6549.3333333333321</v>
      </c>
      <c r="J14" s="38">
        <v>7433.7333333333318</v>
      </c>
      <c r="K14" s="38">
        <v>7664.0666666666657</v>
      </c>
      <c r="L14" s="38">
        <v>7875.9333333333316</v>
      </c>
      <c r="M14" s="28">
        <v>7452.2</v>
      </c>
      <c r="N14" s="28">
        <v>7010</v>
      </c>
      <c r="O14" s="39">
        <v>3375</v>
      </c>
      <c r="P14" s="40">
        <v>9.7560975609756101E-2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983.75</v>
      </c>
      <c r="F15" s="37">
        <v>992.80000000000007</v>
      </c>
      <c r="G15" s="38">
        <v>972.40000000000009</v>
      </c>
      <c r="H15" s="38">
        <v>961.05000000000007</v>
      </c>
      <c r="I15" s="38">
        <v>940.65000000000009</v>
      </c>
      <c r="J15" s="38">
        <v>1004.1500000000001</v>
      </c>
      <c r="K15" s="38">
        <v>1024.55</v>
      </c>
      <c r="L15" s="38">
        <v>1035.9000000000001</v>
      </c>
      <c r="M15" s="28">
        <v>1013.2</v>
      </c>
      <c r="N15" s="28">
        <v>981.45</v>
      </c>
      <c r="O15" s="39">
        <v>3084650</v>
      </c>
      <c r="P15" s="40">
        <v>4.3715846994535519E-2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16573</v>
      </c>
      <c r="F16" s="37">
        <v>16559.766666666666</v>
      </c>
      <c r="G16" s="38">
        <v>16329.533333333333</v>
      </c>
      <c r="H16" s="38">
        <v>16086.066666666666</v>
      </c>
      <c r="I16" s="38">
        <v>15855.833333333332</v>
      </c>
      <c r="J16" s="38">
        <v>16803.233333333334</v>
      </c>
      <c r="K16" s="38">
        <v>17033.466666666664</v>
      </c>
      <c r="L16" s="38">
        <v>17276.933333333334</v>
      </c>
      <c r="M16" s="28">
        <v>16790</v>
      </c>
      <c r="N16" s="28">
        <v>16316.3</v>
      </c>
      <c r="O16" s="39">
        <v>76175</v>
      </c>
      <c r="P16" s="40">
        <v>-3.2711808963035655E-3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117.25</v>
      </c>
      <c r="F17" s="37">
        <v>118.21666666666665</v>
      </c>
      <c r="G17" s="38">
        <v>115.7833333333333</v>
      </c>
      <c r="H17" s="38">
        <v>114.31666666666665</v>
      </c>
      <c r="I17" s="38">
        <v>111.8833333333333</v>
      </c>
      <c r="J17" s="38">
        <v>119.68333333333331</v>
      </c>
      <c r="K17" s="38">
        <v>122.11666666666667</v>
      </c>
      <c r="L17" s="38">
        <v>123.58333333333331</v>
      </c>
      <c r="M17" s="28">
        <v>120.65</v>
      </c>
      <c r="N17" s="28">
        <v>116.75</v>
      </c>
      <c r="O17" s="39">
        <v>17723200</v>
      </c>
      <c r="P17" s="40">
        <v>6.7483129217695576E-3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287.45</v>
      </c>
      <c r="F18" s="37">
        <v>288.90000000000003</v>
      </c>
      <c r="G18" s="38">
        <v>283.80000000000007</v>
      </c>
      <c r="H18" s="38">
        <v>280.15000000000003</v>
      </c>
      <c r="I18" s="38">
        <v>275.05000000000007</v>
      </c>
      <c r="J18" s="38">
        <v>292.55000000000007</v>
      </c>
      <c r="K18" s="38">
        <v>297.65000000000009</v>
      </c>
      <c r="L18" s="38">
        <v>301.30000000000007</v>
      </c>
      <c r="M18" s="28">
        <v>294</v>
      </c>
      <c r="N18" s="28">
        <v>285.25</v>
      </c>
      <c r="O18" s="39">
        <v>14814800</v>
      </c>
      <c r="P18" s="40">
        <v>2.4267481574689914E-2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2247.6</v>
      </c>
      <c r="F19" s="37">
        <v>2261.6833333333334</v>
      </c>
      <c r="G19" s="38">
        <v>2224.9666666666667</v>
      </c>
      <c r="H19" s="38">
        <v>2202.3333333333335</v>
      </c>
      <c r="I19" s="38">
        <v>2165.6166666666668</v>
      </c>
      <c r="J19" s="38">
        <v>2284.3166666666666</v>
      </c>
      <c r="K19" s="38">
        <v>2321.0333333333338</v>
      </c>
      <c r="L19" s="38">
        <v>2343.6666666666665</v>
      </c>
      <c r="M19" s="28">
        <v>2298.4</v>
      </c>
      <c r="N19" s="28">
        <v>2239.0500000000002</v>
      </c>
      <c r="O19" s="39">
        <v>2258500</v>
      </c>
      <c r="P19" s="40">
        <v>-8.6689344891912653E-3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1764.65</v>
      </c>
      <c r="F20" s="37">
        <v>1762.7</v>
      </c>
      <c r="G20" s="38">
        <v>1745.4</v>
      </c>
      <c r="H20" s="38">
        <v>1726.15</v>
      </c>
      <c r="I20" s="38">
        <v>1708.8500000000001</v>
      </c>
      <c r="J20" s="38">
        <v>1781.95</v>
      </c>
      <c r="K20" s="38">
        <v>1799.2499999999998</v>
      </c>
      <c r="L20" s="38">
        <v>1818.5</v>
      </c>
      <c r="M20" s="28">
        <v>1780</v>
      </c>
      <c r="N20" s="28">
        <v>1743.45</v>
      </c>
      <c r="O20" s="39">
        <v>21300500</v>
      </c>
      <c r="P20" s="40">
        <v>-8.702734147760325E-3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726.15</v>
      </c>
      <c r="F21" s="37">
        <v>728.11666666666667</v>
      </c>
      <c r="G21" s="38">
        <v>719.5333333333333</v>
      </c>
      <c r="H21" s="38">
        <v>712.91666666666663</v>
      </c>
      <c r="I21" s="38">
        <v>704.33333333333326</v>
      </c>
      <c r="J21" s="38">
        <v>734.73333333333335</v>
      </c>
      <c r="K21" s="38">
        <v>743.31666666666661</v>
      </c>
      <c r="L21" s="38">
        <v>749.93333333333339</v>
      </c>
      <c r="M21" s="28">
        <v>736.7</v>
      </c>
      <c r="N21" s="28">
        <v>721.5</v>
      </c>
      <c r="O21" s="39">
        <v>90162500</v>
      </c>
      <c r="P21" s="40">
        <v>6.8959740912390415E-3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3443.3</v>
      </c>
      <c r="F22" s="37">
        <v>3453.2166666666667</v>
      </c>
      <c r="G22" s="38">
        <v>3405.5833333333335</v>
      </c>
      <c r="H22" s="38">
        <v>3367.8666666666668</v>
      </c>
      <c r="I22" s="38">
        <v>3320.2333333333336</v>
      </c>
      <c r="J22" s="38">
        <v>3490.9333333333334</v>
      </c>
      <c r="K22" s="38">
        <v>3538.5666666666666</v>
      </c>
      <c r="L22" s="38">
        <v>3576.2833333333333</v>
      </c>
      <c r="M22" s="28">
        <v>3500.85</v>
      </c>
      <c r="N22" s="28">
        <v>3415.5</v>
      </c>
      <c r="O22" s="39">
        <v>315200</v>
      </c>
      <c r="P22" s="40">
        <v>7.028753993610224E-3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607.6</v>
      </c>
      <c r="F23" s="37">
        <v>611.25</v>
      </c>
      <c r="G23" s="38">
        <v>601.35</v>
      </c>
      <c r="H23" s="38">
        <v>595.1</v>
      </c>
      <c r="I23" s="38">
        <v>585.20000000000005</v>
      </c>
      <c r="J23" s="38">
        <v>617.5</v>
      </c>
      <c r="K23" s="38">
        <v>627.40000000000009</v>
      </c>
      <c r="L23" s="38">
        <v>633.65</v>
      </c>
      <c r="M23" s="28">
        <v>621.15</v>
      </c>
      <c r="N23" s="28">
        <v>605</v>
      </c>
      <c r="O23" s="39">
        <v>8625000</v>
      </c>
      <c r="P23" s="40">
        <v>5.5045871559633031E-2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368.05</v>
      </c>
      <c r="F24" s="37">
        <v>370.2</v>
      </c>
      <c r="G24" s="38">
        <v>364.59999999999997</v>
      </c>
      <c r="H24" s="38">
        <v>361.15</v>
      </c>
      <c r="I24" s="38">
        <v>355.54999999999995</v>
      </c>
      <c r="J24" s="38">
        <v>373.65</v>
      </c>
      <c r="K24" s="38">
        <v>379.25</v>
      </c>
      <c r="L24" s="38">
        <v>382.7</v>
      </c>
      <c r="M24" s="28">
        <v>375.8</v>
      </c>
      <c r="N24" s="28">
        <v>366.75</v>
      </c>
      <c r="O24" s="39">
        <v>15624000</v>
      </c>
      <c r="P24" s="40">
        <v>9.8894706224549149E-3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754.4</v>
      </c>
      <c r="F25" s="37">
        <v>756.43333333333339</v>
      </c>
      <c r="G25" s="38">
        <v>748.86666666666679</v>
      </c>
      <c r="H25" s="38">
        <v>743.33333333333337</v>
      </c>
      <c r="I25" s="38">
        <v>735.76666666666677</v>
      </c>
      <c r="J25" s="38">
        <v>761.96666666666681</v>
      </c>
      <c r="K25" s="38">
        <v>769.53333333333342</v>
      </c>
      <c r="L25" s="38">
        <v>775.06666666666683</v>
      </c>
      <c r="M25" s="28">
        <v>764</v>
      </c>
      <c r="N25" s="28">
        <v>750.9</v>
      </c>
      <c r="O25" s="39">
        <v>1878100</v>
      </c>
      <c r="P25" s="40">
        <v>-9.5976375046142488E-3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4517.2</v>
      </c>
      <c r="F26" s="37">
        <v>4536.05</v>
      </c>
      <c r="G26" s="38">
        <v>4461.1500000000005</v>
      </c>
      <c r="H26" s="38">
        <v>4405.1000000000004</v>
      </c>
      <c r="I26" s="38">
        <v>4330.2000000000007</v>
      </c>
      <c r="J26" s="38">
        <v>4592.1000000000004</v>
      </c>
      <c r="K26" s="38">
        <v>4667</v>
      </c>
      <c r="L26" s="38">
        <v>4723.05</v>
      </c>
      <c r="M26" s="28">
        <v>4610.95</v>
      </c>
      <c r="N26" s="28">
        <v>4480</v>
      </c>
      <c r="O26" s="39">
        <v>2637125</v>
      </c>
      <c r="P26" s="40">
        <v>2.867033985079721E-2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219.95</v>
      </c>
      <c r="F27" s="37">
        <v>222.04999999999998</v>
      </c>
      <c r="G27" s="38">
        <v>217.29999999999995</v>
      </c>
      <c r="H27" s="38">
        <v>214.64999999999998</v>
      </c>
      <c r="I27" s="38">
        <v>209.89999999999995</v>
      </c>
      <c r="J27" s="38">
        <v>224.69999999999996</v>
      </c>
      <c r="K27" s="38">
        <v>229.45000000000002</v>
      </c>
      <c r="L27" s="38">
        <v>232.09999999999997</v>
      </c>
      <c r="M27" s="28">
        <v>226.8</v>
      </c>
      <c r="N27" s="28">
        <v>219.4</v>
      </c>
      <c r="O27" s="39">
        <v>13057500</v>
      </c>
      <c r="P27" s="40">
        <v>-2.827906976744186E-2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133.30000000000001</v>
      </c>
      <c r="F28" s="37">
        <v>133.95000000000002</v>
      </c>
      <c r="G28" s="38">
        <v>131.90000000000003</v>
      </c>
      <c r="H28" s="38">
        <v>130.50000000000003</v>
      </c>
      <c r="I28" s="38">
        <v>128.45000000000005</v>
      </c>
      <c r="J28" s="38">
        <v>135.35000000000002</v>
      </c>
      <c r="K28" s="38">
        <v>137.40000000000003</v>
      </c>
      <c r="L28" s="38">
        <v>138.80000000000001</v>
      </c>
      <c r="M28" s="28">
        <v>136</v>
      </c>
      <c r="N28" s="28">
        <v>132.55000000000001</v>
      </c>
      <c r="O28" s="39">
        <v>32251500</v>
      </c>
      <c r="P28" s="40">
        <v>-8.3022000830220016E-3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3215.5</v>
      </c>
      <c r="F29" s="37">
        <v>3209.6333333333332</v>
      </c>
      <c r="G29" s="38">
        <v>3189.5166666666664</v>
      </c>
      <c r="H29" s="38">
        <v>3163.5333333333333</v>
      </c>
      <c r="I29" s="38">
        <v>3143.4166666666665</v>
      </c>
      <c r="J29" s="38">
        <v>3235.6166666666663</v>
      </c>
      <c r="K29" s="38">
        <v>3255.7333333333331</v>
      </c>
      <c r="L29" s="38">
        <v>3281.7166666666662</v>
      </c>
      <c r="M29" s="28">
        <v>3229.75</v>
      </c>
      <c r="N29" s="28">
        <v>3183.65</v>
      </c>
      <c r="O29" s="39">
        <v>3916950</v>
      </c>
      <c r="P29" s="40">
        <v>1.6900969663927724E-2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2074.15</v>
      </c>
      <c r="F30" s="37">
        <v>2083.1166666666663</v>
      </c>
      <c r="G30" s="38">
        <v>2056.2333333333327</v>
      </c>
      <c r="H30" s="38">
        <v>2038.3166666666662</v>
      </c>
      <c r="I30" s="38">
        <v>2011.4333333333325</v>
      </c>
      <c r="J30" s="38">
        <v>2101.0333333333328</v>
      </c>
      <c r="K30" s="38">
        <v>2127.916666666667</v>
      </c>
      <c r="L30" s="38">
        <v>2145.833333333333</v>
      </c>
      <c r="M30" s="28">
        <v>2110</v>
      </c>
      <c r="N30" s="28">
        <v>2065.1999999999998</v>
      </c>
      <c r="O30" s="39">
        <v>910800</v>
      </c>
      <c r="P30" s="40">
        <v>6.0422960725075529E-4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9510.4500000000007</v>
      </c>
      <c r="F31" s="37">
        <v>9536.4333333333343</v>
      </c>
      <c r="G31" s="38">
        <v>9410.3666666666686</v>
      </c>
      <c r="H31" s="38">
        <v>9310.2833333333347</v>
      </c>
      <c r="I31" s="38">
        <v>9184.216666666669</v>
      </c>
      <c r="J31" s="38">
        <v>9636.5166666666682</v>
      </c>
      <c r="K31" s="38">
        <v>9762.5833333333339</v>
      </c>
      <c r="L31" s="38">
        <v>9862.6666666666679</v>
      </c>
      <c r="M31" s="28">
        <v>9662.5</v>
      </c>
      <c r="N31" s="28">
        <v>9436.35</v>
      </c>
      <c r="O31" s="39">
        <v>94500</v>
      </c>
      <c r="P31" s="40">
        <v>-1.6393442622950821E-2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1320.85</v>
      </c>
      <c r="F32" s="37">
        <v>1336.4666666666665</v>
      </c>
      <c r="G32" s="38">
        <v>1298.883333333333</v>
      </c>
      <c r="H32" s="38">
        <v>1276.9166666666665</v>
      </c>
      <c r="I32" s="38">
        <v>1239.333333333333</v>
      </c>
      <c r="J32" s="38">
        <v>1358.4333333333329</v>
      </c>
      <c r="K32" s="38">
        <v>1396.0166666666664</v>
      </c>
      <c r="L32" s="38">
        <v>1417.9833333333329</v>
      </c>
      <c r="M32" s="28">
        <v>1374.05</v>
      </c>
      <c r="N32" s="28">
        <v>1314.5</v>
      </c>
      <c r="O32" s="39">
        <v>2766500</v>
      </c>
      <c r="P32" s="40">
        <v>6.0367957071674971E-2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698.85</v>
      </c>
      <c r="F33" s="37">
        <v>691.4666666666667</v>
      </c>
      <c r="G33" s="38">
        <v>681.38333333333344</v>
      </c>
      <c r="H33" s="38">
        <v>663.91666666666674</v>
      </c>
      <c r="I33" s="38">
        <v>653.83333333333348</v>
      </c>
      <c r="J33" s="38">
        <v>708.93333333333339</v>
      </c>
      <c r="K33" s="38">
        <v>719.01666666666665</v>
      </c>
      <c r="L33" s="38">
        <v>736.48333333333335</v>
      </c>
      <c r="M33" s="28">
        <v>701.55</v>
      </c>
      <c r="N33" s="28">
        <v>674</v>
      </c>
      <c r="O33" s="39">
        <v>13663500</v>
      </c>
      <c r="P33" s="40">
        <v>-4.4727596874836135E-2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803.35</v>
      </c>
      <c r="F34" s="37">
        <v>804.15</v>
      </c>
      <c r="G34" s="38">
        <v>798.5</v>
      </c>
      <c r="H34" s="38">
        <v>793.65</v>
      </c>
      <c r="I34" s="38">
        <v>788</v>
      </c>
      <c r="J34" s="38">
        <v>809</v>
      </c>
      <c r="K34" s="38">
        <v>814.64999999999986</v>
      </c>
      <c r="L34" s="38">
        <v>819.5</v>
      </c>
      <c r="M34" s="28">
        <v>809.8</v>
      </c>
      <c r="N34" s="28">
        <v>799.3</v>
      </c>
      <c r="O34" s="39">
        <v>38797200</v>
      </c>
      <c r="P34" s="40">
        <v>-3.9434363350688562E-3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3565.6</v>
      </c>
      <c r="F35" s="37">
        <v>3552.1</v>
      </c>
      <c r="G35" s="38">
        <v>3530.7</v>
      </c>
      <c r="H35" s="38">
        <v>3495.7999999999997</v>
      </c>
      <c r="I35" s="38">
        <v>3474.3999999999996</v>
      </c>
      <c r="J35" s="38">
        <v>3587</v>
      </c>
      <c r="K35" s="38">
        <v>3608.4000000000005</v>
      </c>
      <c r="L35" s="38">
        <v>3643.3</v>
      </c>
      <c r="M35" s="28">
        <v>3573.5</v>
      </c>
      <c r="N35" s="28">
        <v>3517.2</v>
      </c>
      <c r="O35" s="39">
        <v>2125500</v>
      </c>
      <c r="P35" s="40">
        <v>-1.0705143123109146E-2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16110.45</v>
      </c>
      <c r="F36" s="37">
        <v>16083.316666666666</v>
      </c>
      <c r="G36" s="38">
        <v>15943.133333333331</v>
      </c>
      <c r="H36" s="38">
        <v>15775.816666666666</v>
      </c>
      <c r="I36" s="38">
        <v>15635.633333333331</v>
      </c>
      <c r="J36" s="38">
        <v>16250.633333333331</v>
      </c>
      <c r="K36" s="38">
        <v>16390.816666666666</v>
      </c>
      <c r="L36" s="38">
        <v>16558.133333333331</v>
      </c>
      <c r="M36" s="28">
        <v>16223.5</v>
      </c>
      <c r="N36" s="28">
        <v>15916</v>
      </c>
      <c r="O36" s="39">
        <v>663100</v>
      </c>
      <c r="P36" s="40">
        <v>-2.1471260975429795E-2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7009.9</v>
      </c>
      <c r="F37" s="37">
        <v>7008.7333333333327</v>
      </c>
      <c r="G37" s="38">
        <v>6923.5166666666655</v>
      </c>
      <c r="H37" s="38">
        <v>6837.1333333333332</v>
      </c>
      <c r="I37" s="38">
        <v>6751.9166666666661</v>
      </c>
      <c r="J37" s="38">
        <v>7095.116666666665</v>
      </c>
      <c r="K37" s="38">
        <v>7180.3333333333321</v>
      </c>
      <c r="L37" s="38">
        <v>7266.7166666666644</v>
      </c>
      <c r="M37" s="28">
        <v>7093.95</v>
      </c>
      <c r="N37" s="28">
        <v>6922.35</v>
      </c>
      <c r="O37" s="39">
        <v>4646125</v>
      </c>
      <c r="P37" s="40">
        <v>7.4537865235539654E-3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2176.25</v>
      </c>
      <c r="F38" s="37">
        <v>2200.4166666666665</v>
      </c>
      <c r="G38" s="38">
        <v>2140.833333333333</v>
      </c>
      <c r="H38" s="38">
        <v>2105.4166666666665</v>
      </c>
      <c r="I38" s="38">
        <v>2045.833333333333</v>
      </c>
      <c r="J38" s="38">
        <v>2235.833333333333</v>
      </c>
      <c r="K38" s="38">
        <v>2295.4166666666661</v>
      </c>
      <c r="L38" s="38">
        <v>2330.833333333333</v>
      </c>
      <c r="M38" s="28">
        <v>2260</v>
      </c>
      <c r="N38" s="28">
        <v>2165</v>
      </c>
      <c r="O38" s="39">
        <v>1131400</v>
      </c>
      <c r="P38" s="40">
        <v>2.0934849305179571E-2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427.45</v>
      </c>
      <c r="F39" s="37">
        <v>430.71666666666664</v>
      </c>
      <c r="G39" s="38">
        <v>422.2833333333333</v>
      </c>
      <c r="H39" s="38">
        <v>417.11666666666667</v>
      </c>
      <c r="I39" s="38">
        <v>408.68333333333334</v>
      </c>
      <c r="J39" s="38">
        <v>435.88333333333327</v>
      </c>
      <c r="K39" s="38">
        <v>444.31666666666655</v>
      </c>
      <c r="L39" s="38">
        <v>449.48333333333323</v>
      </c>
      <c r="M39" s="28">
        <v>439.15</v>
      </c>
      <c r="N39" s="28">
        <v>425.55</v>
      </c>
      <c r="O39" s="39">
        <v>7822400</v>
      </c>
      <c r="P39" s="40">
        <v>-1.1324570273003034E-2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317.8</v>
      </c>
      <c r="F40" s="37">
        <v>319.98333333333335</v>
      </c>
      <c r="G40" s="38">
        <v>312.16666666666669</v>
      </c>
      <c r="H40" s="38">
        <v>306.53333333333336</v>
      </c>
      <c r="I40" s="38">
        <v>298.7166666666667</v>
      </c>
      <c r="J40" s="38">
        <v>325.61666666666667</v>
      </c>
      <c r="K40" s="38">
        <v>333.43333333333328</v>
      </c>
      <c r="L40" s="38">
        <v>339.06666666666666</v>
      </c>
      <c r="M40" s="28">
        <v>327.8</v>
      </c>
      <c r="N40" s="28">
        <v>314.35000000000002</v>
      </c>
      <c r="O40" s="39">
        <v>21031200</v>
      </c>
      <c r="P40" s="40">
        <v>1.6530363668000696E-2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113.35</v>
      </c>
      <c r="F41" s="37">
        <v>113.88333333333333</v>
      </c>
      <c r="G41" s="38">
        <v>112.16666666666666</v>
      </c>
      <c r="H41" s="38">
        <v>110.98333333333333</v>
      </c>
      <c r="I41" s="38">
        <v>109.26666666666667</v>
      </c>
      <c r="J41" s="38">
        <v>115.06666666666665</v>
      </c>
      <c r="K41" s="38">
        <v>116.78333333333332</v>
      </c>
      <c r="L41" s="38">
        <v>117.96666666666664</v>
      </c>
      <c r="M41" s="28">
        <v>115.6</v>
      </c>
      <c r="N41" s="28">
        <v>112.7</v>
      </c>
      <c r="O41" s="39">
        <v>133836300</v>
      </c>
      <c r="P41" s="40">
        <v>-4.4759916492693112E-2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1859.7</v>
      </c>
      <c r="F42" s="37">
        <v>1869.3333333333333</v>
      </c>
      <c r="G42" s="38">
        <v>1842.3666666666666</v>
      </c>
      <c r="H42" s="38">
        <v>1825.0333333333333</v>
      </c>
      <c r="I42" s="38">
        <v>1798.0666666666666</v>
      </c>
      <c r="J42" s="38">
        <v>1886.6666666666665</v>
      </c>
      <c r="K42" s="38">
        <v>1913.6333333333332</v>
      </c>
      <c r="L42" s="38">
        <v>1930.9666666666665</v>
      </c>
      <c r="M42" s="28">
        <v>1896.3</v>
      </c>
      <c r="N42" s="28">
        <v>1852</v>
      </c>
      <c r="O42" s="39">
        <v>1729200</v>
      </c>
      <c r="P42" s="40">
        <v>3.7966325519973587E-2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200.35</v>
      </c>
      <c r="F43" s="37">
        <v>201.4</v>
      </c>
      <c r="G43" s="38">
        <v>198.9</v>
      </c>
      <c r="H43" s="38">
        <v>197.45</v>
      </c>
      <c r="I43" s="38">
        <v>194.95</v>
      </c>
      <c r="J43" s="38">
        <v>202.85000000000002</v>
      </c>
      <c r="K43" s="38">
        <v>205.35000000000002</v>
      </c>
      <c r="L43" s="38">
        <v>206.80000000000004</v>
      </c>
      <c r="M43" s="28">
        <v>203.9</v>
      </c>
      <c r="N43" s="28">
        <v>199.95</v>
      </c>
      <c r="O43" s="39">
        <v>36005000</v>
      </c>
      <c r="P43" s="40">
        <v>8.5151676423629585E-3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717.75</v>
      </c>
      <c r="F44" s="37">
        <v>720.73333333333323</v>
      </c>
      <c r="G44" s="38">
        <v>710.91666666666652</v>
      </c>
      <c r="H44" s="38">
        <v>704.08333333333326</v>
      </c>
      <c r="I44" s="38">
        <v>694.26666666666654</v>
      </c>
      <c r="J44" s="38">
        <v>727.56666666666649</v>
      </c>
      <c r="K44" s="38">
        <v>737.38333333333333</v>
      </c>
      <c r="L44" s="38">
        <v>744.21666666666647</v>
      </c>
      <c r="M44" s="28">
        <v>730.55</v>
      </c>
      <c r="N44" s="28">
        <v>713.9</v>
      </c>
      <c r="O44" s="39">
        <v>4577100</v>
      </c>
      <c r="P44" s="40">
        <v>-1.4681506038361354E-2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732.3</v>
      </c>
      <c r="F45" s="37">
        <v>735.38333333333333</v>
      </c>
      <c r="G45" s="38">
        <v>713.81666666666661</v>
      </c>
      <c r="H45" s="38">
        <v>695.33333333333326</v>
      </c>
      <c r="I45" s="38">
        <v>673.76666666666654</v>
      </c>
      <c r="J45" s="38">
        <v>753.86666666666667</v>
      </c>
      <c r="K45" s="38">
        <v>775.43333333333351</v>
      </c>
      <c r="L45" s="38">
        <v>793.91666666666674</v>
      </c>
      <c r="M45" s="28">
        <v>756.95</v>
      </c>
      <c r="N45" s="28">
        <v>716.9</v>
      </c>
      <c r="O45" s="39">
        <v>5690250</v>
      </c>
      <c r="P45" s="40">
        <v>-4.8652037617554857E-2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715.05</v>
      </c>
      <c r="F46" s="37">
        <v>717.06666666666661</v>
      </c>
      <c r="G46" s="38">
        <v>708.83333333333326</v>
      </c>
      <c r="H46" s="38">
        <v>702.61666666666667</v>
      </c>
      <c r="I46" s="38">
        <v>694.38333333333333</v>
      </c>
      <c r="J46" s="38">
        <v>723.28333333333319</v>
      </c>
      <c r="K46" s="38">
        <v>731.51666666666654</v>
      </c>
      <c r="L46" s="38">
        <v>737.73333333333312</v>
      </c>
      <c r="M46" s="28">
        <v>725.3</v>
      </c>
      <c r="N46" s="28">
        <v>710.85</v>
      </c>
      <c r="O46" s="39">
        <v>55708950</v>
      </c>
      <c r="P46" s="40">
        <v>-2.2975674775074974E-2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56.45</v>
      </c>
      <c r="F47" s="37">
        <v>56.366666666666667</v>
      </c>
      <c r="G47" s="38">
        <v>55.833333333333336</v>
      </c>
      <c r="H47" s="38">
        <v>55.216666666666669</v>
      </c>
      <c r="I47" s="38">
        <v>54.683333333333337</v>
      </c>
      <c r="J47" s="38">
        <v>56.983333333333334</v>
      </c>
      <c r="K47" s="38">
        <v>57.516666666666666</v>
      </c>
      <c r="L47" s="38">
        <v>58.133333333333333</v>
      </c>
      <c r="M47" s="28">
        <v>56.9</v>
      </c>
      <c r="N47" s="28">
        <v>55.75</v>
      </c>
      <c r="O47" s="39">
        <v>131292000</v>
      </c>
      <c r="P47" s="40">
        <v>-1.5975446604233886E-2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403.8</v>
      </c>
      <c r="F48" s="37">
        <v>402.01666666666665</v>
      </c>
      <c r="G48" s="38">
        <v>398.08333333333331</v>
      </c>
      <c r="H48" s="38">
        <v>392.36666666666667</v>
      </c>
      <c r="I48" s="38">
        <v>388.43333333333334</v>
      </c>
      <c r="J48" s="38">
        <v>407.73333333333329</v>
      </c>
      <c r="K48" s="38">
        <v>411.66666666666669</v>
      </c>
      <c r="L48" s="38">
        <v>417.38333333333327</v>
      </c>
      <c r="M48" s="28">
        <v>405.95</v>
      </c>
      <c r="N48" s="28">
        <v>396.3</v>
      </c>
      <c r="O48" s="39">
        <v>13517100</v>
      </c>
      <c r="P48" s="40">
        <v>5.6468172484599594E-3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16303.9</v>
      </c>
      <c r="F49" s="37">
        <v>16364.016666666668</v>
      </c>
      <c r="G49" s="38">
        <v>16216.033333333336</v>
      </c>
      <c r="H49" s="38">
        <v>16128.166666666668</v>
      </c>
      <c r="I49" s="38">
        <v>15980.183333333336</v>
      </c>
      <c r="J49" s="38">
        <v>16451.883333333339</v>
      </c>
      <c r="K49" s="38">
        <v>16599.866666666669</v>
      </c>
      <c r="L49" s="38">
        <v>16687.733333333337</v>
      </c>
      <c r="M49" s="28">
        <v>16512</v>
      </c>
      <c r="N49" s="28">
        <v>16276.15</v>
      </c>
      <c r="O49" s="39">
        <v>144100</v>
      </c>
      <c r="P49" s="40">
        <v>5.4133138258961232E-2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370.4</v>
      </c>
      <c r="F50" s="37">
        <v>371.2833333333333</v>
      </c>
      <c r="G50" s="38">
        <v>367.36666666666662</v>
      </c>
      <c r="H50" s="38">
        <v>364.33333333333331</v>
      </c>
      <c r="I50" s="38">
        <v>360.41666666666663</v>
      </c>
      <c r="J50" s="38">
        <v>374.31666666666661</v>
      </c>
      <c r="K50" s="38">
        <v>378.23333333333335</v>
      </c>
      <c r="L50" s="38">
        <v>381.26666666666659</v>
      </c>
      <c r="M50" s="28">
        <v>375.2</v>
      </c>
      <c r="N50" s="28">
        <v>368.25</v>
      </c>
      <c r="O50" s="39">
        <v>27316800</v>
      </c>
      <c r="P50" s="40">
        <v>-7.8451882845188281E-3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3490</v>
      </c>
      <c r="F51" s="37">
        <v>3482.65</v>
      </c>
      <c r="G51" s="38">
        <v>3447.75</v>
      </c>
      <c r="H51" s="38">
        <v>3405.5</v>
      </c>
      <c r="I51" s="38">
        <v>3370.6</v>
      </c>
      <c r="J51" s="38">
        <v>3524.9</v>
      </c>
      <c r="K51" s="38">
        <v>3559.8000000000006</v>
      </c>
      <c r="L51" s="38">
        <v>3602.05</v>
      </c>
      <c r="M51" s="28">
        <v>3517.55</v>
      </c>
      <c r="N51" s="28">
        <v>3440.4</v>
      </c>
      <c r="O51" s="39">
        <v>1311200</v>
      </c>
      <c r="P51" s="40">
        <v>1.9912881144990666E-2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452.7</v>
      </c>
      <c r="F52" s="37">
        <v>454.13333333333327</v>
      </c>
      <c r="G52" s="38">
        <v>449.36666666666656</v>
      </c>
      <c r="H52" s="38">
        <v>446.0333333333333</v>
      </c>
      <c r="I52" s="38">
        <v>441.26666666666659</v>
      </c>
      <c r="J52" s="38">
        <v>457.46666666666653</v>
      </c>
      <c r="K52" s="38">
        <v>462.23333333333329</v>
      </c>
      <c r="L52" s="38">
        <v>465.56666666666649</v>
      </c>
      <c r="M52" s="28">
        <v>458.9</v>
      </c>
      <c r="N52" s="28">
        <v>450.8</v>
      </c>
      <c r="O52" s="39">
        <v>4950400</v>
      </c>
      <c r="P52" s="40">
        <v>-2.1834061135371178E-2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393.3</v>
      </c>
      <c r="F53" s="37">
        <v>395.23333333333335</v>
      </c>
      <c r="G53" s="38">
        <v>389.16666666666669</v>
      </c>
      <c r="H53" s="38">
        <v>385.03333333333336</v>
      </c>
      <c r="I53" s="38">
        <v>378.9666666666667</v>
      </c>
      <c r="J53" s="38">
        <v>399.36666666666667</v>
      </c>
      <c r="K53" s="38">
        <v>405.43333333333328</v>
      </c>
      <c r="L53" s="38">
        <v>409.56666666666666</v>
      </c>
      <c r="M53" s="28">
        <v>401.3</v>
      </c>
      <c r="N53" s="28">
        <v>391.1</v>
      </c>
      <c r="O53" s="39">
        <v>21719500</v>
      </c>
      <c r="P53" s="40">
        <v>1.9149375451636214E-2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251.4</v>
      </c>
      <c r="F54" s="37">
        <v>254.26666666666665</v>
      </c>
      <c r="G54" s="38">
        <v>247.58333333333331</v>
      </c>
      <c r="H54" s="38">
        <v>243.76666666666665</v>
      </c>
      <c r="I54" s="38">
        <v>237.08333333333331</v>
      </c>
      <c r="J54" s="38">
        <v>258.08333333333331</v>
      </c>
      <c r="K54" s="38">
        <v>264.76666666666671</v>
      </c>
      <c r="L54" s="38">
        <v>268.58333333333331</v>
      </c>
      <c r="M54" s="28">
        <v>260.95</v>
      </c>
      <c r="N54" s="28">
        <v>250.45</v>
      </c>
      <c r="O54" s="39">
        <v>44652600</v>
      </c>
      <c r="P54" s="40">
        <v>-4.0051079637798935E-2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620.9</v>
      </c>
      <c r="F55" s="37">
        <v>626.13333333333333</v>
      </c>
      <c r="G55" s="38">
        <v>613.06666666666661</v>
      </c>
      <c r="H55" s="38">
        <v>605.23333333333323</v>
      </c>
      <c r="I55" s="38">
        <v>592.16666666666652</v>
      </c>
      <c r="J55" s="38">
        <v>633.9666666666667</v>
      </c>
      <c r="K55" s="38">
        <v>647.03333333333353</v>
      </c>
      <c r="L55" s="38">
        <v>654.86666666666679</v>
      </c>
      <c r="M55" s="28">
        <v>639.20000000000005</v>
      </c>
      <c r="N55" s="28">
        <v>618.29999999999995</v>
      </c>
      <c r="O55" s="39">
        <v>3629925</v>
      </c>
      <c r="P55" s="40">
        <v>9.7640358014646055E-3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388.4</v>
      </c>
      <c r="F56" s="37">
        <v>393.9666666666667</v>
      </c>
      <c r="G56" s="38">
        <v>381.43333333333339</v>
      </c>
      <c r="H56" s="38">
        <v>374.4666666666667</v>
      </c>
      <c r="I56" s="38">
        <v>361.93333333333339</v>
      </c>
      <c r="J56" s="38">
        <v>400.93333333333339</v>
      </c>
      <c r="K56" s="38">
        <v>413.4666666666667</v>
      </c>
      <c r="L56" s="38">
        <v>420.43333333333339</v>
      </c>
      <c r="M56" s="28">
        <v>406.5</v>
      </c>
      <c r="N56" s="28">
        <v>387</v>
      </c>
      <c r="O56" s="39">
        <v>3243000</v>
      </c>
      <c r="P56" s="40">
        <v>3.2967032967032968E-2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679.5</v>
      </c>
      <c r="F57" s="37">
        <v>681.80000000000007</v>
      </c>
      <c r="G57" s="38">
        <v>671.90000000000009</v>
      </c>
      <c r="H57" s="38">
        <v>664.30000000000007</v>
      </c>
      <c r="I57" s="38">
        <v>654.40000000000009</v>
      </c>
      <c r="J57" s="38">
        <v>689.40000000000009</v>
      </c>
      <c r="K57" s="38">
        <v>699.3</v>
      </c>
      <c r="L57" s="38">
        <v>706.90000000000009</v>
      </c>
      <c r="M57" s="28">
        <v>691.7</v>
      </c>
      <c r="N57" s="28">
        <v>674.2</v>
      </c>
      <c r="O57" s="39">
        <v>8661250</v>
      </c>
      <c r="P57" s="40">
        <v>2.5606867969212552E-2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960.15</v>
      </c>
      <c r="F58" s="37">
        <v>963.83333333333337</v>
      </c>
      <c r="G58" s="38">
        <v>951.91666666666674</v>
      </c>
      <c r="H58" s="38">
        <v>943.68333333333339</v>
      </c>
      <c r="I58" s="38">
        <v>931.76666666666677</v>
      </c>
      <c r="J58" s="38">
        <v>972.06666666666672</v>
      </c>
      <c r="K58" s="38">
        <v>983.98333333333346</v>
      </c>
      <c r="L58" s="38">
        <v>992.2166666666667</v>
      </c>
      <c r="M58" s="28">
        <v>975.75</v>
      </c>
      <c r="N58" s="28">
        <v>955.6</v>
      </c>
      <c r="O58" s="39">
        <v>9827350</v>
      </c>
      <c r="P58" s="40">
        <v>0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160.9</v>
      </c>
      <c r="F59" s="37">
        <v>161.54999999999998</v>
      </c>
      <c r="G59" s="38">
        <v>159.19999999999996</v>
      </c>
      <c r="H59" s="38">
        <v>157.49999999999997</v>
      </c>
      <c r="I59" s="38">
        <v>155.14999999999995</v>
      </c>
      <c r="J59" s="38">
        <v>163.24999999999997</v>
      </c>
      <c r="K59" s="38">
        <v>165.6</v>
      </c>
      <c r="L59" s="38">
        <v>167.29999999999998</v>
      </c>
      <c r="M59" s="28">
        <v>163.9</v>
      </c>
      <c r="N59" s="28">
        <v>159.85</v>
      </c>
      <c r="O59" s="39">
        <v>48489000</v>
      </c>
      <c r="P59" s="40">
        <v>1.6484469894152351E-3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4474.45</v>
      </c>
      <c r="F60" s="37">
        <v>4521.4666666666662</v>
      </c>
      <c r="G60" s="38">
        <v>4401.2333333333327</v>
      </c>
      <c r="H60" s="38">
        <v>4328.0166666666664</v>
      </c>
      <c r="I60" s="38">
        <v>4207.7833333333328</v>
      </c>
      <c r="J60" s="38">
        <v>4594.6833333333325</v>
      </c>
      <c r="K60" s="38">
        <v>4714.9166666666661</v>
      </c>
      <c r="L60" s="38">
        <v>4788.1333333333323</v>
      </c>
      <c r="M60" s="28">
        <v>4641.7</v>
      </c>
      <c r="N60" s="28">
        <v>4448.25</v>
      </c>
      <c r="O60" s="39">
        <v>751700</v>
      </c>
      <c r="P60" s="40">
        <v>0.10268446530731994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1456</v>
      </c>
      <c r="F61" s="37">
        <v>1455.0166666666667</v>
      </c>
      <c r="G61" s="38">
        <v>1443.9833333333333</v>
      </c>
      <c r="H61" s="38">
        <v>1431.9666666666667</v>
      </c>
      <c r="I61" s="38">
        <v>1420.9333333333334</v>
      </c>
      <c r="J61" s="38">
        <v>1467.0333333333333</v>
      </c>
      <c r="K61" s="38">
        <v>1478.0666666666666</v>
      </c>
      <c r="L61" s="38">
        <v>1490.0833333333333</v>
      </c>
      <c r="M61" s="28">
        <v>1466.05</v>
      </c>
      <c r="N61" s="28">
        <v>1443</v>
      </c>
      <c r="O61" s="39">
        <v>2520700</v>
      </c>
      <c r="P61" s="40">
        <v>-1.4774281805745554E-2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611.65</v>
      </c>
      <c r="F62" s="37">
        <v>613.33333333333337</v>
      </c>
      <c r="G62" s="38">
        <v>607.66666666666674</v>
      </c>
      <c r="H62" s="38">
        <v>603.68333333333339</v>
      </c>
      <c r="I62" s="38">
        <v>598.01666666666677</v>
      </c>
      <c r="J62" s="38">
        <v>617.31666666666672</v>
      </c>
      <c r="K62" s="38">
        <v>622.98333333333346</v>
      </c>
      <c r="L62" s="38">
        <v>626.9666666666667</v>
      </c>
      <c r="M62" s="28">
        <v>619</v>
      </c>
      <c r="N62" s="28">
        <v>609.35</v>
      </c>
      <c r="O62" s="39">
        <v>5126400</v>
      </c>
      <c r="P62" s="40">
        <v>-1.2025901942645698E-2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784.15</v>
      </c>
      <c r="F63" s="37">
        <v>790.75</v>
      </c>
      <c r="G63" s="38">
        <v>775.5</v>
      </c>
      <c r="H63" s="38">
        <v>766.85</v>
      </c>
      <c r="I63" s="38">
        <v>751.6</v>
      </c>
      <c r="J63" s="38">
        <v>799.4</v>
      </c>
      <c r="K63" s="38">
        <v>814.65</v>
      </c>
      <c r="L63" s="38">
        <v>823.3</v>
      </c>
      <c r="M63" s="28">
        <v>806</v>
      </c>
      <c r="N63" s="28">
        <v>782.1</v>
      </c>
      <c r="O63" s="39">
        <v>1169375</v>
      </c>
      <c r="P63" s="40">
        <v>-0.12488306828811974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385.35</v>
      </c>
      <c r="F64" s="37">
        <v>388.5</v>
      </c>
      <c r="G64" s="38">
        <v>380</v>
      </c>
      <c r="H64" s="38">
        <v>374.65</v>
      </c>
      <c r="I64" s="38">
        <v>366.15</v>
      </c>
      <c r="J64" s="38">
        <v>393.85</v>
      </c>
      <c r="K64" s="38">
        <v>402.35</v>
      </c>
      <c r="L64" s="38">
        <v>407.70000000000005</v>
      </c>
      <c r="M64" s="28">
        <v>397</v>
      </c>
      <c r="N64" s="28">
        <v>383.15</v>
      </c>
      <c r="O64" s="39">
        <v>3322000</v>
      </c>
      <c r="P64" s="40">
        <v>0.14264093832765795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136.30000000000001</v>
      </c>
      <c r="F65" s="37">
        <v>137.28333333333333</v>
      </c>
      <c r="G65" s="38">
        <v>134.81666666666666</v>
      </c>
      <c r="H65" s="38">
        <v>133.33333333333334</v>
      </c>
      <c r="I65" s="38">
        <v>130.86666666666667</v>
      </c>
      <c r="J65" s="38">
        <v>138.76666666666665</v>
      </c>
      <c r="K65" s="38">
        <v>141.23333333333329</v>
      </c>
      <c r="L65" s="38">
        <v>142.71666666666664</v>
      </c>
      <c r="M65" s="28">
        <v>139.75</v>
      </c>
      <c r="N65" s="28">
        <v>135.80000000000001</v>
      </c>
      <c r="O65" s="39">
        <v>13736000</v>
      </c>
      <c r="P65" s="40">
        <v>3.8026721479958892E-2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934.35</v>
      </c>
      <c r="F66" s="37">
        <v>932.54999999999984</v>
      </c>
      <c r="G66" s="38">
        <v>917.09999999999968</v>
      </c>
      <c r="H66" s="38">
        <v>899.8499999999998</v>
      </c>
      <c r="I66" s="38">
        <v>884.39999999999964</v>
      </c>
      <c r="J66" s="38">
        <v>949.79999999999973</v>
      </c>
      <c r="K66" s="38">
        <v>965.24999999999977</v>
      </c>
      <c r="L66" s="38">
        <v>982.49999999999977</v>
      </c>
      <c r="M66" s="28">
        <v>948</v>
      </c>
      <c r="N66" s="28">
        <v>915.3</v>
      </c>
      <c r="O66" s="39">
        <v>2208600</v>
      </c>
      <c r="P66" s="40">
        <v>9.1960842479976268E-2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560.70000000000005</v>
      </c>
      <c r="F67" s="37">
        <v>560.30000000000007</v>
      </c>
      <c r="G67" s="38">
        <v>556.65000000000009</v>
      </c>
      <c r="H67" s="38">
        <v>552.6</v>
      </c>
      <c r="I67" s="38">
        <v>548.95000000000005</v>
      </c>
      <c r="J67" s="38">
        <v>564.35000000000014</v>
      </c>
      <c r="K67" s="38">
        <v>568</v>
      </c>
      <c r="L67" s="38">
        <v>572.05000000000018</v>
      </c>
      <c r="M67" s="28">
        <v>563.95000000000005</v>
      </c>
      <c r="N67" s="28">
        <v>556.25</v>
      </c>
      <c r="O67" s="39">
        <v>10877500</v>
      </c>
      <c r="P67" s="40">
        <v>-2.367328621115225E-2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1905.45</v>
      </c>
      <c r="F68" s="37">
        <v>1911.3999999999999</v>
      </c>
      <c r="G68" s="38">
        <v>1874.0499999999997</v>
      </c>
      <c r="H68" s="38">
        <v>1842.6499999999999</v>
      </c>
      <c r="I68" s="38">
        <v>1805.2999999999997</v>
      </c>
      <c r="J68" s="38">
        <v>1942.7999999999997</v>
      </c>
      <c r="K68" s="38">
        <v>1980.1499999999996</v>
      </c>
      <c r="L68" s="38">
        <v>2011.5499999999997</v>
      </c>
      <c r="M68" s="28">
        <v>1948.75</v>
      </c>
      <c r="N68" s="28">
        <v>1880</v>
      </c>
      <c r="O68" s="39">
        <v>474750</v>
      </c>
      <c r="P68" s="40">
        <v>5.4414214325374792E-2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2219.9499999999998</v>
      </c>
      <c r="F69" s="37">
        <v>2239.5833333333335</v>
      </c>
      <c r="G69" s="38">
        <v>2190.8666666666668</v>
      </c>
      <c r="H69" s="38">
        <v>2161.7833333333333</v>
      </c>
      <c r="I69" s="38">
        <v>2113.0666666666666</v>
      </c>
      <c r="J69" s="38">
        <v>2268.666666666667</v>
      </c>
      <c r="K69" s="38">
        <v>2317.3833333333332</v>
      </c>
      <c r="L69" s="38">
        <v>2346.4666666666672</v>
      </c>
      <c r="M69" s="28">
        <v>2288.3000000000002</v>
      </c>
      <c r="N69" s="28">
        <v>2210.5</v>
      </c>
      <c r="O69" s="39">
        <v>1924500</v>
      </c>
      <c r="P69" s="40">
        <v>3.565182295170187E-2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278.5</v>
      </c>
      <c r="F70" s="37">
        <v>280.76666666666665</v>
      </c>
      <c r="G70" s="38">
        <v>274.98333333333329</v>
      </c>
      <c r="H70" s="38">
        <v>271.46666666666664</v>
      </c>
      <c r="I70" s="38">
        <v>265.68333333333328</v>
      </c>
      <c r="J70" s="38">
        <v>284.2833333333333</v>
      </c>
      <c r="K70" s="38">
        <v>290.06666666666661</v>
      </c>
      <c r="L70" s="38">
        <v>293.58333333333331</v>
      </c>
      <c r="M70" s="28">
        <v>286.55</v>
      </c>
      <c r="N70" s="28">
        <v>277.25</v>
      </c>
      <c r="O70" s="39">
        <v>14703900</v>
      </c>
      <c r="P70" s="40">
        <v>1.1070694290684802E-2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4297.3</v>
      </c>
      <c r="F71" s="37">
        <v>4340.75</v>
      </c>
      <c r="G71" s="38">
        <v>4202.7</v>
      </c>
      <c r="H71" s="38">
        <v>4108.0999999999995</v>
      </c>
      <c r="I71" s="38">
        <v>3970.0499999999993</v>
      </c>
      <c r="J71" s="38">
        <v>4435.3500000000004</v>
      </c>
      <c r="K71" s="38">
        <v>4573.3999999999996</v>
      </c>
      <c r="L71" s="38">
        <v>4668.0000000000009</v>
      </c>
      <c r="M71" s="28">
        <v>4478.8</v>
      </c>
      <c r="N71" s="28">
        <v>4246.1499999999996</v>
      </c>
      <c r="O71" s="39">
        <v>3012300</v>
      </c>
      <c r="P71" s="40">
        <v>8.5044305165333914E-2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4357.75</v>
      </c>
      <c r="F72" s="37">
        <v>4387.916666666667</v>
      </c>
      <c r="G72" s="38">
        <v>4310.8333333333339</v>
      </c>
      <c r="H72" s="38">
        <v>4263.916666666667</v>
      </c>
      <c r="I72" s="38">
        <v>4186.8333333333339</v>
      </c>
      <c r="J72" s="38">
        <v>4434.8333333333339</v>
      </c>
      <c r="K72" s="38">
        <v>4511.9166666666679</v>
      </c>
      <c r="L72" s="38">
        <v>4558.8333333333339</v>
      </c>
      <c r="M72" s="28">
        <v>4465</v>
      </c>
      <c r="N72" s="28">
        <v>4341</v>
      </c>
      <c r="O72" s="39">
        <v>682375</v>
      </c>
      <c r="P72" s="40">
        <v>2.1328344246959775E-2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378.65</v>
      </c>
      <c r="F73" s="37">
        <v>381.93333333333334</v>
      </c>
      <c r="G73" s="38">
        <v>374.2166666666667</v>
      </c>
      <c r="H73" s="38">
        <v>369.78333333333336</v>
      </c>
      <c r="I73" s="38">
        <v>362.06666666666672</v>
      </c>
      <c r="J73" s="38">
        <v>386.36666666666667</v>
      </c>
      <c r="K73" s="38">
        <v>394.08333333333326</v>
      </c>
      <c r="L73" s="38">
        <v>398.51666666666665</v>
      </c>
      <c r="M73" s="28">
        <v>389.65</v>
      </c>
      <c r="N73" s="28">
        <v>377.5</v>
      </c>
      <c r="O73" s="39">
        <v>36215850</v>
      </c>
      <c r="P73" s="40">
        <v>3.0517864688483026E-2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4330.55</v>
      </c>
      <c r="F74" s="37">
        <v>4325.9000000000005</v>
      </c>
      <c r="G74" s="38">
        <v>4291.8500000000013</v>
      </c>
      <c r="H74" s="38">
        <v>4253.1500000000005</v>
      </c>
      <c r="I74" s="38">
        <v>4219.1000000000013</v>
      </c>
      <c r="J74" s="38">
        <v>4364.6000000000013</v>
      </c>
      <c r="K74" s="38">
        <v>4398.6500000000005</v>
      </c>
      <c r="L74" s="38">
        <v>4437.3500000000013</v>
      </c>
      <c r="M74" s="28">
        <v>4359.95</v>
      </c>
      <c r="N74" s="28">
        <v>4287.2</v>
      </c>
      <c r="O74" s="39">
        <v>2680000</v>
      </c>
      <c r="P74" s="40">
        <v>-2.3315458148752622E-4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2599.5</v>
      </c>
      <c r="F75" s="37">
        <v>2605.6833333333334</v>
      </c>
      <c r="G75" s="38">
        <v>2579.5166666666669</v>
      </c>
      <c r="H75" s="38">
        <v>2559.5333333333333</v>
      </c>
      <c r="I75" s="38">
        <v>2533.3666666666668</v>
      </c>
      <c r="J75" s="38">
        <v>2625.666666666667</v>
      </c>
      <c r="K75" s="38">
        <v>2651.833333333333</v>
      </c>
      <c r="L75" s="38">
        <v>2671.8166666666671</v>
      </c>
      <c r="M75" s="28">
        <v>2631.85</v>
      </c>
      <c r="N75" s="28">
        <v>2585.6999999999998</v>
      </c>
      <c r="O75" s="39">
        <v>2915500</v>
      </c>
      <c r="P75" s="40">
        <v>-7.0330194302062228E-3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1854.4</v>
      </c>
      <c r="F76" s="37">
        <v>1853.4666666666665</v>
      </c>
      <c r="G76" s="38">
        <v>1844.133333333333</v>
      </c>
      <c r="H76" s="38">
        <v>1833.8666666666666</v>
      </c>
      <c r="I76" s="38">
        <v>1824.5333333333331</v>
      </c>
      <c r="J76" s="38">
        <v>1863.7333333333329</v>
      </c>
      <c r="K76" s="38">
        <v>1873.0666666666664</v>
      </c>
      <c r="L76" s="38">
        <v>1883.3333333333328</v>
      </c>
      <c r="M76" s="28">
        <v>1862.8</v>
      </c>
      <c r="N76" s="28">
        <v>1843.2</v>
      </c>
      <c r="O76" s="39">
        <v>7137350</v>
      </c>
      <c r="P76" s="40">
        <v>-3.2260542284353638E-3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163.75</v>
      </c>
      <c r="F77" s="37">
        <v>164.66666666666666</v>
      </c>
      <c r="G77" s="38">
        <v>162.43333333333331</v>
      </c>
      <c r="H77" s="38">
        <v>161.11666666666665</v>
      </c>
      <c r="I77" s="38">
        <v>158.8833333333333</v>
      </c>
      <c r="J77" s="38">
        <v>165.98333333333332</v>
      </c>
      <c r="K77" s="38">
        <v>168.21666666666667</v>
      </c>
      <c r="L77" s="38">
        <v>169.53333333333333</v>
      </c>
      <c r="M77" s="28">
        <v>166.9</v>
      </c>
      <c r="N77" s="28">
        <v>163.35</v>
      </c>
      <c r="O77" s="39">
        <v>27644400</v>
      </c>
      <c r="P77" s="40">
        <v>1.8570102135561744E-2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102.95</v>
      </c>
      <c r="F78" s="37">
        <v>103.86666666666667</v>
      </c>
      <c r="G78" s="38">
        <v>101.58333333333334</v>
      </c>
      <c r="H78" s="38">
        <v>100.21666666666667</v>
      </c>
      <c r="I78" s="38">
        <v>97.933333333333337</v>
      </c>
      <c r="J78" s="38">
        <v>105.23333333333335</v>
      </c>
      <c r="K78" s="38">
        <v>107.51666666666668</v>
      </c>
      <c r="L78" s="38">
        <v>108.88333333333335</v>
      </c>
      <c r="M78" s="28">
        <v>106.15</v>
      </c>
      <c r="N78" s="28">
        <v>102.5</v>
      </c>
      <c r="O78" s="39">
        <v>79120000</v>
      </c>
      <c r="P78" s="40">
        <v>-6.5769276183728895E-2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140.55000000000001</v>
      </c>
      <c r="F79" s="37">
        <v>142.54999999999998</v>
      </c>
      <c r="G79" s="38">
        <v>138.09999999999997</v>
      </c>
      <c r="H79" s="38">
        <v>135.64999999999998</v>
      </c>
      <c r="I79" s="38">
        <v>131.19999999999996</v>
      </c>
      <c r="J79" s="38">
        <v>144.99999999999997</v>
      </c>
      <c r="K79" s="38">
        <v>149.44999999999996</v>
      </c>
      <c r="L79" s="38">
        <v>151.89999999999998</v>
      </c>
      <c r="M79" s="28">
        <v>147</v>
      </c>
      <c r="N79" s="28">
        <v>140.1</v>
      </c>
      <c r="O79" s="39">
        <v>13418600</v>
      </c>
      <c r="P79" s="40">
        <v>6.1497326203208559E-2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141</v>
      </c>
      <c r="F80" s="37">
        <v>141.45000000000002</v>
      </c>
      <c r="G80" s="38">
        <v>139.95000000000005</v>
      </c>
      <c r="H80" s="38">
        <v>138.90000000000003</v>
      </c>
      <c r="I80" s="38">
        <v>137.40000000000006</v>
      </c>
      <c r="J80" s="38">
        <v>142.50000000000003</v>
      </c>
      <c r="K80" s="38">
        <v>143.99999999999997</v>
      </c>
      <c r="L80" s="38">
        <v>145.05000000000001</v>
      </c>
      <c r="M80" s="28">
        <v>142.94999999999999</v>
      </c>
      <c r="N80" s="28">
        <v>140.4</v>
      </c>
      <c r="O80" s="39">
        <v>35733800</v>
      </c>
      <c r="P80" s="40">
        <v>8.7825038746340619E-3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490.55</v>
      </c>
      <c r="F81" s="37">
        <v>492.75</v>
      </c>
      <c r="G81" s="38">
        <v>486.05</v>
      </c>
      <c r="H81" s="38">
        <v>481.55</v>
      </c>
      <c r="I81" s="38">
        <v>474.85</v>
      </c>
      <c r="J81" s="38">
        <v>497.25</v>
      </c>
      <c r="K81" s="38">
        <v>503.95000000000005</v>
      </c>
      <c r="L81" s="38">
        <v>508.45</v>
      </c>
      <c r="M81" s="28">
        <v>499.45</v>
      </c>
      <c r="N81" s="28">
        <v>488.25</v>
      </c>
      <c r="O81" s="39">
        <v>7680850</v>
      </c>
      <c r="P81" s="40">
        <v>1.3505311077389984E-2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42.35</v>
      </c>
      <c r="F82" s="37">
        <v>42.5</v>
      </c>
      <c r="G82" s="38">
        <v>41.75</v>
      </c>
      <c r="H82" s="38">
        <v>41.15</v>
      </c>
      <c r="I82" s="38">
        <v>40.4</v>
      </c>
      <c r="J82" s="38">
        <v>43.1</v>
      </c>
      <c r="K82" s="38">
        <v>43.85</v>
      </c>
      <c r="L82" s="38">
        <v>44.45</v>
      </c>
      <c r="M82" s="28">
        <v>43.25</v>
      </c>
      <c r="N82" s="28">
        <v>41.9</v>
      </c>
      <c r="O82" s="39">
        <v>94095000</v>
      </c>
      <c r="P82" s="40">
        <v>-1.4326647564469914E-3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567.35</v>
      </c>
      <c r="F83" s="37">
        <v>569.44999999999993</v>
      </c>
      <c r="G83" s="38">
        <v>559.89999999999986</v>
      </c>
      <c r="H83" s="38">
        <v>552.44999999999993</v>
      </c>
      <c r="I83" s="38">
        <v>542.89999999999986</v>
      </c>
      <c r="J83" s="38">
        <v>576.89999999999986</v>
      </c>
      <c r="K83" s="38">
        <v>586.44999999999982</v>
      </c>
      <c r="L83" s="38">
        <v>593.89999999999986</v>
      </c>
      <c r="M83" s="28">
        <v>579</v>
      </c>
      <c r="N83" s="28">
        <v>562</v>
      </c>
      <c r="O83" s="39">
        <v>3146000</v>
      </c>
      <c r="P83" s="40">
        <v>-5.9829059829059832E-2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827.95</v>
      </c>
      <c r="F84" s="37">
        <v>835.73333333333323</v>
      </c>
      <c r="G84" s="38">
        <v>814.01666666666642</v>
      </c>
      <c r="H84" s="38">
        <v>800.08333333333314</v>
      </c>
      <c r="I84" s="38">
        <v>778.36666666666633</v>
      </c>
      <c r="J84" s="38">
        <v>849.66666666666652</v>
      </c>
      <c r="K84" s="38">
        <v>871.38333333333344</v>
      </c>
      <c r="L84" s="38">
        <v>885.31666666666661</v>
      </c>
      <c r="M84" s="28">
        <v>857.45</v>
      </c>
      <c r="N84" s="28">
        <v>821.8</v>
      </c>
      <c r="O84" s="39">
        <v>5375000</v>
      </c>
      <c r="P84" s="40">
        <v>0.12860892388451445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1560.15</v>
      </c>
      <c r="F85" s="37">
        <v>1562</v>
      </c>
      <c r="G85" s="38">
        <v>1535.75</v>
      </c>
      <c r="H85" s="38">
        <v>1511.35</v>
      </c>
      <c r="I85" s="38">
        <v>1485.1</v>
      </c>
      <c r="J85" s="38">
        <v>1586.4</v>
      </c>
      <c r="K85" s="38">
        <v>1612.65</v>
      </c>
      <c r="L85" s="38">
        <v>1637.0500000000002</v>
      </c>
      <c r="M85" s="28">
        <v>1588.25</v>
      </c>
      <c r="N85" s="28">
        <v>1537.6</v>
      </c>
      <c r="O85" s="39">
        <v>6119425</v>
      </c>
      <c r="P85" s="40">
        <v>-3.0382614964725271E-2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306.39999999999998</v>
      </c>
      <c r="F86" s="37">
        <v>307.26666666666671</v>
      </c>
      <c r="G86" s="38">
        <v>302.23333333333341</v>
      </c>
      <c r="H86" s="38">
        <v>298.06666666666672</v>
      </c>
      <c r="I86" s="38">
        <v>293.03333333333342</v>
      </c>
      <c r="J86" s="38">
        <v>311.43333333333339</v>
      </c>
      <c r="K86" s="38">
        <v>316.4666666666667</v>
      </c>
      <c r="L86" s="38">
        <v>320.63333333333338</v>
      </c>
      <c r="M86" s="28">
        <v>312.3</v>
      </c>
      <c r="N86" s="28">
        <v>303.10000000000002</v>
      </c>
      <c r="O86" s="39">
        <v>12444950</v>
      </c>
      <c r="P86" s="40">
        <v>-1.2439358129120537E-3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1710.15</v>
      </c>
      <c r="F87" s="37">
        <v>1726.6499999999999</v>
      </c>
      <c r="G87" s="38">
        <v>1685.6999999999998</v>
      </c>
      <c r="H87" s="38">
        <v>1661.25</v>
      </c>
      <c r="I87" s="38">
        <v>1620.3</v>
      </c>
      <c r="J87" s="38">
        <v>1751.0999999999997</v>
      </c>
      <c r="K87" s="38">
        <v>1792.05</v>
      </c>
      <c r="L87" s="38">
        <v>1816.4999999999995</v>
      </c>
      <c r="M87" s="28">
        <v>1767.6</v>
      </c>
      <c r="N87" s="28">
        <v>1702.2</v>
      </c>
      <c r="O87" s="39">
        <v>10616725</v>
      </c>
      <c r="P87" s="40">
        <v>2.353803178092229E-2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298.2</v>
      </c>
      <c r="F88" s="37">
        <v>298.84999999999997</v>
      </c>
      <c r="G88" s="38">
        <v>291.99999999999994</v>
      </c>
      <c r="H88" s="38">
        <v>285.79999999999995</v>
      </c>
      <c r="I88" s="38">
        <v>278.94999999999993</v>
      </c>
      <c r="J88" s="38">
        <v>305.04999999999995</v>
      </c>
      <c r="K88" s="38">
        <v>311.89999999999998</v>
      </c>
      <c r="L88" s="38">
        <v>318.09999999999997</v>
      </c>
      <c r="M88" s="28">
        <v>305.7</v>
      </c>
      <c r="N88" s="28">
        <v>292.64999999999998</v>
      </c>
      <c r="O88" s="39">
        <v>1388900</v>
      </c>
      <c r="P88" s="40">
        <v>2.6381909547738693E-2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635.4</v>
      </c>
      <c r="F89" s="37">
        <v>639.78333333333342</v>
      </c>
      <c r="G89" s="38">
        <v>627.31666666666683</v>
      </c>
      <c r="H89" s="38">
        <v>619.23333333333346</v>
      </c>
      <c r="I89" s="38">
        <v>606.76666666666688</v>
      </c>
      <c r="J89" s="38">
        <v>647.86666666666679</v>
      </c>
      <c r="K89" s="38">
        <v>660.33333333333326</v>
      </c>
      <c r="L89" s="38">
        <v>668.41666666666674</v>
      </c>
      <c r="M89" s="28">
        <v>652.25</v>
      </c>
      <c r="N89" s="28">
        <v>631.70000000000005</v>
      </c>
      <c r="O89" s="39">
        <v>1963750</v>
      </c>
      <c r="P89" s="40">
        <v>7.6972418216805644E-3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1357.6</v>
      </c>
      <c r="F90" s="37">
        <v>1359.9166666666665</v>
      </c>
      <c r="G90" s="38">
        <v>1343.7833333333331</v>
      </c>
      <c r="H90" s="38">
        <v>1329.9666666666665</v>
      </c>
      <c r="I90" s="38">
        <v>1313.833333333333</v>
      </c>
      <c r="J90" s="38">
        <v>1373.7333333333331</v>
      </c>
      <c r="K90" s="38">
        <v>1389.8666666666663</v>
      </c>
      <c r="L90" s="38">
        <v>1403.6833333333332</v>
      </c>
      <c r="M90" s="28">
        <v>1376.05</v>
      </c>
      <c r="N90" s="28">
        <v>1346.1</v>
      </c>
      <c r="O90" s="39">
        <v>2633400</v>
      </c>
      <c r="P90" s="40">
        <v>2.350388718134153E-3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1175</v>
      </c>
      <c r="F91" s="37">
        <v>1183.9666666666665</v>
      </c>
      <c r="G91" s="38">
        <v>1160.2333333333329</v>
      </c>
      <c r="H91" s="38">
        <v>1145.4666666666665</v>
      </c>
      <c r="I91" s="38">
        <v>1121.7333333333329</v>
      </c>
      <c r="J91" s="38">
        <v>1198.7333333333329</v>
      </c>
      <c r="K91" s="38">
        <v>1222.4666666666665</v>
      </c>
      <c r="L91" s="38">
        <v>1237.2333333333329</v>
      </c>
      <c r="M91" s="28">
        <v>1207.7</v>
      </c>
      <c r="N91" s="28">
        <v>1169.2</v>
      </c>
      <c r="O91" s="39">
        <v>4161500</v>
      </c>
      <c r="P91" s="40">
        <v>2.3613331693518633E-2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1163.5999999999999</v>
      </c>
      <c r="F92" s="37">
        <v>1167.3</v>
      </c>
      <c r="G92" s="38">
        <v>1154.8</v>
      </c>
      <c r="H92" s="38">
        <v>1146</v>
      </c>
      <c r="I92" s="38">
        <v>1133.5</v>
      </c>
      <c r="J92" s="38">
        <v>1176.0999999999999</v>
      </c>
      <c r="K92" s="38">
        <v>1188.5999999999999</v>
      </c>
      <c r="L92" s="38">
        <v>1197.3999999999999</v>
      </c>
      <c r="M92" s="28">
        <v>1179.8</v>
      </c>
      <c r="N92" s="28">
        <v>1158.5</v>
      </c>
      <c r="O92" s="39">
        <v>23752400</v>
      </c>
      <c r="P92" s="40">
        <v>4.6781547936282347E-3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2429.4499999999998</v>
      </c>
      <c r="F93" s="37">
        <v>2442.2999999999997</v>
      </c>
      <c r="G93" s="38">
        <v>2409.5999999999995</v>
      </c>
      <c r="H93" s="38">
        <v>2389.7499999999995</v>
      </c>
      <c r="I93" s="38">
        <v>2357.0499999999993</v>
      </c>
      <c r="J93" s="38">
        <v>2462.1499999999996</v>
      </c>
      <c r="K93" s="38">
        <v>2494.8499999999995</v>
      </c>
      <c r="L93" s="38">
        <v>2514.6999999999998</v>
      </c>
      <c r="M93" s="28">
        <v>2475</v>
      </c>
      <c r="N93" s="28">
        <v>2422.4499999999998</v>
      </c>
      <c r="O93" s="39">
        <v>23825400</v>
      </c>
      <c r="P93" s="40">
        <v>1.354058986433886E-2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2207.4499999999998</v>
      </c>
      <c r="F94" s="37">
        <v>2209.1666666666665</v>
      </c>
      <c r="G94" s="38">
        <v>2194.2833333333328</v>
      </c>
      <c r="H94" s="38">
        <v>2181.1166666666663</v>
      </c>
      <c r="I94" s="38">
        <v>2166.2333333333327</v>
      </c>
      <c r="J94" s="38">
        <v>2222.333333333333</v>
      </c>
      <c r="K94" s="38">
        <v>2237.2166666666672</v>
      </c>
      <c r="L94" s="38">
        <v>2250.3833333333332</v>
      </c>
      <c r="M94" s="28">
        <v>2224.0500000000002</v>
      </c>
      <c r="N94" s="28">
        <v>2196</v>
      </c>
      <c r="O94" s="39">
        <v>3162000</v>
      </c>
      <c r="P94" s="40">
        <v>-1.9899572252185232E-2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1517.45</v>
      </c>
      <c r="F95" s="37">
        <v>1514.3833333333332</v>
      </c>
      <c r="G95" s="38">
        <v>1504.5666666666664</v>
      </c>
      <c r="H95" s="38">
        <v>1491.6833333333332</v>
      </c>
      <c r="I95" s="38">
        <v>1481.8666666666663</v>
      </c>
      <c r="J95" s="38">
        <v>1527.2666666666664</v>
      </c>
      <c r="K95" s="38">
        <v>1537.083333333333</v>
      </c>
      <c r="L95" s="38">
        <v>1549.9666666666665</v>
      </c>
      <c r="M95" s="28">
        <v>1524.2</v>
      </c>
      <c r="N95" s="28">
        <v>1501.5</v>
      </c>
      <c r="O95" s="39">
        <v>28928900</v>
      </c>
      <c r="P95" s="40">
        <v>-4.9376643523335664E-3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595.25</v>
      </c>
      <c r="F96" s="37">
        <v>597</v>
      </c>
      <c r="G96" s="38">
        <v>591.4</v>
      </c>
      <c r="H96" s="38">
        <v>587.54999999999995</v>
      </c>
      <c r="I96" s="38">
        <v>581.94999999999993</v>
      </c>
      <c r="J96" s="38">
        <v>600.85</v>
      </c>
      <c r="K96" s="38">
        <v>606.44999999999993</v>
      </c>
      <c r="L96" s="38">
        <v>610.30000000000007</v>
      </c>
      <c r="M96" s="28">
        <v>602.6</v>
      </c>
      <c r="N96" s="28">
        <v>593.15</v>
      </c>
      <c r="O96" s="39">
        <v>24171400</v>
      </c>
      <c r="P96" s="40">
        <v>7.2866381273340016E-4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2664.25</v>
      </c>
      <c r="F97" s="37">
        <v>2653.1</v>
      </c>
      <c r="G97" s="38">
        <v>2613.2999999999997</v>
      </c>
      <c r="H97" s="38">
        <v>2562.35</v>
      </c>
      <c r="I97" s="38">
        <v>2522.5499999999997</v>
      </c>
      <c r="J97" s="38">
        <v>2704.0499999999997</v>
      </c>
      <c r="K97" s="38">
        <v>2743.85</v>
      </c>
      <c r="L97" s="38">
        <v>2794.7999999999997</v>
      </c>
      <c r="M97" s="28">
        <v>2692.9</v>
      </c>
      <c r="N97" s="28">
        <v>2602.15</v>
      </c>
      <c r="O97" s="39">
        <v>3400500</v>
      </c>
      <c r="P97" s="40">
        <v>-9.178321678321678E-3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542.35</v>
      </c>
      <c r="F98" s="37">
        <v>545.26666666666677</v>
      </c>
      <c r="G98" s="38">
        <v>536.68333333333351</v>
      </c>
      <c r="H98" s="38">
        <v>531.01666666666677</v>
      </c>
      <c r="I98" s="38">
        <v>522.43333333333351</v>
      </c>
      <c r="J98" s="38">
        <v>550.93333333333351</v>
      </c>
      <c r="K98" s="38">
        <v>559.51666666666677</v>
      </c>
      <c r="L98" s="38">
        <v>565.18333333333351</v>
      </c>
      <c r="M98" s="28">
        <v>553.85</v>
      </c>
      <c r="N98" s="28">
        <v>539.6</v>
      </c>
      <c r="O98" s="39">
        <v>32126375</v>
      </c>
      <c r="P98" s="40">
        <v>-2.0420873213583324E-2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139.19999999999999</v>
      </c>
      <c r="F99" s="37">
        <v>140.41666666666666</v>
      </c>
      <c r="G99" s="38">
        <v>136.93333333333331</v>
      </c>
      <c r="H99" s="38">
        <v>134.66666666666666</v>
      </c>
      <c r="I99" s="38">
        <v>131.18333333333331</v>
      </c>
      <c r="J99" s="38">
        <v>142.68333333333331</v>
      </c>
      <c r="K99" s="38">
        <v>146.16666666666666</v>
      </c>
      <c r="L99" s="38">
        <v>148.43333333333331</v>
      </c>
      <c r="M99" s="28">
        <v>143.9</v>
      </c>
      <c r="N99" s="28">
        <v>138.15</v>
      </c>
      <c r="O99" s="39">
        <v>20498100</v>
      </c>
      <c r="P99" s="40">
        <v>1.7719897523484202E-2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301.14999999999998</v>
      </c>
      <c r="F100" s="37">
        <v>300.78333333333336</v>
      </c>
      <c r="G100" s="38">
        <v>297.26666666666671</v>
      </c>
      <c r="H100" s="38">
        <v>293.38333333333333</v>
      </c>
      <c r="I100" s="38">
        <v>289.86666666666667</v>
      </c>
      <c r="J100" s="38">
        <v>304.66666666666674</v>
      </c>
      <c r="K100" s="38">
        <v>308.18333333333339</v>
      </c>
      <c r="L100" s="38">
        <v>312.06666666666678</v>
      </c>
      <c r="M100" s="28">
        <v>304.3</v>
      </c>
      <c r="N100" s="28">
        <v>296.89999999999998</v>
      </c>
      <c r="O100" s="39">
        <v>14453100</v>
      </c>
      <c r="P100" s="40">
        <v>-7.0487850120571323E-3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2264</v>
      </c>
      <c r="F101" s="37">
        <v>2265.8166666666666</v>
      </c>
      <c r="G101" s="38">
        <v>2249.6333333333332</v>
      </c>
      <c r="H101" s="38">
        <v>2235.2666666666664</v>
      </c>
      <c r="I101" s="38">
        <v>2219.083333333333</v>
      </c>
      <c r="J101" s="38">
        <v>2280.1833333333334</v>
      </c>
      <c r="K101" s="38">
        <v>2296.3666666666668</v>
      </c>
      <c r="L101" s="38">
        <v>2310.7333333333336</v>
      </c>
      <c r="M101" s="28">
        <v>2282</v>
      </c>
      <c r="N101" s="28">
        <v>2251.4499999999998</v>
      </c>
      <c r="O101" s="39">
        <v>9738900</v>
      </c>
      <c r="P101" s="40">
        <v>-2.0694440254607982E-2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43515.35</v>
      </c>
      <c r="F102" s="37">
        <v>43920.933333333327</v>
      </c>
      <c r="G102" s="38">
        <v>42894.466666666653</v>
      </c>
      <c r="H102" s="38">
        <v>42273.583333333328</v>
      </c>
      <c r="I102" s="38">
        <v>41247.116666666654</v>
      </c>
      <c r="J102" s="38">
        <v>44541.816666666651</v>
      </c>
      <c r="K102" s="38">
        <v>45568.283333333326</v>
      </c>
      <c r="L102" s="38">
        <v>46189.16666666665</v>
      </c>
      <c r="M102" s="28">
        <v>44947.4</v>
      </c>
      <c r="N102" s="28">
        <v>43300.05</v>
      </c>
      <c r="O102" s="39">
        <v>9405</v>
      </c>
      <c r="P102" s="40">
        <v>-4.5662100456621002E-2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197.9</v>
      </c>
      <c r="F103" s="37">
        <v>200.79999999999998</v>
      </c>
      <c r="G103" s="38">
        <v>194.09999999999997</v>
      </c>
      <c r="H103" s="38">
        <v>190.29999999999998</v>
      </c>
      <c r="I103" s="38">
        <v>183.59999999999997</v>
      </c>
      <c r="J103" s="38">
        <v>204.59999999999997</v>
      </c>
      <c r="K103" s="38">
        <v>211.29999999999995</v>
      </c>
      <c r="L103" s="38">
        <v>215.09999999999997</v>
      </c>
      <c r="M103" s="28">
        <v>207.5</v>
      </c>
      <c r="N103" s="28">
        <v>197</v>
      </c>
      <c r="O103" s="39">
        <v>42026700</v>
      </c>
      <c r="P103" s="40">
        <v>3.5596975021006796E-2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791.8</v>
      </c>
      <c r="F104" s="37">
        <v>793.30000000000007</v>
      </c>
      <c r="G104" s="38">
        <v>788.00000000000011</v>
      </c>
      <c r="H104" s="38">
        <v>784.2</v>
      </c>
      <c r="I104" s="38">
        <v>778.90000000000009</v>
      </c>
      <c r="J104" s="38">
        <v>797.10000000000014</v>
      </c>
      <c r="K104" s="38">
        <v>802.40000000000009</v>
      </c>
      <c r="L104" s="38">
        <v>806.20000000000016</v>
      </c>
      <c r="M104" s="28">
        <v>798.6</v>
      </c>
      <c r="N104" s="28">
        <v>789.5</v>
      </c>
      <c r="O104" s="39">
        <v>81309250</v>
      </c>
      <c r="P104" s="40">
        <v>-6.3349632840987383E-3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1342.9</v>
      </c>
      <c r="F105" s="37">
        <v>1338.8666666666668</v>
      </c>
      <c r="G105" s="38">
        <v>1322.0333333333335</v>
      </c>
      <c r="H105" s="38">
        <v>1301.1666666666667</v>
      </c>
      <c r="I105" s="38">
        <v>1284.3333333333335</v>
      </c>
      <c r="J105" s="38">
        <v>1359.7333333333336</v>
      </c>
      <c r="K105" s="38">
        <v>1376.5666666666666</v>
      </c>
      <c r="L105" s="38">
        <v>1397.4333333333336</v>
      </c>
      <c r="M105" s="28">
        <v>1355.7</v>
      </c>
      <c r="N105" s="28">
        <v>1318</v>
      </c>
      <c r="O105" s="39">
        <v>2982650</v>
      </c>
      <c r="P105" s="40">
        <v>-1.9908987485779293E-3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517.20000000000005</v>
      </c>
      <c r="F106" s="37">
        <v>519.80000000000007</v>
      </c>
      <c r="G106" s="38">
        <v>511.10000000000014</v>
      </c>
      <c r="H106" s="38">
        <v>505.00000000000011</v>
      </c>
      <c r="I106" s="38">
        <v>496.30000000000018</v>
      </c>
      <c r="J106" s="38">
        <v>525.90000000000009</v>
      </c>
      <c r="K106" s="38">
        <v>534.60000000000014</v>
      </c>
      <c r="L106" s="38">
        <v>540.70000000000005</v>
      </c>
      <c r="M106" s="28">
        <v>528.5</v>
      </c>
      <c r="N106" s="28">
        <v>513.70000000000005</v>
      </c>
      <c r="O106" s="39">
        <v>6344250</v>
      </c>
      <c r="P106" s="40">
        <v>1.8543046357615896E-2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10.8</v>
      </c>
      <c r="F107" s="37">
        <v>10.9</v>
      </c>
      <c r="G107" s="38">
        <v>10.65</v>
      </c>
      <c r="H107" s="38">
        <v>10.5</v>
      </c>
      <c r="I107" s="38">
        <v>10.25</v>
      </c>
      <c r="J107" s="38">
        <v>11.05</v>
      </c>
      <c r="K107" s="38">
        <v>11.3</v>
      </c>
      <c r="L107" s="38">
        <v>11.450000000000001</v>
      </c>
      <c r="M107" s="28">
        <v>11.15</v>
      </c>
      <c r="N107" s="28">
        <v>10.75</v>
      </c>
      <c r="O107" s="39">
        <v>728980000</v>
      </c>
      <c r="P107" s="40">
        <v>-6.7172056424527398E-4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63.9</v>
      </c>
      <c r="F108" s="37">
        <v>64.433333333333337</v>
      </c>
      <c r="G108" s="38">
        <v>62.916666666666671</v>
      </c>
      <c r="H108" s="38">
        <v>61.933333333333337</v>
      </c>
      <c r="I108" s="38">
        <v>60.416666666666671</v>
      </c>
      <c r="J108" s="38">
        <v>65.416666666666671</v>
      </c>
      <c r="K108" s="38">
        <v>66.933333333333323</v>
      </c>
      <c r="L108" s="38">
        <v>67.916666666666671</v>
      </c>
      <c r="M108" s="28">
        <v>65.95</v>
      </c>
      <c r="N108" s="28">
        <v>63.45</v>
      </c>
      <c r="O108" s="39">
        <v>91550000</v>
      </c>
      <c r="P108" s="40">
        <v>1.5980468316502051E-2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46.45</v>
      </c>
      <c r="F109" s="37">
        <v>46.733333333333327</v>
      </c>
      <c r="G109" s="38">
        <v>46.016666666666652</v>
      </c>
      <c r="H109" s="38">
        <v>45.583333333333321</v>
      </c>
      <c r="I109" s="38">
        <v>44.866666666666646</v>
      </c>
      <c r="J109" s="38">
        <v>47.166666666666657</v>
      </c>
      <c r="K109" s="38">
        <v>47.88333333333334</v>
      </c>
      <c r="L109" s="38">
        <v>48.316666666666663</v>
      </c>
      <c r="M109" s="28">
        <v>47.45</v>
      </c>
      <c r="N109" s="28">
        <v>46.3</v>
      </c>
      <c r="O109" s="39">
        <v>156954000</v>
      </c>
      <c r="P109" s="40">
        <v>1.2096485577267196E-2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219.55</v>
      </c>
      <c r="F110" s="37">
        <v>221.08333333333334</v>
      </c>
      <c r="G110" s="38">
        <v>217.01666666666668</v>
      </c>
      <c r="H110" s="38">
        <v>214.48333333333335</v>
      </c>
      <c r="I110" s="38">
        <v>210.41666666666669</v>
      </c>
      <c r="J110" s="38">
        <v>223.61666666666667</v>
      </c>
      <c r="K110" s="38">
        <v>227.68333333333334</v>
      </c>
      <c r="L110" s="38">
        <v>230.21666666666667</v>
      </c>
      <c r="M110" s="28">
        <v>225.15</v>
      </c>
      <c r="N110" s="28">
        <v>218.55</v>
      </c>
      <c r="O110" s="39">
        <v>51517500</v>
      </c>
      <c r="P110" s="40">
        <v>2.8469231330754069E-3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392.7</v>
      </c>
      <c r="F111" s="37">
        <v>392.21666666666664</v>
      </c>
      <c r="G111" s="38">
        <v>387.7833333333333</v>
      </c>
      <c r="H111" s="38">
        <v>382.86666666666667</v>
      </c>
      <c r="I111" s="38">
        <v>378.43333333333334</v>
      </c>
      <c r="J111" s="38">
        <v>397.13333333333327</v>
      </c>
      <c r="K111" s="38">
        <v>401.56666666666655</v>
      </c>
      <c r="L111" s="38">
        <v>406.48333333333323</v>
      </c>
      <c r="M111" s="28">
        <v>396.65</v>
      </c>
      <c r="N111" s="28">
        <v>387.3</v>
      </c>
      <c r="O111" s="39">
        <v>20433875</v>
      </c>
      <c r="P111" s="40">
        <v>9.3730897235617741E-3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206.85</v>
      </c>
      <c r="F112" s="37">
        <v>209.36666666666667</v>
      </c>
      <c r="G112" s="38">
        <v>203.48333333333335</v>
      </c>
      <c r="H112" s="38">
        <v>200.11666666666667</v>
      </c>
      <c r="I112" s="38">
        <v>194.23333333333335</v>
      </c>
      <c r="J112" s="38">
        <v>212.73333333333335</v>
      </c>
      <c r="K112" s="38">
        <v>218.61666666666667</v>
      </c>
      <c r="L112" s="38">
        <v>221.98333333333335</v>
      </c>
      <c r="M112" s="28">
        <v>215.25</v>
      </c>
      <c r="N112" s="28">
        <v>206</v>
      </c>
      <c r="O112" s="39">
        <v>18521310</v>
      </c>
      <c r="P112" s="40">
        <v>1.2755663074554651E-2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210</v>
      </c>
      <c r="F113" s="37">
        <v>213.76666666666665</v>
      </c>
      <c r="G113" s="38">
        <v>205.0333333333333</v>
      </c>
      <c r="H113" s="38">
        <v>200.06666666666666</v>
      </c>
      <c r="I113" s="38">
        <v>191.33333333333331</v>
      </c>
      <c r="J113" s="38">
        <v>218.73333333333329</v>
      </c>
      <c r="K113" s="38">
        <v>227.46666666666664</v>
      </c>
      <c r="L113" s="38">
        <v>232.43333333333328</v>
      </c>
      <c r="M113" s="28">
        <v>222.5</v>
      </c>
      <c r="N113" s="28">
        <v>208.8</v>
      </c>
      <c r="O113" s="39">
        <v>12678800</v>
      </c>
      <c r="P113" s="40">
        <v>3.7986704653371318E-2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4840.3</v>
      </c>
      <c r="F114" s="37">
        <v>4852.5999999999995</v>
      </c>
      <c r="G114" s="38">
        <v>4747.1999999999989</v>
      </c>
      <c r="H114" s="38">
        <v>4654.0999999999995</v>
      </c>
      <c r="I114" s="38">
        <v>4548.6999999999989</v>
      </c>
      <c r="J114" s="38">
        <v>4945.6999999999989</v>
      </c>
      <c r="K114" s="38">
        <v>5051.0999999999985</v>
      </c>
      <c r="L114" s="38">
        <v>5144.1999999999989</v>
      </c>
      <c r="M114" s="28">
        <v>4958</v>
      </c>
      <c r="N114" s="28">
        <v>4759.5</v>
      </c>
      <c r="O114" s="39">
        <v>401925</v>
      </c>
      <c r="P114" s="40">
        <v>9.7705858254813607E-2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2264.4499999999998</v>
      </c>
      <c r="F115" s="37">
        <v>2251.4500000000003</v>
      </c>
      <c r="G115" s="38">
        <v>2219.0000000000005</v>
      </c>
      <c r="H115" s="38">
        <v>2173.5500000000002</v>
      </c>
      <c r="I115" s="38">
        <v>2141.1000000000004</v>
      </c>
      <c r="J115" s="38">
        <v>2296.9000000000005</v>
      </c>
      <c r="K115" s="38">
        <v>2329.3500000000004</v>
      </c>
      <c r="L115" s="38">
        <v>2374.8000000000006</v>
      </c>
      <c r="M115" s="28">
        <v>2283.9</v>
      </c>
      <c r="N115" s="28">
        <v>2206</v>
      </c>
      <c r="O115" s="39">
        <v>3351750</v>
      </c>
      <c r="P115" s="40">
        <v>3.6682138044617459E-3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982</v>
      </c>
      <c r="F116" s="37">
        <v>977.23333333333323</v>
      </c>
      <c r="G116" s="38">
        <v>963.11666666666645</v>
      </c>
      <c r="H116" s="38">
        <v>944.23333333333323</v>
      </c>
      <c r="I116" s="38">
        <v>930.11666666666645</v>
      </c>
      <c r="J116" s="38">
        <v>996.11666666666645</v>
      </c>
      <c r="K116" s="38">
        <v>1010.2333333333332</v>
      </c>
      <c r="L116" s="38">
        <v>1029.1166666666663</v>
      </c>
      <c r="M116" s="28">
        <v>991.35</v>
      </c>
      <c r="N116" s="28">
        <v>958.35</v>
      </c>
      <c r="O116" s="39">
        <v>25138800</v>
      </c>
      <c r="P116" s="40">
        <v>-4.1487937956830583E-2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252.6</v>
      </c>
      <c r="F117" s="37">
        <v>252.5</v>
      </c>
      <c r="G117" s="38">
        <v>249.85</v>
      </c>
      <c r="H117" s="38">
        <v>247.1</v>
      </c>
      <c r="I117" s="38">
        <v>244.45</v>
      </c>
      <c r="J117" s="38">
        <v>255.25</v>
      </c>
      <c r="K117" s="38">
        <v>257.89999999999998</v>
      </c>
      <c r="L117" s="38">
        <v>260.64999999999998</v>
      </c>
      <c r="M117" s="28">
        <v>255.15</v>
      </c>
      <c r="N117" s="28">
        <v>249.75</v>
      </c>
      <c r="O117" s="39">
        <v>9349200</v>
      </c>
      <c r="P117" s="40">
        <v>-6.913855589629217E-2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1722.5</v>
      </c>
      <c r="F118" s="37">
        <v>1727.1499999999999</v>
      </c>
      <c r="G118" s="38">
        <v>1709.2999999999997</v>
      </c>
      <c r="H118" s="38">
        <v>1696.1</v>
      </c>
      <c r="I118" s="38">
        <v>1678.2499999999998</v>
      </c>
      <c r="J118" s="38">
        <v>1740.3499999999997</v>
      </c>
      <c r="K118" s="38">
        <v>1758.1999999999996</v>
      </c>
      <c r="L118" s="38">
        <v>1771.3999999999996</v>
      </c>
      <c r="M118" s="28">
        <v>1745</v>
      </c>
      <c r="N118" s="28">
        <v>1713.95</v>
      </c>
      <c r="O118" s="39">
        <v>45571500</v>
      </c>
      <c r="P118" s="40">
        <v>1.2355799028330368E-2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122.25</v>
      </c>
      <c r="F119" s="37">
        <v>121.46666666666665</v>
      </c>
      <c r="G119" s="38">
        <v>120.13333333333331</v>
      </c>
      <c r="H119" s="38">
        <v>118.01666666666665</v>
      </c>
      <c r="I119" s="38">
        <v>116.68333333333331</v>
      </c>
      <c r="J119" s="38">
        <v>123.58333333333331</v>
      </c>
      <c r="K119" s="38">
        <v>124.91666666666666</v>
      </c>
      <c r="L119" s="38">
        <v>127.03333333333332</v>
      </c>
      <c r="M119" s="28">
        <v>122.8</v>
      </c>
      <c r="N119" s="28">
        <v>119.35</v>
      </c>
      <c r="O119" s="39">
        <v>41918500</v>
      </c>
      <c r="P119" s="40">
        <v>-1.9014298752662001E-2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994.8</v>
      </c>
      <c r="F120" s="37">
        <v>991.79999999999984</v>
      </c>
      <c r="G120" s="38">
        <v>979.29999999999973</v>
      </c>
      <c r="H120" s="38">
        <v>963.79999999999984</v>
      </c>
      <c r="I120" s="38">
        <v>951.29999999999973</v>
      </c>
      <c r="J120" s="38">
        <v>1007.2999999999997</v>
      </c>
      <c r="K120" s="38">
        <v>1019.8</v>
      </c>
      <c r="L120" s="38">
        <v>1035.2999999999997</v>
      </c>
      <c r="M120" s="28">
        <v>1004.3</v>
      </c>
      <c r="N120" s="28">
        <v>976.3</v>
      </c>
      <c r="O120" s="39">
        <v>1241550</v>
      </c>
      <c r="P120" s="40">
        <v>-3.8675958188153309E-2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828.55</v>
      </c>
      <c r="F121" s="37">
        <v>831.4</v>
      </c>
      <c r="G121" s="38">
        <v>820.09999999999991</v>
      </c>
      <c r="H121" s="38">
        <v>811.65</v>
      </c>
      <c r="I121" s="38">
        <v>800.34999999999991</v>
      </c>
      <c r="J121" s="38">
        <v>839.84999999999991</v>
      </c>
      <c r="K121" s="38">
        <v>851.14999999999986</v>
      </c>
      <c r="L121" s="38">
        <v>859.59999999999991</v>
      </c>
      <c r="M121" s="28">
        <v>842.7</v>
      </c>
      <c r="N121" s="28">
        <v>822.95</v>
      </c>
      <c r="O121" s="39">
        <v>11086250</v>
      </c>
      <c r="P121" s="40">
        <v>1.0044642857142858E-2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227.5</v>
      </c>
      <c r="F122" s="37">
        <v>226.91666666666666</v>
      </c>
      <c r="G122" s="38">
        <v>225.43333333333331</v>
      </c>
      <c r="H122" s="38">
        <v>223.36666666666665</v>
      </c>
      <c r="I122" s="38">
        <v>221.8833333333333</v>
      </c>
      <c r="J122" s="38">
        <v>228.98333333333332</v>
      </c>
      <c r="K122" s="38">
        <v>230.46666666666667</v>
      </c>
      <c r="L122" s="38">
        <v>232.53333333333333</v>
      </c>
      <c r="M122" s="28">
        <v>228.4</v>
      </c>
      <c r="N122" s="28">
        <v>224.85</v>
      </c>
      <c r="O122" s="39">
        <v>187340800</v>
      </c>
      <c r="P122" s="40">
        <v>1.4433990053889206E-2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437.6</v>
      </c>
      <c r="F123" s="37">
        <v>439.40000000000003</v>
      </c>
      <c r="G123" s="38">
        <v>432.80000000000007</v>
      </c>
      <c r="H123" s="38">
        <v>428.00000000000006</v>
      </c>
      <c r="I123" s="38">
        <v>421.40000000000009</v>
      </c>
      <c r="J123" s="38">
        <v>444.20000000000005</v>
      </c>
      <c r="K123" s="38">
        <v>450.80000000000007</v>
      </c>
      <c r="L123" s="38">
        <v>455.6</v>
      </c>
      <c r="M123" s="28">
        <v>446</v>
      </c>
      <c r="N123" s="28">
        <v>434.6</v>
      </c>
      <c r="O123" s="39">
        <v>36022500</v>
      </c>
      <c r="P123" s="40">
        <v>6.2150837988826819E-3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3175.2</v>
      </c>
      <c r="F124" s="37">
        <v>3192.6666666666665</v>
      </c>
      <c r="G124" s="38">
        <v>3111.3833333333332</v>
      </c>
      <c r="H124" s="38">
        <v>3047.5666666666666</v>
      </c>
      <c r="I124" s="38">
        <v>2966.2833333333333</v>
      </c>
      <c r="J124" s="38">
        <v>3256.4833333333331</v>
      </c>
      <c r="K124" s="38">
        <v>3337.7666666666669</v>
      </c>
      <c r="L124" s="38">
        <v>3401.583333333333</v>
      </c>
      <c r="M124" s="28">
        <v>3273.95</v>
      </c>
      <c r="N124" s="28">
        <v>3128.85</v>
      </c>
      <c r="O124" s="39">
        <v>264250</v>
      </c>
      <c r="P124" s="40">
        <v>-6.2693978895096217E-2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671.4</v>
      </c>
      <c r="F125" s="37">
        <v>669.44999999999993</v>
      </c>
      <c r="G125" s="38">
        <v>662.34999999999991</v>
      </c>
      <c r="H125" s="38">
        <v>653.29999999999995</v>
      </c>
      <c r="I125" s="38">
        <v>646.19999999999993</v>
      </c>
      <c r="J125" s="38">
        <v>678.49999999999989</v>
      </c>
      <c r="K125" s="38">
        <v>685.6</v>
      </c>
      <c r="L125" s="38">
        <v>694.64999999999986</v>
      </c>
      <c r="M125" s="28">
        <v>676.55</v>
      </c>
      <c r="N125" s="28">
        <v>660.4</v>
      </c>
      <c r="O125" s="39">
        <v>39650850</v>
      </c>
      <c r="P125" s="40">
        <v>-1.3469031304581486E-2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3088</v>
      </c>
      <c r="F126" s="37">
        <v>3104.9333333333329</v>
      </c>
      <c r="G126" s="38">
        <v>3049.8666666666659</v>
      </c>
      <c r="H126" s="38">
        <v>3011.7333333333331</v>
      </c>
      <c r="I126" s="38">
        <v>2956.6666666666661</v>
      </c>
      <c r="J126" s="38">
        <v>3143.0666666666657</v>
      </c>
      <c r="K126" s="38">
        <v>3198.1333333333323</v>
      </c>
      <c r="L126" s="38">
        <v>3236.2666666666655</v>
      </c>
      <c r="M126" s="28">
        <v>3160</v>
      </c>
      <c r="N126" s="28">
        <v>3066.8</v>
      </c>
      <c r="O126" s="39">
        <v>2599500</v>
      </c>
      <c r="P126" s="40">
        <v>2.3979516470530308E-2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1831.9</v>
      </c>
      <c r="F127" s="37">
        <v>1839.25</v>
      </c>
      <c r="G127" s="38">
        <v>1819.5</v>
      </c>
      <c r="H127" s="38">
        <v>1807.1</v>
      </c>
      <c r="I127" s="38">
        <v>1787.35</v>
      </c>
      <c r="J127" s="38">
        <v>1851.65</v>
      </c>
      <c r="K127" s="38">
        <v>1871.4</v>
      </c>
      <c r="L127" s="38">
        <v>1883.8000000000002</v>
      </c>
      <c r="M127" s="28">
        <v>1859</v>
      </c>
      <c r="N127" s="28">
        <v>1826.85</v>
      </c>
      <c r="O127" s="39">
        <v>15882400</v>
      </c>
      <c r="P127" s="40">
        <v>5.3424484111912899E-3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74.150000000000006</v>
      </c>
      <c r="F128" s="37">
        <v>74.583333333333343</v>
      </c>
      <c r="G128" s="38">
        <v>73.466666666666683</v>
      </c>
      <c r="H128" s="38">
        <v>72.783333333333346</v>
      </c>
      <c r="I128" s="38">
        <v>71.666666666666686</v>
      </c>
      <c r="J128" s="38">
        <v>75.26666666666668</v>
      </c>
      <c r="K128" s="38">
        <v>76.383333333333354</v>
      </c>
      <c r="L128" s="38">
        <v>77.066666666666677</v>
      </c>
      <c r="M128" s="28">
        <v>75.7</v>
      </c>
      <c r="N128" s="28">
        <v>73.900000000000006</v>
      </c>
      <c r="O128" s="39">
        <v>70776244</v>
      </c>
      <c r="P128" s="40">
        <v>4.2181340341655715E-2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2788.8</v>
      </c>
      <c r="F129" s="37">
        <v>2814.9666666666667</v>
      </c>
      <c r="G129" s="38">
        <v>2727.0833333333335</v>
      </c>
      <c r="H129" s="38">
        <v>2665.3666666666668</v>
      </c>
      <c r="I129" s="38">
        <v>2577.4833333333336</v>
      </c>
      <c r="J129" s="38">
        <v>2876.6833333333334</v>
      </c>
      <c r="K129" s="38">
        <v>2964.5666666666666</v>
      </c>
      <c r="L129" s="38">
        <v>3026.2833333333333</v>
      </c>
      <c r="M129" s="28">
        <v>2902.85</v>
      </c>
      <c r="N129" s="28">
        <v>2753.25</v>
      </c>
      <c r="O129" s="39">
        <v>842625</v>
      </c>
      <c r="P129" s="40">
        <v>7.7525575447570327E-2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551.65</v>
      </c>
      <c r="F130" s="37">
        <v>553.86666666666667</v>
      </c>
      <c r="G130" s="38">
        <v>537.83333333333337</v>
      </c>
      <c r="H130" s="38">
        <v>524.01666666666665</v>
      </c>
      <c r="I130" s="38">
        <v>507.98333333333335</v>
      </c>
      <c r="J130" s="38">
        <v>567.68333333333339</v>
      </c>
      <c r="K130" s="38">
        <v>583.7166666666667</v>
      </c>
      <c r="L130" s="38">
        <v>597.53333333333342</v>
      </c>
      <c r="M130" s="28">
        <v>569.9</v>
      </c>
      <c r="N130" s="28">
        <v>540.04999999999995</v>
      </c>
      <c r="O130" s="39">
        <v>5537700</v>
      </c>
      <c r="P130" s="40">
        <v>1.5514111239478462E-2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391.6</v>
      </c>
      <c r="F131" s="37">
        <v>396.40000000000003</v>
      </c>
      <c r="G131" s="38">
        <v>385.45000000000005</v>
      </c>
      <c r="H131" s="38">
        <v>379.3</v>
      </c>
      <c r="I131" s="38">
        <v>368.35</v>
      </c>
      <c r="J131" s="38">
        <v>402.55000000000007</v>
      </c>
      <c r="K131" s="38">
        <v>413.5</v>
      </c>
      <c r="L131" s="38">
        <v>419.65000000000009</v>
      </c>
      <c r="M131" s="28">
        <v>407.35</v>
      </c>
      <c r="N131" s="28">
        <v>390.25</v>
      </c>
      <c r="O131" s="39">
        <v>22300000</v>
      </c>
      <c r="P131" s="40">
        <v>6.5902320122776924E-3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1871.65</v>
      </c>
      <c r="F132" s="37">
        <v>1872.1166666666668</v>
      </c>
      <c r="G132" s="38">
        <v>1852.5833333333335</v>
      </c>
      <c r="H132" s="38">
        <v>1833.5166666666667</v>
      </c>
      <c r="I132" s="38">
        <v>1813.9833333333333</v>
      </c>
      <c r="J132" s="38">
        <v>1891.1833333333336</v>
      </c>
      <c r="K132" s="38">
        <v>1910.7166666666669</v>
      </c>
      <c r="L132" s="38">
        <v>1929.7833333333338</v>
      </c>
      <c r="M132" s="28">
        <v>1891.65</v>
      </c>
      <c r="N132" s="28">
        <v>1853.05</v>
      </c>
      <c r="O132" s="39">
        <v>14572800</v>
      </c>
      <c r="P132" s="40">
        <v>8.6880973066898344E-4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5997.8</v>
      </c>
      <c r="F133" s="37">
        <v>6061.5</v>
      </c>
      <c r="G133" s="38">
        <v>5912</v>
      </c>
      <c r="H133" s="38">
        <v>5826.2</v>
      </c>
      <c r="I133" s="38">
        <v>5676.7</v>
      </c>
      <c r="J133" s="38">
        <v>6147.3</v>
      </c>
      <c r="K133" s="38">
        <v>6296.8</v>
      </c>
      <c r="L133" s="38">
        <v>6382.6</v>
      </c>
      <c r="M133" s="28">
        <v>6211</v>
      </c>
      <c r="N133" s="28">
        <v>5975.7</v>
      </c>
      <c r="O133" s="39">
        <v>1026000</v>
      </c>
      <c r="P133" s="40">
        <v>3.1829838588022324E-2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4483.8500000000004</v>
      </c>
      <c r="F134" s="37">
        <v>4529.7166666666672</v>
      </c>
      <c r="G134" s="38">
        <v>4422.9333333333343</v>
      </c>
      <c r="H134" s="38">
        <v>4362.0166666666673</v>
      </c>
      <c r="I134" s="38">
        <v>4255.2333333333345</v>
      </c>
      <c r="J134" s="38">
        <v>4590.6333333333341</v>
      </c>
      <c r="K134" s="38">
        <v>4697.416666666667</v>
      </c>
      <c r="L134" s="38">
        <v>4758.3333333333339</v>
      </c>
      <c r="M134" s="28">
        <v>4636.5</v>
      </c>
      <c r="N134" s="28">
        <v>4468.8</v>
      </c>
      <c r="O134" s="39">
        <v>902400</v>
      </c>
      <c r="P134" s="40">
        <v>1.7820888788630723E-2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800.45</v>
      </c>
      <c r="F135" s="37">
        <v>800.94999999999993</v>
      </c>
      <c r="G135" s="38">
        <v>793.39999999999986</v>
      </c>
      <c r="H135" s="38">
        <v>786.34999999999991</v>
      </c>
      <c r="I135" s="38">
        <v>778.79999999999984</v>
      </c>
      <c r="J135" s="38">
        <v>807.99999999999989</v>
      </c>
      <c r="K135" s="38">
        <v>815.54999999999984</v>
      </c>
      <c r="L135" s="38">
        <v>822.59999999999991</v>
      </c>
      <c r="M135" s="28">
        <v>808.5</v>
      </c>
      <c r="N135" s="28">
        <v>793.9</v>
      </c>
      <c r="O135" s="39">
        <v>9776700</v>
      </c>
      <c r="P135" s="40">
        <v>5.6833085599370461E-3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855.55</v>
      </c>
      <c r="F136" s="37">
        <v>851.71666666666658</v>
      </c>
      <c r="G136" s="38">
        <v>840.63333333333321</v>
      </c>
      <c r="H136" s="38">
        <v>825.71666666666658</v>
      </c>
      <c r="I136" s="38">
        <v>814.63333333333321</v>
      </c>
      <c r="J136" s="38">
        <v>866.63333333333321</v>
      </c>
      <c r="K136" s="38">
        <v>877.71666666666647</v>
      </c>
      <c r="L136" s="38">
        <v>892.63333333333321</v>
      </c>
      <c r="M136" s="28">
        <v>862.8</v>
      </c>
      <c r="N136" s="28">
        <v>836.8</v>
      </c>
      <c r="O136" s="39">
        <v>14126000</v>
      </c>
      <c r="P136" s="40">
        <v>-9.7649541194366751E-3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154.4</v>
      </c>
      <c r="F137" s="37">
        <v>155.38333333333335</v>
      </c>
      <c r="G137" s="38">
        <v>152.81666666666672</v>
      </c>
      <c r="H137" s="38">
        <v>151.23333333333338</v>
      </c>
      <c r="I137" s="38">
        <v>148.66666666666674</v>
      </c>
      <c r="J137" s="38">
        <v>156.9666666666667</v>
      </c>
      <c r="K137" s="38">
        <v>159.53333333333336</v>
      </c>
      <c r="L137" s="38">
        <v>161.11666666666667</v>
      </c>
      <c r="M137" s="28">
        <v>157.94999999999999</v>
      </c>
      <c r="N137" s="28">
        <v>153.80000000000001</v>
      </c>
      <c r="O137" s="39">
        <v>37428000</v>
      </c>
      <c r="P137" s="40">
        <v>-3.1959092361776927E-3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152.05000000000001</v>
      </c>
      <c r="F138" s="37">
        <v>153.83333333333334</v>
      </c>
      <c r="G138" s="38">
        <v>149.66666666666669</v>
      </c>
      <c r="H138" s="38">
        <v>147.28333333333333</v>
      </c>
      <c r="I138" s="38">
        <v>143.11666666666667</v>
      </c>
      <c r="J138" s="38">
        <v>156.2166666666667</v>
      </c>
      <c r="K138" s="38">
        <v>160.38333333333338</v>
      </c>
      <c r="L138" s="38">
        <v>162.76666666666671</v>
      </c>
      <c r="M138" s="28">
        <v>158</v>
      </c>
      <c r="N138" s="28">
        <v>151.44999999999999</v>
      </c>
      <c r="O138" s="39">
        <v>21579000</v>
      </c>
      <c r="P138" s="40">
        <v>0.12092878292036777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499.2</v>
      </c>
      <c r="F139" s="37">
        <v>499.88333333333338</v>
      </c>
      <c r="G139" s="38">
        <v>493.96666666666675</v>
      </c>
      <c r="H139" s="38">
        <v>488.73333333333335</v>
      </c>
      <c r="I139" s="38">
        <v>482.81666666666672</v>
      </c>
      <c r="J139" s="38">
        <v>505.11666666666679</v>
      </c>
      <c r="K139" s="38">
        <v>511.03333333333342</v>
      </c>
      <c r="L139" s="38">
        <v>516.26666666666688</v>
      </c>
      <c r="M139" s="28">
        <v>505.8</v>
      </c>
      <c r="N139" s="28">
        <v>494.65</v>
      </c>
      <c r="O139" s="39">
        <v>8316000</v>
      </c>
      <c r="P139" s="40">
        <v>-1.9108280254777069E-2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8740.2000000000007</v>
      </c>
      <c r="F140" s="37">
        <v>8771.4499999999989</v>
      </c>
      <c r="G140" s="38">
        <v>8678.8499999999985</v>
      </c>
      <c r="H140" s="38">
        <v>8617.5</v>
      </c>
      <c r="I140" s="38">
        <v>8524.9</v>
      </c>
      <c r="J140" s="38">
        <v>8832.7999999999975</v>
      </c>
      <c r="K140" s="38">
        <v>8925.4</v>
      </c>
      <c r="L140" s="38">
        <v>8986.7499999999964</v>
      </c>
      <c r="M140" s="28">
        <v>8864.0499999999993</v>
      </c>
      <c r="N140" s="28">
        <v>8710.1</v>
      </c>
      <c r="O140" s="39">
        <v>2999800</v>
      </c>
      <c r="P140" s="40">
        <v>-7.5760082045853048E-3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843.7</v>
      </c>
      <c r="F141" s="37">
        <v>848.58333333333337</v>
      </c>
      <c r="G141" s="38">
        <v>836.2166666666667</v>
      </c>
      <c r="H141" s="38">
        <v>828.73333333333335</v>
      </c>
      <c r="I141" s="38">
        <v>816.36666666666667</v>
      </c>
      <c r="J141" s="38">
        <v>856.06666666666672</v>
      </c>
      <c r="K141" s="38">
        <v>868.43333333333328</v>
      </c>
      <c r="L141" s="38">
        <v>875.91666666666674</v>
      </c>
      <c r="M141" s="28">
        <v>860.95</v>
      </c>
      <c r="N141" s="28">
        <v>841.1</v>
      </c>
      <c r="O141" s="39">
        <v>16010000</v>
      </c>
      <c r="P141" s="40">
        <v>5.9692114357524344E-3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1412.8</v>
      </c>
      <c r="F142" s="37">
        <v>1422.2833333333335</v>
      </c>
      <c r="G142" s="38">
        <v>1398.616666666667</v>
      </c>
      <c r="H142" s="38">
        <v>1384.4333333333334</v>
      </c>
      <c r="I142" s="38">
        <v>1360.7666666666669</v>
      </c>
      <c r="J142" s="38">
        <v>1436.4666666666672</v>
      </c>
      <c r="K142" s="38">
        <v>1460.1333333333337</v>
      </c>
      <c r="L142" s="38">
        <v>1474.3166666666673</v>
      </c>
      <c r="M142" s="28">
        <v>1445.95</v>
      </c>
      <c r="N142" s="28">
        <v>1408.1</v>
      </c>
      <c r="O142" s="39">
        <v>2256100</v>
      </c>
      <c r="P142" s="40">
        <v>1.1772092293203579E-2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2332.75</v>
      </c>
      <c r="F143" s="37">
        <v>2358.0666666666666</v>
      </c>
      <c r="G143" s="38">
        <v>2285.1333333333332</v>
      </c>
      <c r="H143" s="38">
        <v>2237.5166666666664</v>
      </c>
      <c r="I143" s="38">
        <v>2164.583333333333</v>
      </c>
      <c r="J143" s="38">
        <v>2405.6833333333334</v>
      </c>
      <c r="K143" s="38">
        <v>2478.6166666666668</v>
      </c>
      <c r="L143" s="38">
        <v>2526.2333333333336</v>
      </c>
      <c r="M143" s="28">
        <v>2431</v>
      </c>
      <c r="N143" s="28">
        <v>2310.4499999999998</v>
      </c>
      <c r="O143" s="39">
        <v>611800</v>
      </c>
      <c r="P143" s="40">
        <v>4.8680150839904013E-2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860.5</v>
      </c>
      <c r="F144" s="37">
        <v>865.98333333333323</v>
      </c>
      <c r="G144" s="38">
        <v>853.11666666666645</v>
      </c>
      <c r="H144" s="38">
        <v>845.73333333333323</v>
      </c>
      <c r="I144" s="38">
        <v>832.86666666666645</v>
      </c>
      <c r="J144" s="38">
        <v>873.36666666666645</v>
      </c>
      <c r="K144" s="38">
        <v>886.23333333333323</v>
      </c>
      <c r="L144" s="38">
        <v>893.61666666666645</v>
      </c>
      <c r="M144" s="28">
        <v>878.85</v>
      </c>
      <c r="N144" s="28">
        <v>858.6</v>
      </c>
      <c r="O144" s="39">
        <v>1667900</v>
      </c>
      <c r="P144" s="40">
        <v>-2.839833396440742E-2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791</v>
      </c>
      <c r="F145" s="37">
        <v>789.33333333333337</v>
      </c>
      <c r="G145" s="38">
        <v>777.2166666666667</v>
      </c>
      <c r="H145" s="38">
        <v>763.43333333333328</v>
      </c>
      <c r="I145" s="38">
        <v>751.31666666666661</v>
      </c>
      <c r="J145" s="38">
        <v>803.11666666666679</v>
      </c>
      <c r="K145" s="38">
        <v>815.23333333333335</v>
      </c>
      <c r="L145" s="38">
        <v>829.01666666666688</v>
      </c>
      <c r="M145" s="28">
        <v>801.45</v>
      </c>
      <c r="N145" s="28">
        <v>775.55</v>
      </c>
      <c r="O145" s="39">
        <v>4656000</v>
      </c>
      <c r="P145" s="40">
        <v>3.6213140196585617E-3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3872.4</v>
      </c>
      <c r="F146" s="37">
        <v>3896.8833333333337</v>
      </c>
      <c r="G146" s="38">
        <v>3813.8166666666675</v>
      </c>
      <c r="H146" s="38">
        <v>3755.233333333334</v>
      </c>
      <c r="I146" s="38">
        <v>3672.1666666666679</v>
      </c>
      <c r="J146" s="38">
        <v>3955.4666666666672</v>
      </c>
      <c r="K146" s="38">
        <v>4038.5333333333338</v>
      </c>
      <c r="L146" s="38">
        <v>4097.1166666666668</v>
      </c>
      <c r="M146" s="28">
        <v>3979.95</v>
      </c>
      <c r="N146" s="28">
        <v>3838.3</v>
      </c>
      <c r="O146" s="39">
        <v>2876400</v>
      </c>
      <c r="P146" s="40">
        <v>2.4286019514279611E-2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171.75</v>
      </c>
      <c r="F147" s="37">
        <v>174.51666666666665</v>
      </c>
      <c r="G147" s="38">
        <v>167.1333333333333</v>
      </c>
      <c r="H147" s="38">
        <v>162.51666666666665</v>
      </c>
      <c r="I147" s="38">
        <v>155.1333333333333</v>
      </c>
      <c r="J147" s="38">
        <v>179.1333333333333</v>
      </c>
      <c r="K147" s="38">
        <v>186.51666666666662</v>
      </c>
      <c r="L147" s="38">
        <v>191.1333333333333</v>
      </c>
      <c r="M147" s="28">
        <v>181.9</v>
      </c>
      <c r="N147" s="28">
        <v>169.9</v>
      </c>
      <c r="O147" s="39">
        <v>19715500</v>
      </c>
      <c r="P147" s="40">
        <v>0.13362849667941235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3000.9</v>
      </c>
      <c r="F148" s="37">
        <v>3005.7999999999997</v>
      </c>
      <c r="G148" s="38">
        <v>2942.9499999999994</v>
      </c>
      <c r="H148" s="38">
        <v>2884.9999999999995</v>
      </c>
      <c r="I148" s="38">
        <v>2822.1499999999992</v>
      </c>
      <c r="J148" s="38">
        <v>3063.7499999999995</v>
      </c>
      <c r="K148" s="38">
        <v>3126.6</v>
      </c>
      <c r="L148" s="38">
        <v>3184.5499999999997</v>
      </c>
      <c r="M148" s="28">
        <v>3068.65</v>
      </c>
      <c r="N148" s="28">
        <v>2947.85</v>
      </c>
      <c r="O148" s="39">
        <v>1459675</v>
      </c>
      <c r="P148" s="40">
        <v>-3.4718203911584304E-2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68300.5</v>
      </c>
      <c r="F149" s="37">
        <v>68715.766666666663</v>
      </c>
      <c r="G149" s="38">
        <v>67684.733333333323</v>
      </c>
      <c r="H149" s="38">
        <v>67068.96666666666</v>
      </c>
      <c r="I149" s="38">
        <v>66037.93333333332</v>
      </c>
      <c r="J149" s="38">
        <v>69331.533333333326</v>
      </c>
      <c r="K149" s="38">
        <v>70362.566666666651</v>
      </c>
      <c r="L149" s="38">
        <v>70978.333333333328</v>
      </c>
      <c r="M149" s="28">
        <v>69746.8</v>
      </c>
      <c r="N149" s="28">
        <v>68100</v>
      </c>
      <c r="O149" s="39">
        <v>71040</v>
      </c>
      <c r="P149" s="40">
        <v>0.10276311704439615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1423.5</v>
      </c>
      <c r="F150" s="37">
        <v>1434.8999999999999</v>
      </c>
      <c r="G150" s="38">
        <v>1405.6499999999996</v>
      </c>
      <c r="H150" s="38">
        <v>1387.7999999999997</v>
      </c>
      <c r="I150" s="38">
        <v>1358.5499999999995</v>
      </c>
      <c r="J150" s="38">
        <v>1452.7499999999998</v>
      </c>
      <c r="K150" s="38">
        <v>1482.0000000000002</v>
      </c>
      <c r="L150" s="38">
        <v>1499.85</v>
      </c>
      <c r="M150" s="28">
        <v>1464.15</v>
      </c>
      <c r="N150" s="28">
        <v>1417.05</v>
      </c>
      <c r="O150" s="39">
        <v>3842625</v>
      </c>
      <c r="P150" s="40">
        <v>2.7680272791094172E-2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324.35000000000002</v>
      </c>
      <c r="F151" s="37">
        <v>324.88333333333333</v>
      </c>
      <c r="G151" s="38">
        <v>320.86666666666667</v>
      </c>
      <c r="H151" s="38">
        <v>317.38333333333333</v>
      </c>
      <c r="I151" s="38">
        <v>313.36666666666667</v>
      </c>
      <c r="J151" s="38">
        <v>328.36666666666667</v>
      </c>
      <c r="K151" s="38">
        <v>332.38333333333333</v>
      </c>
      <c r="L151" s="38">
        <v>335.86666666666667</v>
      </c>
      <c r="M151" s="28">
        <v>328.9</v>
      </c>
      <c r="N151" s="28">
        <v>321.39999999999998</v>
      </c>
      <c r="O151" s="39">
        <v>2980800</v>
      </c>
      <c r="P151" s="40">
        <v>1.3050570962479609E-2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120</v>
      </c>
      <c r="F152" s="37">
        <v>121.01666666666667</v>
      </c>
      <c r="G152" s="38">
        <v>117.73333333333333</v>
      </c>
      <c r="H152" s="38">
        <v>115.46666666666667</v>
      </c>
      <c r="I152" s="38">
        <v>112.18333333333334</v>
      </c>
      <c r="J152" s="38">
        <v>123.28333333333333</v>
      </c>
      <c r="K152" s="38">
        <v>126.56666666666666</v>
      </c>
      <c r="L152" s="38">
        <v>128.83333333333331</v>
      </c>
      <c r="M152" s="28">
        <v>124.3</v>
      </c>
      <c r="N152" s="28">
        <v>118.75</v>
      </c>
      <c r="O152" s="39">
        <v>105051500</v>
      </c>
      <c r="P152" s="40">
        <v>-7.14974293059126E-3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4599.1499999999996</v>
      </c>
      <c r="F153" s="37">
        <v>4663.8666666666659</v>
      </c>
      <c r="G153" s="38">
        <v>4516.3333333333321</v>
      </c>
      <c r="H153" s="38">
        <v>4433.5166666666664</v>
      </c>
      <c r="I153" s="38">
        <v>4285.9833333333327</v>
      </c>
      <c r="J153" s="38">
        <v>4746.6833333333316</v>
      </c>
      <c r="K153" s="38">
        <v>4894.2166666666662</v>
      </c>
      <c r="L153" s="38">
        <v>4977.033333333331</v>
      </c>
      <c r="M153" s="28">
        <v>4811.3999999999996</v>
      </c>
      <c r="N153" s="28">
        <v>4581.05</v>
      </c>
      <c r="O153" s="39">
        <v>1860750</v>
      </c>
      <c r="P153" s="40">
        <v>8.8157894736842102E-2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3927.3</v>
      </c>
      <c r="F154" s="37">
        <v>3962.3833333333332</v>
      </c>
      <c r="G154" s="38">
        <v>3874.9166666666665</v>
      </c>
      <c r="H154" s="38">
        <v>3822.5333333333333</v>
      </c>
      <c r="I154" s="38">
        <v>3735.0666666666666</v>
      </c>
      <c r="J154" s="38">
        <v>4014.7666666666664</v>
      </c>
      <c r="K154" s="38">
        <v>4102.2333333333336</v>
      </c>
      <c r="L154" s="38">
        <v>4154.6166666666668</v>
      </c>
      <c r="M154" s="28">
        <v>4049.85</v>
      </c>
      <c r="N154" s="28">
        <v>3910</v>
      </c>
      <c r="O154" s="39">
        <v>546075</v>
      </c>
      <c r="P154" s="40">
        <v>3.4086067319982954E-2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44.85</v>
      </c>
      <c r="F155" s="37">
        <v>45.066666666666663</v>
      </c>
      <c r="G155" s="38">
        <v>44.333333333333329</v>
      </c>
      <c r="H155" s="38">
        <v>43.816666666666663</v>
      </c>
      <c r="I155" s="38">
        <v>43.083333333333329</v>
      </c>
      <c r="J155" s="38">
        <v>45.583333333333329</v>
      </c>
      <c r="K155" s="38">
        <v>46.316666666666663</v>
      </c>
      <c r="L155" s="38">
        <v>46.833333333333329</v>
      </c>
      <c r="M155" s="28">
        <v>45.8</v>
      </c>
      <c r="N155" s="28">
        <v>44.55</v>
      </c>
      <c r="O155" s="39">
        <v>30192000</v>
      </c>
      <c r="P155" s="40">
        <v>-3.1695721077654518E-3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17830.849999999999</v>
      </c>
      <c r="F156" s="37">
        <v>17870.566666666669</v>
      </c>
      <c r="G156" s="38">
        <v>17587.683333333338</v>
      </c>
      <c r="H156" s="38">
        <v>17344.51666666667</v>
      </c>
      <c r="I156" s="38">
        <v>17061.633333333339</v>
      </c>
      <c r="J156" s="38">
        <v>18113.733333333337</v>
      </c>
      <c r="K156" s="38">
        <v>18396.616666666669</v>
      </c>
      <c r="L156" s="38">
        <v>18639.783333333336</v>
      </c>
      <c r="M156" s="28">
        <v>18153.45</v>
      </c>
      <c r="N156" s="28">
        <v>17627.400000000001</v>
      </c>
      <c r="O156" s="39">
        <v>318975</v>
      </c>
      <c r="P156" s="40">
        <v>1.4470859505446449E-2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153</v>
      </c>
      <c r="F157" s="37">
        <v>153.70000000000002</v>
      </c>
      <c r="G157" s="38">
        <v>151.35000000000002</v>
      </c>
      <c r="H157" s="38">
        <v>149.70000000000002</v>
      </c>
      <c r="I157" s="38">
        <v>147.35000000000002</v>
      </c>
      <c r="J157" s="38">
        <v>155.35000000000002</v>
      </c>
      <c r="K157" s="38">
        <v>157.69999999999999</v>
      </c>
      <c r="L157" s="38">
        <v>159.35000000000002</v>
      </c>
      <c r="M157" s="28">
        <v>156.05000000000001</v>
      </c>
      <c r="N157" s="28">
        <v>152.05000000000001</v>
      </c>
      <c r="O157" s="39">
        <v>92667700</v>
      </c>
      <c r="P157" s="40">
        <v>-3.4080592220127104E-2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137.1</v>
      </c>
      <c r="F158" s="37">
        <v>136.76666666666668</v>
      </c>
      <c r="G158" s="38">
        <v>135.78333333333336</v>
      </c>
      <c r="H158" s="38">
        <v>134.46666666666667</v>
      </c>
      <c r="I158" s="38">
        <v>133.48333333333335</v>
      </c>
      <c r="J158" s="38">
        <v>138.08333333333337</v>
      </c>
      <c r="K158" s="38">
        <v>139.06666666666666</v>
      </c>
      <c r="L158" s="38">
        <v>140.38333333333338</v>
      </c>
      <c r="M158" s="28">
        <v>137.75</v>
      </c>
      <c r="N158" s="28">
        <v>135.44999999999999</v>
      </c>
      <c r="O158" s="39">
        <v>52006800</v>
      </c>
      <c r="P158" s="40">
        <v>-3.6231118622583713E-2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912.05</v>
      </c>
      <c r="F159" s="37">
        <v>918.91666666666663</v>
      </c>
      <c r="G159" s="38">
        <v>901.83333333333326</v>
      </c>
      <c r="H159" s="38">
        <v>891.61666666666667</v>
      </c>
      <c r="I159" s="38">
        <v>874.5333333333333</v>
      </c>
      <c r="J159" s="38">
        <v>929.13333333333321</v>
      </c>
      <c r="K159" s="38">
        <v>946.21666666666647</v>
      </c>
      <c r="L159" s="38">
        <v>956.43333333333317</v>
      </c>
      <c r="M159" s="28">
        <v>936</v>
      </c>
      <c r="N159" s="28">
        <v>908.7</v>
      </c>
      <c r="O159" s="39">
        <v>2466100</v>
      </c>
      <c r="P159" s="40">
        <v>-6.4861816130851666E-3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3673.4</v>
      </c>
      <c r="F160" s="37">
        <v>3668.9166666666665</v>
      </c>
      <c r="G160" s="38">
        <v>3630.833333333333</v>
      </c>
      <c r="H160" s="38">
        <v>3588.2666666666664</v>
      </c>
      <c r="I160" s="38">
        <v>3550.1833333333329</v>
      </c>
      <c r="J160" s="38">
        <v>3711.4833333333331</v>
      </c>
      <c r="K160" s="38">
        <v>3749.5666666666662</v>
      </c>
      <c r="L160" s="38">
        <v>3792.1333333333332</v>
      </c>
      <c r="M160" s="28">
        <v>3707</v>
      </c>
      <c r="N160" s="28">
        <v>3626.35</v>
      </c>
      <c r="O160" s="39">
        <v>620125</v>
      </c>
      <c r="P160" s="40">
        <v>-5.197783298299255E-2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163.80000000000001</v>
      </c>
      <c r="F161" s="37">
        <v>164.41666666666666</v>
      </c>
      <c r="G161" s="38">
        <v>162.5333333333333</v>
      </c>
      <c r="H161" s="38">
        <v>161.26666666666665</v>
      </c>
      <c r="I161" s="38">
        <v>159.3833333333333</v>
      </c>
      <c r="J161" s="38">
        <v>165.68333333333331</v>
      </c>
      <c r="K161" s="38">
        <v>167.56666666666669</v>
      </c>
      <c r="L161" s="38">
        <v>168.83333333333331</v>
      </c>
      <c r="M161" s="28">
        <v>166.3</v>
      </c>
      <c r="N161" s="28">
        <v>163.15</v>
      </c>
      <c r="O161" s="39">
        <v>40494300</v>
      </c>
      <c r="P161" s="40">
        <v>-2.4123213954351456E-2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39774.5</v>
      </c>
      <c r="F162" s="37">
        <v>40274.783333333333</v>
      </c>
      <c r="G162" s="38">
        <v>39149.716666666667</v>
      </c>
      <c r="H162" s="38">
        <v>38524.933333333334</v>
      </c>
      <c r="I162" s="38">
        <v>37399.866666666669</v>
      </c>
      <c r="J162" s="38">
        <v>40899.566666666666</v>
      </c>
      <c r="K162" s="38">
        <v>42024.633333333331</v>
      </c>
      <c r="L162" s="38">
        <v>42649.416666666664</v>
      </c>
      <c r="M162" s="28">
        <v>41399.85</v>
      </c>
      <c r="N162" s="28">
        <v>39650</v>
      </c>
      <c r="O162" s="39">
        <v>92070</v>
      </c>
      <c r="P162" s="40">
        <v>1.7910447761194031E-2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2425.5</v>
      </c>
      <c r="F163" s="37">
        <v>2455.8666666666668</v>
      </c>
      <c r="G163" s="38">
        <v>2380.7333333333336</v>
      </c>
      <c r="H163" s="38">
        <v>2335.9666666666667</v>
      </c>
      <c r="I163" s="38">
        <v>2260.8333333333335</v>
      </c>
      <c r="J163" s="38">
        <v>2500.6333333333337</v>
      </c>
      <c r="K163" s="38">
        <v>2575.7666666666669</v>
      </c>
      <c r="L163" s="38">
        <v>2620.5333333333338</v>
      </c>
      <c r="M163" s="28">
        <v>2531</v>
      </c>
      <c r="N163" s="28">
        <v>2411.1</v>
      </c>
      <c r="O163" s="39">
        <v>3738900</v>
      </c>
      <c r="P163" s="40">
        <v>1.1044842058758561E-3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4194.55</v>
      </c>
      <c r="F164" s="37">
        <v>4233.833333333333</v>
      </c>
      <c r="G164" s="38">
        <v>4128.7666666666664</v>
      </c>
      <c r="H164" s="38">
        <v>4062.9833333333336</v>
      </c>
      <c r="I164" s="38">
        <v>3957.916666666667</v>
      </c>
      <c r="J164" s="38">
        <v>4299.6166666666659</v>
      </c>
      <c r="K164" s="38">
        <v>4404.6833333333334</v>
      </c>
      <c r="L164" s="38">
        <v>4470.4666666666653</v>
      </c>
      <c r="M164" s="28">
        <v>4338.8999999999996</v>
      </c>
      <c r="N164" s="28">
        <v>4168.05</v>
      </c>
      <c r="O164" s="39">
        <v>376650</v>
      </c>
      <c r="P164" s="40">
        <v>-1.5294117647058824E-2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223.55</v>
      </c>
      <c r="F165" s="37">
        <v>221.88333333333333</v>
      </c>
      <c r="G165" s="38">
        <v>219.26666666666665</v>
      </c>
      <c r="H165" s="38">
        <v>214.98333333333332</v>
      </c>
      <c r="I165" s="38">
        <v>212.36666666666665</v>
      </c>
      <c r="J165" s="38">
        <v>226.16666666666666</v>
      </c>
      <c r="K165" s="38">
        <v>228.78333333333333</v>
      </c>
      <c r="L165" s="38">
        <v>233.06666666666666</v>
      </c>
      <c r="M165" s="28">
        <v>224.5</v>
      </c>
      <c r="N165" s="28">
        <v>217.6</v>
      </c>
      <c r="O165" s="39">
        <v>17856000</v>
      </c>
      <c r="P165" s="40">
        <v>-9.0742438130155825E-2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121.55</v>
      </c>
      <c r="F166" s="37">
        <v>121.16666666666667</v>
      </c>
      <c r="G166" s="38">
        <v>120.03333333333335</v>
      </c>
      <c r="H166" s="38">
        <v>118.51666666666668</v>
      </c>
      <c r="I166" s="38">
        <v>117.38333333333335</v>
      </c>
      <c r="J166" s="38">
        <v>122.68333333333334</v>
      </c>
      <c r="K166" s="38">
        <v>123.81666666666666</v>
      </c>
      <c r="L166" s="38">
        <v>125.33333333333333</v>
      </c>
      <c r="M166" s="28">
        <v>122.3</v>
      </c>
      <c r="N166" s="28">
        <v>119.65</v>
      </c>
      <c r="O166" s="39">
        <v>45818000</v>
      </c>
      <c r="P166" s="40">
        <v>-0.14674979794481008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4457.8500000000004</v>
      </c>
      <c r="F167" s="37">
        <v>4473.75</v>
      </c>
      <c r="G167" s="38">
        <v>4428.3</v>
      </c>
      <c r="H167" s="38">
        <v>4398.75</v>
      </c>
      <c r="I167" s="38">
        <v>4353.3</v>
      </c>
      <c r="J167" s="38">
        <v>4503.3</v>
      </c>
      <c r="K167" s="38">
        <v>4548.7500000000009</v>
      </c>
      <c r="L167" s="38">
        <v>4578.3</v>
      </c>
      <c r="M167" s="28">
        <v>4519.2</v>
      </c>
      <c r="N167" s="28">
        <v>4444.2</v>
      </c>
      <c r="O167" s="39">
        <v>181375</v>
      </c>
      <c r="P167" s="40">
        <v>3.4212401995723452E-2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2431.5</v>
      </c>
      <c r="F168" s="37">
        <v>2438.6</v>
      </c>
      <c r="G168" s="38">
        <v>2414.5499999999997</v>
      </c>
      <c r="H168" s="38">
        <v>2397.6</v>
      </c>
      <c r="I168" s="38">
        <v>2373.5499999999997</v>
      </c>
      <c r="J168" s="38">
        <v>2455.5499999999997</v>
      </c>
      <c r="K168" s="38">
        <v>2479.6</v>
      </c>
      <c r="L168" s="38">
        <v>2496.5499999999997</v>
      </c>
      <c r="M168" s="28">
        <v>2462.65</v>
      </c>
      <c r="N168" s="28">
        <v>2421.65</v>
      </c>
      <c r="O168" s="39">
        <v>2820500</v>
      </c>
      <c r="P168" s="40">
        <v>7.9836778142464301E-4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2551.4</v>
      </c>
      <c r="F169" s="37">
        <v>2572.4833333333336</v>
      </c>
      <c r="G169" s="38">
        <v>2508.916666666667</v>
      </c>
      <c r="H169" s="38">
        <v>2466.4333333333334</v>
      </c>
      <c r="I169" s="38">
        <v>2402.8666666666668</v>
      </c>
      <c r="J169" s="38">
        <v>2614.9666666666672</v>
      </c>
      <c r="K169" s="38">
        <v>2678.5333333333338</v>
      </c>
      <c r="L169" s="38">
        <v>2721.0166666666673</v>
      </c>
      <c r="M169" s="28">
        <v>2636.05</v>
      </c>
      <c r="N169" s="28">
        <v>2530</v>
      </c>
      <c r="O169" s="39">
        <v>1992750</v>
      </c>
      <c r="P169" s="40">
        <v>1.2547051442910915E-4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39.75</v>
      </c>
      <c r="F170" s="37">
        <v>40.033333333333331</v>
      </c>
      <c r="G170" s="38">
        <v>39.266666666666666</v>
      </c>
      <c r="H170" s="38">
        <v>38.783333333333331</v>
      </c>
      <c r="I170" s="38">
        <v>38.016666666666666</v>
      </c>
      <c r="J170" s="38">
        <v>40.516666666666666</v>
      </c>
      <c r="K170" s="38">
        <v>41.283333333333331</v>
      </c>
      <c r="L170" s="38">
        <v>41.766666666666666</v>
      </c>
      <c r="M170" s="28">
        <v>40.799999999999997</v>
      </c>
      <c r="N170" s="28">
        <v>39.549999999999997</v>
      </c>
      <c r="O170" s="39">
        <v>289200000</v>
      </c>
      <c r="P170" s="40">
        <v>-3.4970635344367326E-2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2355.1</v>
      </c>
      <c r="F171" s="37">
        <v>2364.3833333333332</v>
      </c>
      <c r="G171" s="38">
        <v>2322.2166666666662</v>
      </c>
      <c r="H171" s="38">
        <v>2289.333333333333</v>
      </c>
      <c r="I171" s="38">
        <v>2247.1666666666661</v>
      </c>
      <c r="J171" s="38">
        <v>2397.2666666666664</v>
      </c>
      <c r="K171" s="38">
        <v>2439.4333333333334</v>
      </c>
      <c r="L171" s="38">
        <v>2472.3166666666666</v>
      </c>
      <c r="M171" s="28">
        <v>2406.5500000000002</v>
      </c>
      <c r="N171" s="28">
        <v>2331.5</v>
      </c>
      <c r="O171" s="39">
        <v>836400</v>
      </c>
      <c r="P171" s="40">
        <v>5.2870090634441085E-2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202.8</v>
      </c>
      <c r="F172" s="37">
        <v>204.1</v>
      </c>
      <c r="G172" s="38">
        <v>201</v>
      </c>
      <c r="H172" s="38">
        <v>199.20000000000002</v>
      </c>
      <c r="I172" s="38">
        <v>196.10000000000002</v>
      </c>
      <c r="J172" s="38">
        <v>205.89999999999998</v>
      </c>
      <c r="K172" s="38">
        <v>208.99999999999994</v>
      </c>
      <c r="L172" s="38">
        <v>210.79999999999995</v>
      </c>
      <c r="M172" s="28">
        <v>207.2</v>
      </c>
      <c r="N172" s="28">
        <v>202.3</v>
      </c>
      <c r="O172" s="39">
        <v>33075266</v>
      </c>
      <c r="P172" s="40">
        <v>0.18562416363983941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1623.1</v>
      </c>
      <c r="F173" s="37">
        <v>1637.4333333333334</v>
      </c>
      <c r="G173" s="38">
        <v>1600.8666666666668</v>
      </c>
      <c r="H173" s="38">
        <v>1578.6333333333334</v>
      </c>
      <c r="I173" s="38">
        <v>1542.0666666666668</v>
      </c>
      <c r="J173" s="38">
        <v>1659.6666666666667</v>
      </c>
      <c r="K173" s="38">
        <v>1696.2333333333333</v>
      </c>
      <c r="L173" s="38">
        <v>1718.4666666666667</v>
      </c>
      <c r="M173" s="28">
        <v>1674</v>
      </c>
      <c r="N173" s="28">
        <v>1615.2</v>
      </c>
      <c r="O173" s="39">
        <v>2750099</v>
      </c>
      <c r="P173" s="40">
        <v>-4.0880056777856638E-2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232.55</v>
      </c>
      <c r="F174" s="37">
        <v>234.5</v>
      </c>
      <c r="G174" s="38">
        <v>229.8</v>
      </c>
      <c r="H174" s="38">
        <v>227.05</v>
      </c>
      <c r="I174" s="38">
        <v>222.35000000000002</v>
      </c>
      <c r="J174" s="38">
        <v>237.25</v>
      </c>
      <c r="K174" s="38">
        <v>241.95</v>
      </c>
      <c r="L174" s="38">
        <v>244.7</v>
      </c>
      <c r="M174" s="28">
        <v>239.2</v>
      </c>
      <c r="N174" s="28">
        <v>231.75</v>
      </c>
      <c r="O174" s="39">
        <v>6657500</v>
      </c>
      <c r="P174" s="40">
        <v>-5.2297347777362719E-3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871.5</v>
      </c>
      <c r="F175" s="37">
        <v>875.80000000000007</v>
      </c>
      <c r="G175" s="38">
        <v>863.70000000000016</v>
      </c>
      <c r="H175" s="38">
        <v>855.90000000000009</v>
      </c>
      <c r="I175" s="38">
        <v>843.80000000000018</v>
      </c>
      <c r="J175" s="38">
        <v>883.60000000000014</v>
      </c>
      <c r="K175" s="38">
        <v>895.7</v>
      </c>
      <c r="L175" s="38">
        <v>903.50000000000011</v>
      </c>
      <c r="M175" s="28">
        <v>887.9</v>
      </c>
      <c r="N175" s="28">
        <v>868</v>
      </c>
      <c r="O175" s="39">
        <v>2022150</v>
      </c>
      <c r="P175" s="40">
        <v>1.5364916773367477E-2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141.9</v>
      </c>
      <c r="F176" s="37">
        <v>143.63333333333333</v>
      </c>
      <c r="G176" s="38">
        <v>139.61666666666665</v>
      </c>
      <c r="H176" s="38">
        <v>137.33333333333331</v>
      </c>
      <c r="I176" s="38">
        <v>133.31666666666663</v>
      </c>
      <c r="J176" s="38">
        <v>145.91666666666666</v>
      </c>
      <c r="K176" s="38">
        <v>149.93333333333331</v>
      </c>
      <c r="L176" s="38">
        <v>152.21666666666667</v>
      </c>
      <c r="M176" s="28">
        <v>147.65</v>
      </c>
      <c r="N176" s="28">
        <v>141.35</v>
      </c>
      <c r="O176" s="39">
        <v>36687900</v>
      </c>
      <c r="P176" s="40">
        <v>7.1191267204556241E-4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133</v>
      </c>
      <c r="F177" s="37">
        <v>133.76666666666668</v>
      </c>
      <c r="G177" s="38">
        <v>131.98333333333335</v>
      </c>
      <c r="H177" s="38">
        <v>130.96666666666667</v>
      </c>
      <c r="I177" s="38">
        <v>129.18333333333334</v>
      </c>
      <c r="J177" s="38">
        <v>134.78333333333336</v>
      </c>
      <c r="K177" s="38">
        <v>136.56666666666672</v>
      </c>
      <c r="L177" s="38">
        <v>137.58333333333337</v>
      </c>
      <c r="M177" s="28">
        <v>135.55000000000001</v>
      </c>
      <c r="N177" s="28">
        <v>132.75</v>
      </c>
      <c r="O177" s="39">
        <v>29940000</v>
      </c>
      <c r="P177" s="40">
        <v>-1.6361127537945989E-2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2377.75</v>
      </c>
      <c r="F178" s="37">
        <v>2370.0833333333335</v>
      </c>
      <c r="G178" s="38">
        <v>2355.166666666667</v>
      </c>
      <c r="H178" s="38">
        <v>2332.5833333333335</v>
      </c>
      <c r="I178" s="38">
        <v>2317.666666666667</v>
      </c>
      <c r="J178" s="38">
        <v>2392.666666666667</v>
      </c>
      <c r="K178" s="38">
        <v>2407.5833333333339</v>
      </c>
      <c r="L178" s="38">
        <v>2430.166666666667</v>
      </c>
      <c r="M178" s="28">
        <v>2385</v>
      </c>
      <c r="N178" s="28">
        <v>2347.5</v>
      </c>
      <c r="O178" s="39">
        <v>31128250</v>
      </c>
      <c r="P178" s="40">
        <v>-3.0484006602921481E-2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101.9</v>
      </c>
      <c r="F179" s="37">
        <v>102.2</v>
      </c>
      <c r="G179" s="38">
        <v>100.80000000000001</v>
      </c>
      <c r="H179" s="38">
        <v>99.7</v>
      </c>
      <c r="I179" s="38">
        <v>98.300000000000011</v>
      </c>
      <c r="J179" s="38">
        <v>103.30000000000001</v>
      </c>
      <c r="K179" s="38">
        <v>104.70000000000002</v>
      </c>
      <c r="L179" s="38">
        <v>105.80000000000001</v>
      </c>
      <c r="M179" s="28">
        <v>103.6</v>
      </c>
      <c r="N179" s="28">
        <v>101.1</v>
      </c>
      <c r="O179" s="39">
        <v>171042750</v>
      </c>
      <c r="P179" s="40">
        <v>-4.7179297205757829E-2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847.9</v>
      </c>
      <c r="F180" s="37">
        <v>851.2833333333333</v>
      </c>
      <c r="G180" s="38">
        <v>840.66666666666663</v>
      </c>
      <c r="H180" s="38">
        <v>833.43333333333328</v>
      </c>
      <c r="I180" s="38">
        <v>822.81666666666661</v>
      </c>
      <c r="J180" s="38">
        <v>858.51666666666665</v>
      </c>
      <c r="K180" s="38">
        <v>869.13333333333344</v>
      </c>
      <c r="L180" s="38">
        <v>876.36666666666667</v>
      </c>
      <c r="M180" s="28">
        <v>861.9</v>
      </c>
      <c r="N180" s="28">
        <v>844.05</v>
      </c>
      <c r="O180" s="39">
        <v>5167500</v>
      </c>
      <c r="P180" s="40">
        <v>-3.6633567916706834E-3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1132.8499999999999</v>
      </c>
      <c r="F181" s="37">
        <v>1134.9000000000001</v>
      </c>
      <c r="G181" s="38">
        <v>1124.6000000000001</v>
      </c>
      <c r="H181" s="38">
        <v>1116.3500000000001</v>
      </c>
      <c r="I181" s="38">
        <v>1106.0500000000002</v>
      </c>
      <c r="J181" s="38">
        <v>1143.1500000000001</v>
      </c>
      <c r="K181" s="38">
        <v>1153.4500000000003</v>
      </c>
      <c r="L181" s="38">
        <v>1161.7</v>
      </c>
      <c r="M181" s="28">
        <v>1145.2</v>
      </c>
      <c r="N181" s="28">
        <v>1126.6500000000001</v>
      </c>
      <c r="O181" s="39">
        <v>6776250</v>
      </c>
      <c r="P181" s="40">
        <v>-9.3201754385964907E-3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529</v>
      </c>
      <c r="F182" s="37">
        <v>531.36666666666667</v>
      </c>
      <c r="G182" s="38">
        <v>524.58333333333337</v>
      </c>
      <c r="H182" s="38">
        <v>520.16666666666674</v>
      </c>
      <c r="I182" s="38">
        <v>513.38333333333344</v>
      </c>
      <c r="J182" s="38">
        <v>535.7833333333333</v>
      </c>
      <c r="K182" s="38">
        <v>542.56666666666661</v>
      </c>
      <c r="L182" s="38">
        <v>546.98333333333323</v>
      </c>
      <c r="M182" s="28">
        <v>538.15</v>
      </c>
      <c r="N182" s="28">
        <v>526.95000000000005</v>
      </c>
      <c r="O182" s="39">
        <v>82555500</v>
      </c>
      <c r="P182" s="40">
        <v>-1.6669644452385207E-2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24895.15</v>
      </c>
      <c r="F183" s="37">
        <v>24938.099999999995</v>
      </c>
      <c r="G183" s="38">
        <v>24626.149999999991</v>
      </c>
      <c r="H183" s="38">
        <v>24357.149999999994</v>
      </c>
      <c r="I183" s="38">
        <v>24045.19999999999</v>
      </c>
      <c r="J183" s="38">
        <v>25207.099999999991</v>
      </c>
      <c r="K183" s="38">
        <v>25519.049999999996</v>
      </c>
      <c r="L183" s="38">
        <v>25788.049999999992</v>
      </c>
      <c r="M183" s="28">
        <v>25250.05</v>
      </c>
      <c r="N183" s="28">
        <v>24669.1</v>
      </c>
      <c r="O183" s="39">
        <v>163550</v>
      </c>
      <c r="P183" s="40">
        <v>-2.4397682220189082E-3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2401.4499999999998</v>
      </c>
      <c r="F184" s="37">
        <v>2409.4</v>
      </c>
      <c r="G184" s="38">
        <v>2386.25</v>
      </c>
      <c r="H184" s="38">
        <v>2371.0499999999997</v>
      </c>
      <c r="I184" s="38">
        <v>2347.8999999999996</v>
      </c>
      <c r="J184" s="38">
        <v>2424.6000000000004</v>
      </c>
      <c r="K184" s="38">
        <v>2447.7500000000009</v>
      </c>
      <c r="L184" s="38">
        <v>2462.9500000000007</v>
      </c>
      <c r="M184" s="28">
        <v>2432.5500000000002</v>
      </c>
      <c r="N184" s="28">
        <v>2394.1999999999998</v>
      </c>
      <c r="O184" s="39">
        <v>1574375</v>
      </c>
      <c r="P184" s="40">
        <v>-5.3719008264462811E-2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2479.9499999999998</v>
      </c>
      <c r="F185" s="37">
        <v>2509.9833333333331</v>
      </c>
      <c r="G185" s="38">
        <v>2439.9666666666662</v>
      </c>
      <c r="H185" s="38">
        <v>2399.9833333333331</v>
      </c>
      <c r="I185" s="38">
        <v>2329.9666666666662</v>
      </c>
      <c r="J185" s="38">
        <v>2549.9666666666662</v>
      </c>
      <c r="K185" s="38">
        <v>2619.9833333333336</v>
      </c>
      <c r="L185" s="38">
        <v>2659.9666666666662</v>
      </c>
      <c r="M185" s="28">
        <v>2580</v>
      </c>
      <c r="N185" s="28">
        <v>2470</v>
      </c>
      <c r="O185" s="39">
        <v>2868375</v>
      </c>
      <c r="P185" s="40">
        <v>-8.8117143967863156E-3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1235.1500000000001</v>
      </c>
      <c r="F186" s="37">
        <v>1243.8166666666668</v>
      </c>
      <c r="G186" s="38">
        <v>1220.7333333333336</v>
      </c>
      <c r="H186" s="38">
        <v>1206.3166666666668</v>
      </c>
      <c r="I186" s="38">
        <v>1183.2333333333336</v>
      </c>
      <c r="J186" s="38">
        <v>1258.2333333333336</v>
      </c>
      <c r="K186" s="38">
        <v>1281.3166666666671</v>
      </c>
      <c r="L186" s="38">
        <v>1295.7333333333336</v>
      </c>
      <c r="M186" s="28">
        <v>1266.9000000000001</v>
      </c>
      <c r="N186" s="28">
        <v>1229.4000000000001</v>
      </c>
      <c r="O186" s="39">
        <v>3066800</v>
      </c>
      <c r="P186" s="40">
        <v>-3.1455280444669026E-2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386.55</v>
      </c>
      <c r="F187" s="37">
        <v>390.8</v>
      </c>
      <c r="G187" s="38">
        <v>379.75</v>
      </c>
      <c r="H187" s="38">
        <v>372.95</v>
      </c>
      <c r="I187" s="38">
        <v>361.9</v>
      </c>
      <c r="J187" s="38">
        <v>397.6</v>
      </c>
      <c r="K187" s="38">
        <v>408.65000000000009</v>
      </c>
      <c r="L187" s="38">
        <v>415.45000000000005</v>
      </c>
      <c r="M187" s="28">
        <v>401.85</v>
      </c>
      <c r="N187" s="28">
        <v>384</v>
      </c>
      <c r="O187" s="39">
        <v>4344300</v>
      </c>
      <c r="P187" s="40">
        <v>-5.3900431203449631E-2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880.15</v>
      </c>
      <c r="F188" s="37">
        <v>884.16666666666663</v>
      </c>
      <c r="G188" s="38">
        <v>870.98333333333323</v>
      </c>
      <c r="H188" s="38">
        <v>861.81666666666661</v>
      </c>
      <c r="I188" s="38">
        <v>848.63333333333321</v>
      </c>
      <c r="J188" s="38">
        <v>893.33333333333326</v>
      </c>
      <c r="K188" s="38">
        <v>906.51666666666665</v>
      </c>
      <c r="L188" s="38">
        <v>915.68333333333328</v>
      </c>
      <c r="M188" s="28">
        <v>897.35</v>
      </c>
      <c r="N188" s="28">
        <v>875</v>
      </c>
      <c r="O188" s="39">
        <v>22817200</v>
      </c>
      <c r="P188" s="40">
        <v>-3.547862109779553E-2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516.5</v>
      </c>
      <c r="F189" s="37">
        <v>523.23333333333335</v>
      </c>
      <c r="G189" s="38">
        <v>507.76666666666665</v>
      </c>
      <c r="H189" s="38">
        <v>499.0333333333333</v>
      </c>
      <c r="I189" s="38">
        <v>483.56666666666661</v>
      </c>
      <c r="J189" s="38">
        <v>531.9666666666667</v>
      </c>
      <c r="K189" s="38">
        <v>547.43333333333339</v>
      </c>
      <c r="L189" s="38">
        <v>556.16666666666674</v>
      </c>
      <c r="M189" s="28">
        <v>538.70000000000005</v>
      </c>
      <c r="N189" s="28">
        <v>514.5</v>
      </c>
      <c r="O189" s="39">
        <v>12546000</v>
      </c>
      <c r="P189" s="40">
        <v>1.0022944088878155E-2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587</v>
      </c>
      <c r="F190" s="37">
        <v>588.88333333333333</v>
      </c>
      <c r="G190" s="38">
        <v>582.2166666666667</v>
      </c>
      <c r="H190" s="38">
        <v>577.43333333333339</v>
      </c>
      <c r="I190" s="38">
        <v>570.76666666666677</v>
      </c>
      <c r="J190" s="38">
        <v>593.66666666666663</v>
      </c>
      <c r="K190" s="38">
        <v>600.33333333333337</v>
      </c>
      <c r="L190" s="38">
        <v>605.11666666666656</v>
      </c>
      <c r="M190" s="28">
        <v>595.54999999999995</v>
      </c>
      <c r="N190" s="28">
        <v>584.1</v>
      </c>
      <c r="O190" s="39">
        <v>984300</v>
      </c>
      <c r="P190" s="40">
        <v>2.4778761061946902E-2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913.85</v>
      </c>
      <c r="F191" s="37">
        <v>930.46666666666658</v>
      </c>
      <c r="G191" s="38">
        <v>894.93333333333317</v>
      </c>
      <c r="H191" s="38">
        <v>876.01666666666654</v>
      </c>
      <c r="I191" s="38">
        <v>840.48333333333312</v>
      </c>
      <c r="J191" s="38">
        <v>949.38333333333321</v>
      </c>
      <c r="K191" s="38">
        <v>984.91666666666674</v>
      </c>
      <c r="L191" s="38">
        <v>1003.8333333333333</v>
      </c>
      <c r="M191" s="28">
        <v>966</v>
      </c>
      <c r="N191" s="28">
        <v>911.55</v>
      </c>
      <c r="O191" s="39">
        <v>7704000</v>
      </c>
      <c r="P191" s="40">
        <v>0.184137719028589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1254.1500000000001</v>
      </c>
      <c r="F192" s="37">
        <v>1267.0166666666667</v>
      </c>
      <c r="G192" s="38">
        <v>1234.7333333333333</v>
      </c>
      <c r="H192" s="38">
        <v>1215.3166666666666</v>
      </c>
      <c r="I192" s="38">
        <v>1183.0333333333333</v>
      </c>
      <c r="J192" s="38">
        <v>1286.4333333333334</v>
      </c>
      <c r="K192" s="38">
        <v>1318.7166666666667</v>
      </c>
      <c r="L192" s="38">
        <v>1338.1333333333334</v>
      </c>
      <c r="M192" s="28">
        <v>1299.3</v>
      </c>
      <c r="N192" s="28">
        <v>1247.5999999999999</v>
      </c>
      <c r="O192" s="39">
        <v>3247600</v>
      </c>
      <c r="P192" s="40">
        <v>-4.0480863591756625E-3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700.9</v>
      </c>
      <c r="F193" s="37">
        <v>698.16666666666663</v>
      </c>
      <c r="G193" s="38">
        <v>693.33333333333326</v>
      </c>
      <c r="H193" s="38">
        <v>685.76666666666665</v>
      </c>
      <c r="I193" s="38">
        <v>680.93333333333328</v>
      </c>
      <c r="J193" s="38">
        <v>705.73333333333323</v>
      </c>
      <c r="K193" s="38">
        <v>710.56666666666649</v>
      </c>
      <c r="L193" s="38">
        <v>718.13333333333321</v>
      </c>
      <c r="M193" s="28">
        <v>703</v>
      </c>
      <c r="N193" s="28">
        <v>690.6</v>
      </c>
      <c r="O193" s="39">
        <v>11279250</v>
      </c>
      <c r="P193" s="40">
        <v>4.9314409429877318E-3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498.3</v>
      </c>
      <c r="F194" s="37">
        <v>501.06666666666666</v>
      </c>
      <c r="G194" s="38">
        <v>493.83333333333331</v>
      </c>
      <c r="H194" s="38">
        <v>489.36666666666667</v>
      </c>
      <c r="I194" s="38">
        <v>482.13333333333333</v>
      </c>
      <c r="J194" s="38">
        <v>505.5333333333333</v>
      </c>
      <c r="K194" s="38">
        <v>512.76666666666665</v>
      </c>
      <c r="L194" s="38">
        <v>517.23333333333335</v>
      </c>
      <c r="M194" s="28">
        <v>508.3</v>
      </c>
      <c r="N194" s="28">
        <v>496.6</v>
      </c>
      <c r="O194" s="39">
        <v>79959600</v>
      </c>
      <c r="P194" s="40">
        <v>2.0589305201891596E-2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232.15</v>
      </c>
      <c r="F195" s="37">
        <v>235.13333333333335</v>
      </c>
      <c r="G195" s="38">
        <v>227.56666666666672</v>
      </c>
      <c r="H195" s="38">
        <v>222.98333333333338</v>
      </c>
      <c r="I195" s="38">
        <v>215.41666666666674</v>
      </c>
      <c r="J195" s="38">
        <v>239.7166666666667</v>
      </c>
      <c r="K195" s="38">
        <v>247.28333333333336</v>
      </c>
      <c r="L195" s="38">
        <v>251.86666666666667</v>
      </c>
      <c r="M195" s="28">
        <v>242.7</v>
      </c>
      <c r="N195" s="28">
        <v>230.55</v>
      </c>
      <c r="O195" s="39">
        <v>142269750</v>
      </c>
      <c r="P195" s="40">
        <v>1.0924289921155125E-3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1253.7</v>
      </c>
      <c r="F196" s="37">
        <v>1253.0666666666668</v>
      </c>
      <c r="G196" s="38">
        <v>1237.5333333333338</v>
      </c>
      <c r="H196" s="38">
        <v>1221.366666666667</v>
      </c>
      <c r="I196" s="38">
        <v>1205.8333333333339</v>
      </c>
      <c r="J196" s="38">
        <v>1269.2333333333336</v>
      </c>
      <c r="K196" s="38">
        <v>1284.7666666666669</v>
      </c>
      <c r="L196" s="38">
        <v>1300.9333333333334</v>
      </c>
      <c r="M196" s="28">
        <v>1268.5999999999999</v>
      </c>
      <c r="N196" s="28">
        <v>1236.9000000000001</v>
      </c>
      <c r="O196" s="39">
        <v>45131175</v>
      </c>
      <c r="P196" s="40">
        <v>-2.5028232507322088E-2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3707.85</v>
      </c>
      <c r="F197" s="37">
        <v>3722.2666666666664</v>
      </c>
      <c r="G197" s="38">
        <v>3681.583333333333</v>
      </c>
      <c r="H197" s="38">
        <v>3655.3166666666666</v>
      </c>
      <c r="I197" s="38">
        <v>3614.6333333333332</v>
      </c>
      <c r="J197" s="38">
        <v>3748.5333333333328</v>
      </c>
      <c r="K197" s="38">
        <v>3789.2166666666662</v>
      </c>
      <c r="L197" s="38">
        <v>3815.4833333333327</v>
      </c>
      <c r="M197" s="28">
        <v>3762.95</v>
      </c>
      <c r="N197" s="28">
        <v>3696</v>
      </c>
      <c r="O197" s="39">
        <v>14318100</v>
      </c>
      <c r="P197" s="40">
        <v>4.1744425891366267E-2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1424.75</v>
      </c>
      <c r="F198" s="37">
        <v>1433.6833333333334</v>
      </c>
      <c r="G198" s="38">
        <v>1412.3666666666668</v>
      </c>
      <c r="H198" s="38">
        <v>1399.9833333333333</v>
      </c>
      <c r="I198" s="38">
        <v>1378.6666666666667</v>
      </c>
      <c r="J198" s="38">
        <v>1446.0666666666668</v>
      </c>
      <c r="K198" s="38">
        <v>1467.3833333333334</v>
      </c>
      <c r="L198" s="38">
        <v>1479.7666666666669</v>
      </c>
      <c r="M198" s="28">
        <v>1455</v>
      </c>
      <c r="N198" s="28">
        <v>1421.3</v>
      </c>
      <c r="O198" s="39">
        <v>17167200</v>
      </c>
      <c r="P198" s="40">
        <v>1.8764465016912944E-2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2441.85</v>
      </c>
      <c r="F199" s="37">
        <v>2446.6666666666665</v>
      </c>
      <c r="G199" s="38">
        <v>2416.3833333333332</v>
      </c>
      <c r="H199" s="38">
        <v>2390.9166666666665</v>
      </c>
      <c r="I199" s="38">
        <v>2360.6333333333332</v>
      </c>
      <c r="J199" s="38">
        <v>2472.1333333333332</v>
      </c>
      <c r="K199" s="38">
        <v>2502.416666666667</v>
      </c>
      <c r="L199" s="38">
        <v>2527.8833333333332</v>
      </c>
      <c r="M199" s="28">
        <v>2476.9499999999998</v>
      </c>
      <c r="N199" s="28">
        <v>2421.1999999999998</v>
      </c>
      <c r="O199" s="39">
        <v>5155875</v>
      </c>
      <c r="P199" s="40">
        <v>-2.9093990537391427E-2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2591.75</v>
      </c>
      <c r="F200" s="37">
        <v>2585.9500000000003</v>
      </c>
      <c r="G200" s="38">
        <v>2569.9000000000005</v>
      </c>
      <c r="H200" s="38">
        <v>2548.0500000000002</v>
      </c>
      <c r="I200" s="38">
        <v>2532.0000000000005</v>
      </c>
      <c r="J200" s="38">
        <v>2607.8000000000006</v>
      </c>
      <c r="K200" s="38">
        <v>2623.8500000000008</v>
      </c>
      <c r="L200" s="38">
        <v>2645.7000000000007</v>
      </c>
      <c r="M200" s="28">
        <v>2602</v>
      </c>
      <c r="N200" s="28">
        <v>2564.1</v>
      </c>
      <c r="O200" s="39">
        <v>867750</v>
      </c>
      <c r="P200" s="40">
        <v>-6.2983109075293447E-3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496</v>
      </c>
      <c r="F201" s="37">
        <v>500.09999999999997</v>
      </c>
      <c r="G201" s="38">
        <v>489.44999999999993</v>
      </c>
      <c r="H201" s="38">
        <v>482.9</v>
      </c>
      <c r="I201" s="38">
        <v>472.24999999999994</v>
      </c>
      <c r="J201" s="38">
        <v>506.64999999999992</v>
      </c>
      <c r="K201" s="38">
        <v>517.29999999999995</v>
      </c>
      <c r="L201" s="38">
        <v>523.84999999999991</v>
      </c>
      <c r="M201" s="28">
        <v>510.75</v>
      </c>
      <c r="N201" s="28">
        <v>493.55</v>
      </c>
      <c r="O201" s="39">
        <v>4735500</v>
      </c>
      <c r="P201" s="40">
        <v>8.626198083067093E-3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1073.7</v>
      </c>
      <c r="F202" s="37">
        <v>1077.8999999999999</v>
      </c>
      <c r="G202" s="38">
        <v>1052.7999999999997</v>
      </c>
      <c r="H202" s="38">
        <v>1031.8999999999999</v>
      </c>
      <c r="I202" s="38">
        <v>1006.7999999999997</v>
      </c>
      <c r="J202" s="38">
        <v>1098.7999999999997</v>
      </c>
      <c r="K202" s="38">
        <v>1123.8999999999996</v>
      </c>
      <c r="L202" s="38">
        <v>1144.7999999999997</v>
      </c>
      <c r="M202" s="28">
        <v>1103</v>
      </c>
      <c r="N202" s="28">
        <v>1057</v>
      </c>
      <c r="O202" s="39">
        <v>2473700</v>
      </c>
      <c r="P202" s="40">
        <v>2.3702370237023703E-2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660.75</v>
      </c>
      <c r="F203" s="37">
        <v>660.01666666666665</v>
      </c>
      <c r="G203" s="38">
        <v>645.73333333333335</v>
      </c>
      <c r="H203" s="38">
        <v>630.7166666666667</v>
      </c>
      <c r="I203" s="38">
        <v>616.43333333333339</v>
      </c>
      <c r="J203" s="38">
        <v>675.0333333333333</v>
      </c>
      <c r="K203" s="38">
        <v>689.31666666666661</v>
      </c>
      <c r="L203" s="38">
        <v>704.33333333333326</v>
      </c>
      <c r="M203" s="28">
        <v>674.3</v>
      </c>
      <c r="N203" s="28">
        <v>645</v>
      </c>
      <c r="O203" s="39">
        <v>10382400</v>
      </c>
      <c r="P203" s="40">
        <v>-1.4485049833887043E-2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1584.7</v>
      </c>
      <c r="F204" s="37">
        <v>1590.7666666666667</v>
      </c>
      <c r="G204" s="38">
        <v>1569.6833333333334</v>
      </c>
      <c r="H204" s="38">
        <v>1554.6666666666667</v>
      </c>
      <c r="I204" s="38">
        <v>1533.5833333333335</v>
      </c>
      <c r="J204" s="38">
        <v>1605.7833333333333</v>
      </c>
      <c r="K204" s="38">
        <v>1626.8666666666668</v>
      </c>
      <c r="L204" s="38">
        <v>1641.8833333333332</v>
      </c>
      <c r="M204" s="28">
        <v>1611.85</v>
      </c>
      <c r="N204" s="28">
        <v>1575.75</v>
      </c>
      <c r="O204" s="39">
        <v>1024100</v>
      </c>
      <c r="P204" s="40">
        <v>-8.8075880758807581E-3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7331.6</v>
      </c>
      <c r="F205" s="37">
        <v>7367.2</v>
      </c>
      <c r="G205" s="38">
        <v>7274.4</v>
      </c>
      <c r="H205" s="38">
        <v>7217.2</v>
      </c>
      <c r="I205" s="38">
        <v>7124.4</v>
      </c>
      <c r="J205" s="38">
        <v>7424.4</v>
      </c>
      <c r="K205" s="38">
        <v>7517.2000000000007</v>
      </c>
      <c r="L205" s="38">
        <v>7574.4</v>
      </c>
      <c r="M205" s="28">
        <v>7460</v>
      </c>
      <c r="N205" s="28">
        <v>7310</v>
      </c>
      <c r="O205" s="39">
        <v>1813900</v>
      </c>
      <c r="P205" s="40">
        <v>4.8194105916241963E-3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753.1</v>
      </c>
      <c r="F206" s="37">
        <v>757.19999999999993</v>
      </c>
      <c r="G206" s="38">
        <v>746.39999999999986</v>
      </c>
      <c r="H206" s="38">
        <v>739.69999999999993</v>
      </c>
      <c r="I206" s="38">
        <v>728.89999999999986</v>
      </c>
      <c r="J206" s="38">
        <v>763.89999999999986</v>
      </c>
      <c r="K206" s="38">
        <v>774.69999999999982</v>
      </c>
      <c r="L206" s="38">
        <v>781.39999999999986</v>
      </c>
      <c r="M206" s="28">
        <v>768</v>
      </c>
      <c r="N206" s="28">
        <v>750.5</v>
      </c>
      <c r="O206" s="39">
        <v>28696200</v>
      </c>
      <c r="P206" s="40">
        <v>8.958771368498035E-3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379.25</v>
      </c>
      <c r="F207" s="37">
        <v>379.4666666666667</v>
      </c>
      <c r="G207" s="38">
        <v>373.13333333333338</v>
      </c>
      <c r="H207" s="38">
        <v>367.01666666666671</v>
      </c>
      <c r="I207" s="38">
        <v>360.68333333333339</v>
      </c>
      <c r="J207" s="38">
        <v>385.58333333333337</v>
      </c>
      <c r="K207" s="38">
        <v>391.91666666666663</v>
      </c>
      <c r="L207" s="38">
        <v>398.03333333333336</v>
      </c>
      <c r="M207" s="28">
        <v>385.8</v>
      </c>
      <c r="N207" s="28">
        <v>373.35</v>
      </c>
      <c r="O207" s="39">
        <v>73820300</v>
      </c>
      <c r="P207" s="40">
        <v>-7.0469518805770992E-3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1191.6500000000001</v>
      </c>
      <c r="F208" s="37">
        <v>1200.3</v>
      </c>
      <c r="G208" s="38">
        <v>1173.4499999999998</v>
      </c>
      <c r="H208" s="38">
        <v>1155.2499999999998</v>
      </c>
      <c r="I208" s="38">
        <v>1128.3999999999996</v>
      </c>
      <c r="J208" s="38">
        <v>1218.5</v>
      </c>
      <c r="K208" s="38">
        <v>1245.3499999999999</v>
      </c>
      <c r="L208" s="38">
        <v>1263.5500000000002</v>
      </c>
      <c r="M208" s="28">
        <v>1227.1500000000001</v>
      </c>
      <c r="N208" s="28">
        <v>1182.0999999999999</v>
      </c>
      <c r="O208" s="39">
        <v>4052500</v>
      </c>
      <c r="P208" s="40">
        <v>-4.9109883364027006E-3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1752.1</v>
      </c>
      <c r="F209" s="37">
        <v>1760.7166666666665</v>
      </c>
      <c r="G209" s="38">
        <v>1726.383333333333</v>
      </c>
      <c r="H209" s="38">
        <v>1700.6666666666665</v>
      </c>
      <c r="I209" s="38">
        <v>1666.333333333333</v>
      </c>
      <c r="J209" s="38">
        <v>1786.4333333333329</v>
      </c>
      <c r="K209" s="38">
        <v>1820.7666666666664</v>
      </c>
      <c r="L209" s="38">
        <v>1846.4833333333329</v>
      </c>
      <c r="M209" s="28">
        <v>1795.05</v>
      </c>
      <c r="N209" s="28">
        <v>1735</v>
      </c>
      <c r="O209" s="39">
        <v>573500</v>
      </c>
      <c r="P209" s="40">
        <v>-3.0840726658217153E-2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562.29999999999995</v>
      </c>
      <c r="F210" s="37">
        <v>563.01666666666665</v>
      </c>
      <c r="G210" s="38">
        <v>557.0333333333333</v>
      </c>
      <c r="H210" s="38">
        <v>551.76666666666665</v>
      </c>
      <c r="I210" s="38">
        <v>545.7833333333333</v>
      </c>
      <c r="J210" s="38">
        <v>568.2833333333333</v>
      </c>
      <c r="K210" s="38">
        <v>574.26666666666665</v>
      </c>
      <c r="L210" s="38">
        <v>579.5333333333333</v>
      </c>
      <c r="M210" s="28">
        <v>569</v>
      </c>
      <c r="N210" s="28">
        <v>557.75</v>
      </c>
      <c r="O210" s="39">
        <v>41103200</v>
      </c>
      <c r="P210" s="40">
        <v>-2.3695511724242769E-2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262.55</v>
      </c>
      <c r="F211" s="37">
        <v>264.16666666666669</v>
      </c>
      <c r="G211" s="38">
        <v>259.73333333333335</v>
      </c>
      <c r="H211" s="38">
        <v>256.91666666666669</v>
      </c>
      <c r="I211" s="38">
        <v>252.48333333333335</v>
      </c>
      <c r="J211" s="38">
        <v>266.98333333333335</v>
      </c>
      <c r="K211" s="38">
        <v>271.41666666666663</v>
      </c>
      <c r="L211" s="38">
        <v>274.23333333333335</v>
      </c>
      <c r="M211" s="28">
        <v>268.60000000000002</v>
      </c>
      <c r="N211" s="28">
        <v>261.35000000000002</v>
      </c>
      <c r="O211" s="39">
        <v>78501000</v>
      </c>
      <c r="P211" s="40">
        <v>1.7379471228615863E-2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6" sqref="E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3" t="s">
        <v>16</v>
      </c>
      <c r="B8" s="455"/>
      <c r="C8" s="459" t="s">
        <v>20</v>
      </c>
      <c r="D8" s="459" t="s">
        <v>21</v>
      </c>
      <c r="E8" s="450" t="s">
        <v>22</v>
      </c>
      <c r="F8" s="451"/>
      <c r="G8" s="452"/>
      <c r="H8" s="450" t="s">
        <v>23</v>
      </c>
      <c r="I8" s="451"/>
      <c r="J8" s="452"/>
      <c r="K8" s="23"/>
      <c r="L8" s="50"/>
      <c r="M8" s="50"/>
      <c r="N8" s="1"/>
      <c r="O8" s="1"/>
    </row>
    <row r="9" spans="1:15" ht="36" customHeight="1">
      <c r="A9" s="457"/>
      <c r="B9" s="458"/>
      <c r="C9" s="458"/>
      <c r="D9" s="4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17374.75</v>
      </c>
      <c r="D10" s="32">
        <v>17377.5</v>
      </c>
      <c r="E10" s="32">
        <v>17300.25</v>
      </c>
      <c r="F10" s="32">
        <v>17225.75</v>
      </c>
      <c r="G10" s="32">
        <v>17148.5</v>
      </c>
      <c r="H10" s="32">
        <v>17452</v>
      </c>
      <c r="I10" s="32">
        <v>17529.25</v>
      </c>
      <c r="J10" s="32">
        <v>17603.75</v>
      </c>
      <c r="K10" s="34">
        <v>17454.75</v>
      </c>
      <c r="L10" s="34">
        <v>17303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38517.25</v>
      </c>
      <c r="D11" s="37">
        <v>38567.966666666667</v>
      </c>
      <c r="E11" s="37">
        <v>38345.683333333334</v>
      </c>
      <c r="F11" s="37">
        <v>38174.116666666669</v>
      </c>
      <c r="G11" s="37">
        <v>37951.833333333336</v>
      </c>
      <c r="H11" s="37">
        <v>38739.533333333333</v>
      </c>
      <c r="I11" s="37">
        <v>38961.816666666673</v>
      </c>
      <c r="J11" s="37">
        <v>39133.383333333331</v>
      </c>
      <c r="K11" s="28">
        <v>38790.25</v>
      </c>
      <c r="L11" s="28">
        <v>38396.400000000001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2465.35</v>
      </c>
      <c r="D12" s="37">
        <v>2472.2999999999997</v>
      </c>
      <c r="E12" s="37">
        <v>2452.1999999999994</v>
      </c>
      <c r="F12" s="37">
        <v>2439.0499999999997</v>
      </c>
      <c r="G12" s="37">
        <v>2418.9499999999994</v>
      </c>
      <c r="H12" s="37">
        <v>2485.4499999999994</v>
      </c>
      <c r="I12" s="37">
        <v>2505.5499999999997</v>
      </c>
      <c r="J12" s="37">
        <v>2518.6999999999994</v>
      </c>
      <c r="K12" s="28">
        <v>2492.4</v>
      </c>
      <c r="L12" s="28">
        <v>2459.15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4991.95</v>
      </c>
      <c r="D13" s="37">
        <v>4998.333333333333</v>
      </c>
      <c r="E13" s="37">
        <v>4965.1166666666659</v>
      </c>
      <c r="F13" s="37">
        <v>4938.2833333333328</v>
      </c>
      <c r="G13" s="37">
        <v>4905.0666666666657</v>
      </c>
      <c r="H13" s="37">
        <v>5025.1666666666661</v>
      </c>
      <c r="I13" s="37">
        <v>5058.3833333333332</v>
      </c>
      <c r="J13" s="37">
        <v>5085.2166666666662</v>
      </c>
      <c r="K13" s="28">
        <v>5031.55</v>
      </c>
      <c r="L13" s="28">
        <v>4971.5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34379.050000000003</v>
      </c>
      <c r="D14" s="37">
        <v>34536.716666666667</v>
      </c>
      <c r="E14" s="37">
        <v>34155.583333333336</v>
      </c>
      <c r="F14" s="37">
        <v>33932.116666666669</v>
      </c>
      <c r="G14" s="37">
        <v>33550.983333333337</v>
      </c>
      <c r="H14" s="37">
        <v>34760.183333333334</v>
      </c>
      <c r="I14" s="37">
        <v>35141.316666666666</v>
      </c>
      <c r="J14" s="37">
        <v>35364.783333333333</v>
      </c>
      <c r="K14" s="28">
        <v>34917.85</v>
      </c>
      <c r="L14" s="28">
        <v>34313.25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4072.65</v>
      </c>
      <c r="D15" s="37">
        <v>4082.4166666666665</v>
      </c>
      <c r="E15" s="37">
        <v>4053.1333333333332</v>
      </c>
      <c r="F15" s="37">
        <v>4033.6166666666668</v>
      </c>
      <c r="G15" s="37">
        <v>4004.3333333333335</v>
      </c>
      <c r="H15" s="37">
        <v>4101.9333333333325</v>
      </c>
      <c r="I15" s="37">
        <v>4131.2166666666672</v>
      </c>
      <c r="J15" s="37">
        <v>4150.7333333333327</v>
      </c>
      <c r="K15" s="28">
        <v>4111.7</v>
      </c>
      <c r="L15" s="28">
        <v>4062.9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8202.1</v>
      </c>
      <c r="D16" s="37">
        <v>8243.1666666666679</v>
      </c>
      <c r="E16" s="37">
        <v>8142.383333333335</v>
      </c>
      <c r="F16" s="37">
        <v>8082.666666666667</v>
      </c>
      <c r="G16" s="37">
        <v>7981.8833333333341</v>
      </c>
      <c r="H16" s="37">
        <v>8302.883333333335</v>
      </c>
      <c r="I16" s="37">
        <v>8403.6666666666679</v>
      </c>
      <c r="J16" s="37">
        <v>8463.3833333333369</v>
      </c>
      <c r="K16" s="28">
        <v>8343.9500000000007</v>
      </c>
      <c r="L16" s="28">
        <v>8183.45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2249.35</v>
      </c>
      <c r="D17" s="37">
        <v>2262.1166666666668</v>
      </c>
      <c r="E17" s="37">
        <v>2227.2333333333336</v>
      </c>
      <c r="F17" s="37">
        <v>2205.1166666666668</v>
      </c>
      <c r="G17" s="37">
        <v>2170.2333333333336</v>
      </c>
      <c r="H17" s="37">
        <v>2284.2333333333336</v>
      </c>
      <c r="I17" s="37">
        <v>2319.1166666666668</v>
      </c>
      <c r="J17" s="37">
        <v>2341.2333333333336</v>
      </c>
      <c r="K17" s="28">
        <v>2297</v>
      </c>
      <c r="L17" s="28">
        <v>2240</v>
      </c>
      <c r="M17" s="28">
        <v>3.5909599999999999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1320.3</v>
      </c>
      <c r="D18" s="37">
        <v>1338.0833333333333</v>
      </c>
      <c r="E18" s="37">
        <v>1298.2166666666665</v>
      </c>
      <c r="F18" s="37">
        <v>1276.1333333333332</v>
      </c>
      <c r="G18" s="37">
        <v>1236.2666666666664</v>
      </c>
      <c r="H18" s="37">
        <v>1360.1666666666665</v>
      </c>
      <c r="I18" s="37">
        <v>1400.0333333333333</v>
      </c>
      <c r="J18" s="37">
        <v>1422.1166666666666</v>
      </c>
      <c r="K18" s="28">
        <v>1377.95</v>
      </c>
      <c r="L18" s="28">
        <v>1316</v>
      </c>
      <c r="M18" s="28">
        <v>8.3886199999999995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987.65</v>
      </c>
      <c r="D19" s="37">
        <v>995.35</v>
      </c>
      <c r="E19" s="37">
        <v>977.30000000000007</v>
      </c>
      <c r="F19" s="37">
        <v>966.95</v>
      </c>
      <c r="G19" s="37">
        <v>948.90000000000009</v>
      </c>
      <c r="H19" s="37">
        <v>1005.7</v>
      </c>
      <c r="I19" s="37">
        <v>1023.75</v>
      </c>
      <c r="J19" s="37">
        <v>1034.0999999999999</v>
      </c>
      <c r="K19" s="28">
        <v>1013.4</v>
      </c>
      <c r="L19" s="28">
        <v>985</v>
      </c>
      <c r="M19" s="28">
        <v>5.4047299999999998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1764.3</v>
      </c>
      <c r="D20" s="37">
        <v>1760.8499999999997</v>
      </c>
      <c r="E20" s="37">
        <v>1746.7999999999993</v>
      </c>
      <c r="F20" s="37">
        <v>1729.2999999999995</v>
      </c>
      <c r="G20" s="37">
        <v>1715.2499999999991</v>
      </c>
      <c r="H20" s="37">
        <v>1778.3499999999995</v>
      </c>
      <c r="I20" s="37">
        <v>1792.4</v>
      </c>
      <c r="J20" s="37">
        <v>1809.8999999999996</v>
      </c>
      <c r="K20" s="28">
        <v>1774.9</v>
      </c>
      <c r="L20" s="28">
        <v>1743.35</v>
      </c>
      <c r="M20" s="28">
        <v>11.96002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1907.6</v>
      </c>
      <c r="D21" s="37">
        <v>1899.9833333333333</v>
      </c>
      <c r="E21" s="37">
        <v>1882.6166666666668</v>
      </c>
      <c r="F21" s="37">
        <v>1857.6333333333334</v>
      </c>
      <c r="G21" s="37">
        <v>1840.2666666666669</v>
      </c>
      <c r="H21" s="37">
        <v>1924.9666666666667</v>
      </c>
      <c r="I21" s="37">
        <v>1942.333333333333</v>
      </c>
      <c r="J21" s="37">
        <v>1967.3166666666666</v>
      </c>
      <c r="K21" s="28">
        <v>1917.35</v>
      </c>
      <c r="L21" s="28">
        <v>1875</v>
      </c>
      <c r="M21" s="28">
        <v>3.97431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723.7</v>
      </c>
      <c r="D22" s="37">
        <v>725.68333333333339</v>
      </c>
      <c r="E22" s="37">
        <v>717.46666666666681</v>
      </c>
      <c r="F22" s="37">
        <v>711.23333333333346</v>
      </c>
      <c r="G22" s="37">
        <v>703.01666666666688</v>
      </c>
      <c r="H22" s="37">
        <v>731.91666666666674</v>
      </c>
      <c r="I22" s="37">
        <v>740.13333333333344</v>
      </c>
      <c r="J22" s="37">
        <v>746.36666666666667</v>
      </c>
      <c r="K22" s="28">
        <v>733.9</v>
      </c>
      <c r="L22" s="28">
        <v>719.45</v>
      </c>
      <c r="M22" s="28">
        <v>36.21116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1790.3</v>
      </c>
      <c r="D23" s="37">
        <v>1773.4333333333334</v>
      </c>
      <c r="E23" s="37">
        <v>1747.8666666666668</v>
      </c>
      <c r="F23" s="37">
        <v>1705.4333333333334</v>
      </c>
      <c r="G23" s="37">
        <v>1679.8666666666668</v>
      </c>
      <c r="H23" s="37">
        <v>1815.8666666666668</v>
      </c>
      <c r="I23" s="37">
        <v>1841.4333333333334</v>
      </c>
      <c r="J23" s="37">
        <v>1883.8666666666668</v>
      </c>
      <c r="K23" s="28">
        <v>1799</v>
      </c>
      <c r="L23" s="28">
        <v>1731</v>
      </c>
      <c r="M23" s="28">
        <v>2.9236800000000001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2016.05</v>
      </c>
      <c r="D24" s="37">
        <v>2015.3500000000001</v>
      </c>
      <c r="E24" s="37">
        <v>1980.7000000000003</v>
      </c>
      <c r="F24" s="37">
        <v>1945.3500000000001</v>
      </c>
      <c r="G24" s="37">
        <v>1910.7000000000003</v>
      </c>
      <c r="H24" s="37">
        <v>2050.7000000000003</v>
      </c>
      <c r="I24" s="37">
        <v>2085.3500000000004</v>
      </c>
      <c r="J24" s="37">
        <v>2120.7000000000003</v>
      </c>
      <c r="K24" s="28">
        <v>2050</v>
      </c>
      <c r="L24" s="28">
        <v>1980</v>
      </c>
      <c r="M24" s="28">
        <v>2.4710999999999999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117.1</v>
      </c>
      <c r="D25" s="37">
        <v>118.10000000000001</v>
      </c>
      <c r="E25" s="37">
        <v>115.55000000000001</v>
      </c>
      <c r="F25" s="37">
        <v>114</v>
      </c>
      <c r="G25" s="37">
        <v>111.45</v>
      </c>
      <c r="H25" s="37">
        <v>119.65000000000002</v>
      </c>
      <c r="I25" s="37">
        <v>122.2</v>
      </c>
      <c r="J25" s="37">
        <v>123.75000000000003</v>
      </c>
      <c r="K25" s="28">
        <v>120.65</v>
      </c>
      <c r="L25" s="28">
        <v>116.55</v>
      </c>
      <c r="M25" s="28">
        <v>29.22439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287.10000000000002</v>
      </c>
      <c r="D26" s="37">
        <v>288.53333333333336</v>
      </c>
      <c r="E26" s="37">
        <v>283.56666666666672</v>
      </c>
      <c r="F26" s="37">
        <v>280.03333333333336</v>
      </c>
      <c r="G26" s="37">
        <v>275.06666666666672</v>
      </c>
      <c r="H26" s="37">
        <v>292.06666666666672</v>
      </c>
      <c r="I26" s="37">
        <v>297.0333333333333</v>
      </c>
      <c r="J26" s="37">
        <v>300.56666666666672</v>
      </c>
      <c r="K26" s="28">
        <v>293.5</v>
      </c>
      <c r="L26" s="28">
        <v>285</v>
      </c>
      <c r="M26" s="28">
        <v>17.978490000000001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2064.9</v>
      </c>
      <c r="D27" s="37">
        <v>2050.7000000000003</v>
      </c>
      <c r="E27" s="37">
        <v>2016.7500000000005</v>
      </c>
      <c r="F27" s="37">
        <v>1968.6000000000001</v>
      </c>
      <c r="G27" s="37">
        <v>1934.6500000000003</v>
      </c>
      <c r="H27" s="37">
        <v>2098.8500000000004</v>
      </c>
      <c r="I27" s="37">
        <v>2132.8000000000002</v>
      </c>
      <c r="J27" s="37">
        <v>2180.9500000000007</v>
      </c>
      <c r="K27" s="28">
        <v>2084.65</v>
      </c>
      <c r="L27" s="28">
        <v>2002.55</v>
      </c>
      <c r="M27" s="28">
        <v>0.47503000000000001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752.4</v>
      </c>
      <c r="D28" s="37">
        <v>753.71666666666658</v>
      </c>
      <c r="E28" s="37">
        <v>745.13333333333321</v>
      </c>
      <c r="F28" s="37">
        <v>737.86666666666667</v>
      </c>
      <c r="G28" s="37">
        <v>729.2833333333333</v>
      </c>
      <c r="H28" s="37">
        <v>760.98333333333312</v>
      </c>
      <c r="I28" s="37">
        <v>769.56666666666638</v>
      </c>
      <c r="J28" s="37">
        <v>776.83333333333303</v>
      </c>
      <c r="K28" s="28">
        <v>762.3</v>
      </c>
      <c r="L28" s="28">
        <v>746.45</v>
      </c>
      <c r="M28" s="28">
        <v>1.5855600000000001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3431.45</v>
      </c>
      <c r="D29" s="37">
        <v>3441.8166666666671</v>
      </c>
      <c r="E29" s="37">
        <v>3395.6333333333341</v>
      </c>
      <c r="F29" s="37">
        <v>3359.8166666666671</v>
      </c>
      <c r="G29" s="37">
        <v>3313.6333333333341</v>
      </c>
      <c r="H29" s="37">
        <v>3477.6333333333341</v>
      </c>
      <c r="I29" s="37">
        <v>3523.8166666666675</v>
      </c>
      <c r="J29" s="37">
        <v>3559.6333333333341</v>
      </c>
      <c r="K29" s="28">
        <v>3488</v>
      </c>
      <c r="L29" s="28">
        <v>3406</v>
      </c>
      <c r="M29" s="28">
        <v>0.35759999999999997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607.6</v>
      </c>
      <c r="D30" s="37">
        <v>610.7833333333333</v>
      </c>
      <c r="E30" s="37">
        <v>602.16666666666663</v>
      </c>
      <c r="F30" s="37">
        <v>596.73333333333335</v>
      </c>
      <c r="G30" s="37">
        <v>588.11666666666667</v>
      </c>
      <c r="H30" s="37">
        <v>616.21666666666658</v>
      </c>
      <c r="I30" s="37">
        <v>624.83333333333337</v>
      </c>
      <c r="J30" s="37">
        <v>630.26666666666654</v>
      </c>
      <c r="K30" s="28">
        <v>619.4</v>
      </c>
      <c r="L30" s="28">
        <v>605.35</v>
      </c>
      <c r="M30" s="28">
        <v>11.617179999999999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367.9</v>
      </c>
      <c r="D31" s="37">
        <v>370.11666666666662</v>
      </c>
      <c r="E31" s="37">
        <v>364.38333333333321</v>
      </c>
      <c r="F31" s="37">
        <v>360.86666666666662</v>
      </c>
      <c r="G31" s="37">
        <v>355.13333333333321</v>
      </c>
      <c r="H31" s="37">
        <v>373.63333333333321</v>
      </c>
      <c r="I31" s="37">
        <v>379.36666666666667</v>
      </c>
      <c r="J31" s="37">
        <v>382.88333333333321</v>
      </c>
      <c r="K31" s="28">
        <v>375.85</v>
      </c>
      <c r="L31" s="28">
        <v>366.6</v>
      </c>
      <c r="M31" s="28">
        <v>20.500630000000001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4514.8999999999996</v>
      </c>
      <c r="D32" s="37">
        <v>4534.9333333333334</v>
      </c>
      <c r="E32" s="37">
        <v>4456.416666666667</v>
      </c>
      <c r="F32" s="37">
        <v>4397.9333333333334</v>
      </c>
      <c r="G32" s="37">
        <v>4319.416666666667</v>
      </c>
      <c r="H32" s="37">
        <v>4593.416666666667</v>
      </c>
      <c r="I32" s="37">
        <v>4671.9333333333334</v>
      </c>
      <c r="J32" s="37">
        <v>4730.416666666667</v>
      </c>
      <c r="K32" s="28">
        <v>4613.45</v>
      </c>
      <c r="L32" s="28">
        <v>4476.45</v>
      </c>
      <c r="M32" s="28">
        <v>5.7272600000000002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219.5</v>
      </c>
      <c r="D33" s="37">
        <v>221.63333333333333</v>
      </c>
      <c r="E33" s="37">
        <v>216.81666666666666</v>
      </c>
      <c r="F33" s="37">
        <v>214.13333333333333</v>
      </c>
      <c r="G33" s="37">
        <v>209.31666666666666</v>
      </c>
      <c r="H33" s="37">
        <v>224.31666666666666</v>
      </c>
      <c r="I33" s="37">
        <v>229.13333333333333</v>
      </c>
      <c r="J33" s="37">
        <v>231.81666666666666</v>
      </c>
      <c r="K33" s="28">
        <v>226.45</v>
      </c>
      <c r="L33" s="28">
        <v>218.95</v>
      </c>
      <c r="M33" s="28">
        <v>25.427800000000001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133</v>
      </c>
      <c r="D34" s="37">
        <v>133.70000000000002</v>
      </c>
      <c r="E34" s="37">
        <v>131.65000000000003</v>
      </c>
      <c r="F34" s="37">
        <v>130.30000000000001</v>
      </c>
      <c r="G34" s="37">
        <v>128.25000000000003</v>
      </c>
      <c r="H34" s="37">
        <v>135.05000000000004</v>
      </c>
      <c r="I34" s="37">
        <v>137.10000000000005</v>
      </c>
      <c r="J34" s="37">
        <v>138.45000000000005</v>
      </c>
      <c r="K34" s="28">
        <v>135.75</v>
      </c>
      <c r="L34" s="28">
        <v>132.35</v>
      </c>
      <c r="M34" s="28">
        <v>89.285200000000003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3216.3</v>
      </c>
      <c r="D35" s="37">
        <v>3209.5833333333335</v>
      </c>
      <c r="E35" s="37">
        <v>3189.2166666666672</v>
      </c>
      <c r="F35" s="37">
        <v>3162.1333333333337</v>
      </c>
      <c r="G35" s="37">
        <v>3141.7666666666673</v>
      </c>
      <c r="H35" s="37">
        <v>3236.666666666667</v>
      </c>
      <c r="I35" s="37">
        <v>3257.0333333333328</v>
      </c>
      <c r="J35" s="37">
        <v>3284.1166666666668</v>
      </c>
      <c r="K35" s="28">
        <v>3229.95</v>
      </c>
      <c r="L35" s="28">
        <v>3182.5</v>
      </c>
      <c r="M35" s="28">
        <v>5.8784000000000001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2073.85</v>
      </c>
      <c r="D36" s="37">
        <v>2081.7999999999997</v>
      </c>
      <c r="E36" s="37">
        <v>2052.0499999999993</v>
      </c>
      <c r="F36" s="37">
        <v>2030.2499999999995</v>
      </c>
      <c r="G36" s="37">
        <v>2000.4999999999991</v>
      </c>
      <c r="H36" s="37">
        <v>2103.5999999999995</v>
      </c>
      <c r="I36" s="37">
        <v>2133.3500000000004</v>
      </c>
      <c r="J36" s="37">
        <v>2155.1499999999996</v>
      </c>
      <c r="K36" s="28">
        <v>2111.5500000000002</v>
      </c>
      <c r="L36" s="28">
        <v>2060</v>
      </c>
      <c r="M36" s="28">
        <v>3.6167500000000001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700.05</v>
      </c>
      <c r="D37" s="37">
        <v>692.19999999999993</v>
      </c>
      <c r="E37" s="37">
        <v>681.89999999999986</v>
      </c>
      <c r="F37" s="37">
        <v>663.74999999999989</v>
      </c>
      <c r="G37" s="37">
        <v>653.44999999999982</v>
      </c>
      <c r="H37" s="37">
        <v>710.34999999999991</v>
      </c>
      <c r="I37" s="37">
        <v>720.64999999999986</v>
      </c>
      <c r="J37" s="37">
        <v>738.8</v>
      </c>
      <c r="K37" s="28">
        <v>702.5</v>
      </c>
      <c r="L37" s="28">
        <v>674.05</v>
      </c>
      <c r="M37" s="28">
        <v>40.999490000000002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4142.25</v>
      </c>
      <c r="D38" s="37">
        <v>4126.45</v>
      </c>
      <c r="E38" s="37">
        <v>4095.8999999999996</v>
      </c>
      <c r="F38" s="37">
        <v>4049.5499999999997</v>
      </c>
      <c r="G38" s="37">
        <v>4018.9999999999995</v>
      </c>
      <c r="H38" s="37">
        <v>4172.7999999999993</v>
      </c>
      <c r="I38" s="37">
        <v>4203.3500000000004</v>
      </c>
      <c r="J38" s="37">
        <v>4249.7</v>
      </c>
      <c r="K38" s="28">
        <v>4157</v>
      </c>
      <c r="L38" s="28">
        <v>4080.1</v>
      </c>
      <c r="M38" s="28">
        <v>3.3688400000000001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803.8</v>
      </c>
      <c r="D39" s="37">
        <v>804.06666666666661</v>
      </c>
      <c r="E39" s="37">
        <v>798.23333333333323</v>
      </c>
      <c r="F39" s="37">
        <v>792.66666666666663</v>
      </c>
      <c r="G39" s="37">
        <v>786.83333333333326</v>
      </c>
      <c r="H39" s="37">
        <v>809.63333333333321</v>
      </c>
      <c r="I39" s="37">
        <v>815.4666666666667</v>
      </c>
      <c r="J39" s="37">
        <v>821.03333333333319</v>
      </c>
      <c r="K39" s="28">
        <v>809.9</v>
      </c>
      <c r="L39" s="28">
        <v>798.5</v>
      </c>
      <c r="M39" s="28">
        <v>97.178939999999997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3566.65</v>
      </c>
      <c r="D40" s="37">
        <v>3549.8833333333332</v>
      </c>
      <c r="E40" s="37">
        <v>3524.7666666666664</v>
      </c>
      <c r="F40" s="37">
        <v>3482.8833333333332</v>
      </c>
      <c r="G40" s="37">
        <v>3457.7666666666664</v>
      </c>
      <c r="H40" s="37">
        <v>3591.7666666666664</v>
      </c>
      <c r="I40" s="37">
        <v>3616.8833333333332</v>
      </c>
      <c r="J40" s="37">
        <v>3658.7666666666664</v>
      </c>
      <c r="K40" s="28">
        <v>3575</v>
      </c>
      <c r="L40" s="28">
        <v>3508</v>
      </c>
      <c r="M40" s="28">
        <v>3.3957700000000002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7011.6</v>
      </c>
      <c r="D41" s="37">
        <v>7004.2</v>
      </c>
      <c r="E41" s="37">
        <v>6928.45</v>
      </c>
      <c r="F41" s="37">
        <v>6845.3</v>
      </c>
      <c r="G41" s="37">
        <v>6769.55</v>
      </c>
      <c r="H41" s="37">
        <v>7087.3499999999995</v>
      </c>
      <c r="I41" s="37">
        <v>7163.0999999999995</v>
      </c>
      <c r="J41" s="37">
        <v>7246.2499999999991</v>
      </c>
      <c r="K41" s="28">
        <v>7079.95</v>
      </c>
      <c r="L41" s="28">
        <v>6921.05</v>
      </c>
      <c r="M41" s="28">
        <v>12.764609999999999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16113.1</v>
      </c>
      <c r="D42" s="37">
        <v>16074.366666666667</v>
      </c>
      <c r="E42" s="37">
        <v>15948.733333333334</v>
      </c>
      <c r="F42" s="37">
        <v>15784.366666666667</v>
      </c>
      <c r="G42" s="37">
        <v>15658.733333333334</v>
      </c>
      <c r="H42" s="37">
        <v>16238.733333333334</v>
      </c>
      <c r="I42" s="37">
        <v>16364.366666666669</v>
      </c>
      <c r="J42" s="37">
        <v>16528.733333333334</v>
      </c>
      <c r="K42" s="28">
        <v>16200</v>
      </c>
      <c r="L42" s="28">
        <v>15910</v>
      </c>
      <c r="M42" s="28">
        <v>2.4469599999999998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5193.3</v>
      </c>
      <c r="D43" s="37">
        <v>5190.6499999999996</v>
      </c>
      <c r="E43" s="37">
        <v>5139.2999999999993</v>
      </c>
      <c r="F43" s="37">
        <v>5085.2999999999993</v>
      </c>
      <c r="G43" s="37">
        <v>5033.9499999999989</v>
      </c>
      <c r="H43" s="37">
        <v>5244.65</v>
      </c>
      <c r="I43" s="37">
        <v>5296</v>
      </c>
      <c r="J43" s="37">
        <v>5350</v>
      </c>
      <c r="K43" s="28">
        <v>5242</v>
      </c>
      <c r="L43" s="28">
        <v>5136.6499999999996</v>
      </c>
      <c r="M43" s="28">
        <v>0.15389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2179.0500000000002</v>
      </c>
      <c r="D44" s="37">
        <v>2200.9666666666667</v>
      </c>
      <c r="E44" s="37">
        <v>2144.0833333333335</v>
      </c>
      <c r="F44" s="37">
        <v>2109.1166666666668</v>
      </c>
      <c r="G44" s="37">
        <v>2052.2333333333336</v>
      </c>
      <c r="H44" s="37">
        <v>2235.9333333333334</v>
      </c>
      <c r="I44" s="37">
        <v>2292.8166666666666</v>
      </c>
      <c r="J44" s="37">
        <v>2327.7833333333333</v>
      </c>
      <c r="K44" s="28">
        <v>2257.85</v>
      </c>
      <c r="L44" s="28">
        <v>2166</v>
      </c>
      <c r="M44" s="28">
        <v>2.3026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317.85000000000002</v>
      </c>
      <c r="D45" s="37">
        <v>319.68333333333334</v>
      </c>
      <c r="E45" s="37">
        <v>312.56666666666666</v>
      </c>
      <c r="F45" s="37">
        <v>307.2833333333333</v>
      </c>
      <c r="G45" s="37">
        <v>300.16666666666663</v>
      </c>
      <c r="H45" s="37">
        <v>324.9666666666667</v>
      </c>
      <c r="I45" s="37">
        <v>332.08333333333337</v>
      </c>
      <c r="J45" s="37">
        <v>337.36666666666673</v>
      </c>
      <c r="K45" s="28">
        <v>326.8</v>
      </c>
      <c r="L45" s="28">
        <v>314.39999999999998</v>
      </c>
      <c r="M45" s="28">
        <v>79.327389999999994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113.55</v>
      </c>
      <c r="D46" s="37">
        <v>113.83333333333333</v>
      </c>
      <c r="E46" s="37">
        <v>112.21666666666665</v>
      </c>
      <c r="F46" s="37">
        <v>110.88333333333333</v>
      </c>
      <c r="G46" s="37">
        <v>109.26666666666665</v>
      </c>
      <c r="H46" s="37">
        <v>115.16666666666666</v>
      </c>
      <c r="I46" s="37">
        <v>116.78333333333333</v>
      </c>
      <c r="J46" s="37">
        <v>118.11666666666666</v>
      </c>
      <c r="K46" s="28">
        <v>115.45</v>
      </c>
      <c r="L46" s="28">
        <v>112.5</v>
      </c>
      <c r="M46" s="28">
        <v>337.57339999999999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55.15</v>
      </c>
      <c r="D47" s="37">
        <v>55.533333333333331</v>
      </c>
      <c r="E47" s="37">
        <v>54.666666666666664</v>
      </c>
      <c r="F47" s="37">
        <v>54.18333333333333</v>
      </c>
      <c r="G47" s="37">
        <v>53.316666666666663</v>
      </c>
      <c r="H47" s="37">
        <v>56.016666666666666</v>
      </c>
      <c r="I47" s="37">
        <v>56.88333333333334</v>
      </c>
      <c r="J47" s="37">
        <v>57.366666666666667</v>
      </c>
      <c r="K47" s="28">
        <v>56.4</v>
      </c>
      <c r="L47" s="28">
        <v>55.05</v>
      </c>
      <c r="M47" s="28">
        <v>47.63279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1859.45</v>
      </c>
      <c r="D48" s="37">
        <v>1868.1499999999999</v>
      </c>
      <c r="E48" s="37">
        <v>1841.2999999999997</v>
      </c>
      <c r="F48" s="37">
        <v>1823.1499999999999</v>
      </c>
      <c r="G48" s="37">
        <v>1796.2999999999997</v>
      </c>
      <c r="H48" s="37">
        <v>1886.2999999999997</v>
      </c>
      <c r="I48" s="37">
        <v>1913.1499999999996</v>
      </c>
      <c r="J48" s="37">
        <v>1931.2999999999997</v>
      </c>
      <c r="K48" s="28">
        <v>1895</v>
      </c>
      <c r="L48" s="28">
        <v>1850</v>
      </c>
      <c r="M48" s="28">
        <v>2.9775499999999999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717.95</v>
      </c>
      <c r="D49" s="37">
        <v>720.31666666666661</v>
      </c>
      <c r="E49" s="37">
        <v>710.63333333333321</v>
      </c>
      <c r="F49" s="37">
        <v>703.31666666666661</v>
      </c>
      <c r="G49" s="37">
        <v>693.63333333333321</v>
      </c>
      <c r="H49" s="37">
        <v>727.63333333333321</v>
      </c>
      <c r="I49" s="37">
        <v>737.31666666666661</v>
      </c>
      <c r="J49" s="37">
        <v>744.63333333333321</v>
      </c>
      <c r="K49" s="28">
        <v>730</v>
      </c>
      <c r="L49" s="28">
        <v>713</v>
      </c>
      <c r="M49" s="28">
        <v>5.2389599999999996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200.35</v>
      </c>
      <c r="D50" s="37">
        <v>201.28333333333333</v>
      </c>
      <c r="E50" s="37">
        <v>198.91666666666666</v>
      </c>
      <c r="F50" s="37">
        <v>197.48333333333332</v>
      </c>
      <c r="G50" s="37">
        <v>195.11666666666665</v>
      </c>
      <c r="H50" s="37">
        <v>202.71666666666667</v>
      </c>
      <c r="I50" s="37">
        <v>205.08333333333334</v>
      </c>
      <c r="J50" s="37">
        <v>206.51666666666668</v>
      </c>
      <c r="K50" s="28">
        <v>203.65</v>
      </c>
      <c r="L50" s="28">
        <v>199.85</v>
      </c>
      <c r="M50" s="28">
        <v>38.353110000000001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732.35</v>
      </c>
      <c r="D51" s="37">
        <v>735.31666666666661</v>
      </c>
      <c r="E51" s="37">
        <v>713.38333333333321</v>
      </c>
      <c r="F51" s="37">
        <v>694.41666666666663</v>
      </c>
      <c r="G51" s="37">
        <v>672.48333333333323</v>
      </c>
      <c r="H51" s="37">
        <v>754.28333333333319</v>
      </c>
      <c r="I51" s="37">
        <v>776.21666666666658</v>
      </c>
      <c r="J51" s="37">
        <v>795.18333333333317</v>
      </c>
      <c r="K51" s="28">
        <v>757.25</v>
      </c>
      <c r="L51" s="28">
        <v>716.35</v>
      </c>
      <c r="M51" s="28">
        <v>37.582270000000001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56.3</v>
      </c>
      <c r="D52" s="37">
        <v>56.383333333333333</v>
      </c>
      <c r="E52" s="37">
        <v>55.766666666666666</v>
      </c>
      <c r="F52" s="37">
        <v>55.233333333333334</v>
      </c>
      <c r="G52" s="37">
        <v>54.616666666666667</v>
      </c>
      <c r="H52" s="37">
        <v>56.916666666666664</v>
      </c>
      <c r="I52" s="37">
        <v>57.533333333333324</v>
      </c>
      <c r="J52" s="37">
        <v>58.066666666666663</v>
      </c>
      <c r="K52" s="28">
        <v>57</v>
      </c>
      <c r="L52" s="28">
        <v>55.85</v>
      </c>
      <c r="M52" s="28">
        <v>136.52834999999999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369.55</v>
      </c>
      <c r="D53" s="37">
        <v>369.68333333333334</v>
      </c>
      <c r="E53" s="37">
        <v>364.86666666666667</v>
      </c>
      <c r="F53" s="37">
        <v>360.18333333333334</v>
      </c>
      <c r="G53" s="37">
        <v>355.36666666666667</v>
      </c>
      <c r="H53" s="37">
        <v>374.36666666666667</v>
      </c>
      <c r="I53" s="37">
        <v>379.18333333333339</v>
      </c>
      <c r="J53" s="37">
        <v>383.86666666666667</v>
      </c>
      <c r="K53" s="28">
        <v>374.5</v>
      </c>
      <c r="L53" s="28">
        <v>365</v>
      </c>
      <c r="M53" s="28">
        <v>56.312759999999997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715.15</v>
      </c>
      <c r="D54" s="37">
        <v>717.15</v>
      </c>
      <c r="E54" s="37">
        <v>708.9</v>
      </c>
      <c r="F54" s="37">
        <v>702.65</v>
      </c>
      <c r="G54" s="37">
        <v>694.4</v>
      </c>
      <c r="H54" s="37">
        <v>723.4</v>
      </c>
      <c r="I54" s="37">
        <v>731.65</v>
      </c>
      <c r="J54" s="37">
        <v>737.9</v>
      </c>
      <c r="K54" s="28">
        <v>725.4</v>
      </c>
      <c r="L54" s="28">
        <v>710.9</v>
      </c>
      <c r="M54" s="28">
        <v>56.469799999999999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402.9</v>
      </c>
      <c r="D55" s="37">
        <v>400.73333333333335</v>
      </c>
      <c r="E55" s="37">
        <v>396.86666666666667</v>
      </c>
      <c r="F55" s="37">
        <v>390.83333333333331</v>
      </c>
      <c r="G55" s="37">
        <v>386.96666666666664</v>
      </c>
      <c r="H55" s="37">
        <v>406.76666666666671</v>
      </c>
      <c r="I55" s="37">
        <v>410.63333333333338</v>
      </c>
      <c r="J55" s="37">
        <v>416.66666666666674</v>
      </c>
      <c r="K55" s="28">
        <v>404.6</v>
      </c>
      <c r="L55" s="28">
        <v>394.7</v>
      </c>
      <c r="M55" s="28">
        <v>20.08633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16260.25</v>
      </c>
      <c r="D56" s="37">
        <v>16316.199999999999</v>
      </c>
      <c r="E56" s="37">
        <v>16174.05</v>
      </c>
      <c r="F56" s="37">
        <v>16087.85</v>
      </c>
      <c r="G56" s="37">
        <v>15945.7</v>
      </c>
      <c r="H56" s="37">
        <v>16402.399999999998</v>
      </c>
      <c r="I56" s="37">
        <v>16544.549999999996</v>
      </c>
      <c r="J56" s="37">
        <v>16630.749999999996</v>
      </c>
      <c r="K56" s="28">
        <v>16458.349999999999</v>
      </c>
      <c r="L56" s="28">
        <v>16230</v>
      </c>
      <c r="M56" s="28">
        <v>0.25470999999999999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3480.55</v>
      </c>
      <c r="D57" s="37">
        <v>3472.9666666666667</v>
      </c>
      <c r="E57" s="37">
        <v>3436.5833333333335</v>
      </c>
      <c r="F57" s="37">
        <v>3392.6166666666668</v>
      </c>
      <c r="G57" s="37">
        <v>3356.2333333333336</v>
      </c>
      <c r="H57" s="37">
        <v>3516.9333333333334</v>
      </c>
      <c r="I57" s="37">
        <v>3553.3166666666666</v>
      </c>
      <c r="J57" s="37">
        <v>3597.2833333333333</v>
      </c>
      <c r="K57" s="28">
        <v>3509.35</v>
      </c>
      <c r="L57" s="28">
        <v>3429</v>
      </c>
      <c r="M57" s="28">
        <v>3.4021699999999999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392.35</v>
      </c>
      <c r="D58" s="37">
        <v>393.9666666666667</v>
      </c>
      <c r="E58" s="37">
        <v>388.93333333333339</v>
      </c>
      <c r="F58" s="37">
        <v>385.51666666666671</v>
      </c>
      <c r="G58" s="37">
        <v>380.48333333333341</v>
      </c>
      <c r="H58" s="37">
        <v>397.38333333333338</v>
      </c>
      <c r="I58" s="37">
        <v>402.41666666666669</v>
      </c>
      <c r="J58" s="37">
        <v>405.83333333333337</v>
      </c>
      <c r="K58" s="28">
        <v>399</v>
      </c>
      <c r="L58" s="28">
        <v>390.55</v>
      </c>
      <c r="M58" s="28">
        <v>16.075890000000001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251.5</v>
      </c>
      <c r="D59" s="37">
        <v>254.25</v>
      </c>
      <c r="E59" s="37">
        <v>247.45</v>
      </c>
      <c r="F59" s="37">
        <v>243.39999999999998</v>
      </c>
      <c r="G59" s="37">
        <v>236.59999999999997</v>
      </c>
      <c r="H59" s="37">
        <v>258.3</v>
      </c>
      <c r="I59" s="37">
        <v>265.09999999999997</v>
      </c>
      <c r="J59" s="37">
        <v>269.15000000000003</v>
      </c>
      <c r="K59" s="28">
        <v>261.05</v>
      </c>
      <c r="L59" s="28">
        <v>250.2</v>
      </c>
      <c r="M59" s="28">
        <v>88.074359999999999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120.25</v>
      </c>
      <c r="D60" s="37">
        <v>120.14999999999999</v>
      </c>
      <c r="E60" s="37">
        <v>119.64999999999998</v>
      </c>
      <c r="F60" s="37">
        <v>119.04999999999998</v>
      </c>
      <c r="G60" s="37">
        <v>118.54999999999997</v>
      </c>
      <c r="H60" s="37">
        <v>120.74999999999999</v>
      </c>
      <c r="I60" s="37">
        <v>121.25000000000001</v>
      </c>
      <c r="J60" s="37">
        <v>121.85</v>
      </c>
      <c r="K60" s="28">
        <v>120.65</v>
      </c>
      <c r="L60" s="28">
        <v>119.55</v>
      </c>
      <c r="M60" s="28">
        <v>5.2280899999999999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680.35</v>
      </c>
      <c r="D61" s="37">
        <v>682</v>
      </c>
      <c r="E61" s="37">
        <v>672</v>
      </c>
      <c r="F61" s="37">
        <v>663.65</v>
      </c>
      <c r="G61" s="37">
        <v>653.65</v>
      </c>
      <c r="H61" s="37">
        <v>690.35</v>
      </c>
      <c r="I61" s="37">
        <v>700.35</v>
      </c>
      <c r="J61" s="37">
        <v>708.7</v>
      </c>
      <c r="K61" s="28">
        <v>692</v>
      </c>
      <c r="L61" s="28">
        <v>673.65</v>
      </c>
      <c r="M61" s="28">
        <v>24.877870000000001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958.5</v>
      </c>
      <c r="D62" s="37">
        <v>962.51666666666677</v>
      </c>
      <c r="E62" s="37">
        <v>948.98333333333358</v>
      </c>
      <c r="F62" s="37">
        <v>939.46666666666681</v>
      </c>
      <c r="G62" s="37">
        <v>925.93333333333362</v>
      </c>
      <c r="H62" s="37">
        <v>972.03333333333353</v>
      </c>
      <c r="I62" s="37">
        <v>985.56666666666661</v>
      </c>
      <c r="J62" s="37">
        <v>995.08333333333348</v>
      </c>
      <c r="K62" s="28">
        <v>976.05</v>
      </c>
      <c r="L62" s="28">
        <v>953</v>
      </c>
      <c r="M62" s="28">
        <v>12.92417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136.15</v>
      </c>
      <c r="D63" s="37">
        <v>137.21666666666667</v>
      </c>
      <c r="E63" s="37">
        <v>134.73333333333335</v>
      </c>
      <c r="F63" s="37">
        <v>133.31666666666669</v>
      </c>
      <c r="G63" s="37">
        <v>130.83333333333337</v>
      </c>
      <c r="H63" s="37">
        <v>138.63333333333333</v>
      </c>
      <c r="I63" s="37">
        <v>141.11666666666662</v>
      </c>
      <c r="J63" s="37">
        <v>142.5333333333333</v>
      </c>
      <c r="K63" s="28">
        <v>139.69999999999999</v>
      </c>
      <c r="L63" s="28">
        <v>135.80000000000001</v>
      </c>
      <c r="M63" s="28">
        <v>8.9863700000000009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166.5</v>
      </c>
      <c r="D64" s="37">
        <v>167</v>
      </c>
      <c r="E64" s="37">
        <v>164.7</v>
      </c>
      <c r="F64" s="37">
        <v>162.89999999999998</v>
      </c>
      <c r="G64" s="37">
        <v>160.59999999999997</v>
      </c>
      <c r="H64" s="37">
        <v>168.8</v>
      </c>
      <c r="I64" s="37">
        <v>171.10000000000002</v>
      </c>
      <c r="J64" s="37">
        <v>172.90000000000003</v>
      </c>
      <c r="K64" s="28">
        <v>169.3</v>
      </c>
      <c r="L64" s="28">
        <v>165.2</v>
      </c>
      <c r="M64" s="28">
        <v>100.97767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4541.6000000000004</v>
      </c>
      <c r="D65" s="37">
        <v>4575.25</v>
      </c>
      <c r="E65" s="37">
        <v>4491.3500000000004</v>
      </c>
      <c r="F65" s="37">
        <v>4441.1000000000004</v>
      </c>
      <c r="G65" s="37">
        <v>4357.2000000000007</v>
      </c>
      <c r="H65" s="37">
        <v>4625.5</v>
      </c>
      <c r="I65" s="37">
        <v>4709.3999999999996</v>
      </c>
      <c r="J65" s="37">
        <v>4759.6499999999996</v>
      </c>
      <c r="K65" s="28">
        <v>4659.1499999999996</v>
      </c>
      <c r="L65" s="28">
        <v>4525</v>
      </c>
      <c r="M65" s="28">
        <v>3.5500099999999999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1455.5</v>
      </c>
      <c r="D66" s="37">
        <v>1453.8500000000001</v>
      </c>
      <c r="E66" s="37">
        <v>1443.7000000000003</v>
      </c>
      <c r="F66" s="37">
        <v>1431.9</v>
      </c>
      <c r="G66" s="37">
        <v>1421.7500000000002</v>
      </c>
      <c r="H66" s="37">
        <v>1465.6500000000003</v>
      </c>
      <c r="I66" s="37">
        <v>1475.8000000000004</v>
      </c>
      <c r="J66" s="37">
        <v>1487.6000000000004</v>
      </c>
      <c r="K66" s="28">
        <v>1464</v>
      </c>
      <c r="L66" s="28">
        <v>1442.05</v>
      </c>
      <c r="M66" s="28">
        <v>1.6477599999999999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611.4</v>
      </c>
      <c r="D67" s="37">
        <v>612.71666666666658</v>
      </c>
      <c r="E67" s="37">
        <v>606.88333333333321</v>
      </c>
      <c r="F67" s="37">
        <v>602.36666666666667</v>
      </c>
      <c r="G67" s="37">
        <v>596.5333333333333</v>
      </c>
      <c r="H67" s="37">
        <v>617.23333333333312</v>
      </c>
      <c r="I67" s="37">
        <v>623.06666666666638</v>
      </c>
      <c r="J67" s="37">
        <v>627.58333333333303</v>
      </c>
      <c r="K67" s="28">
        <v>618.54999999999995</v>
      </c>
      <c r="L67" s="28">
        <v>608.20000000000005</v>
      </c>
      <c r="M67" s="28">
        <v>6.5364000000000004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789.9</v>
      </c>
      <c r="D68" s="37">
        <v>795.2833333333333</v>
      </c>
      <c r="E68" s="37">
        <v>781.66666666666663</v>
      </c>
      <c r="F68" s="37">
        <v>773.43333333333328</v>
      </c>
      <c r="G68" s="37">
        <v>759.81666666666661</v>
      </c>
      <c r="H68" s="37">
        <v>803.51666666666665</v>
      </c>
      <c r="I68" s="37">
        <v>817.13333333333344</v>
      </c>
      <c r="J68" s="37">
        <v>825.36666666666667</v>
      </c>
      <c r="K68" s="28">
        <v>808.9</v>
      </c>
      <c r="L68" s="28">
        <v>787.05</v>
      </c>
      <c r="M68" s="28">
        <v>2.8948399999999999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385.2</v>
      </c>
      <c r="D69" s="37">
        <v>388.63333333333338</v>
      </c>
      <c r="E69" s="37">
        <v>379.21666666666675</v>
      </c>
      <c r="F69" s="37">
        <v>373.23333333333335</v>
      </c>
      <c r="G69" s="37">
        <v>363.81666666666672</v>
      </c>
      <c r="H69" s="37">
        <v>394.61666666666679</v>
      </c>
      <c r="I69" s="37">
        <v>404.03333333333342</v>
      </c>
      <c r="J69" s="37">
        <v>410.01666666666682</v>
      </c>
      <c r="K69" s="28">
        <v>398.05</v>
      </c>
      <c r="L69" s="28">
        <v>382.65</v>
      </c>
      <c r="M69" s="28">
        <v>12.986470000000001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938.85</v>
      </c>
      <c r="D70" s="37">
        <v>938.11666666666667</v>
      </c>
      <c r="E70" s="37">
        <v>921.23333333333335</v>
      </c>
      <c r="F70" s="37">
        <v>903.61666666666667</v>
      </c>
      <c r="G70" s="37">
        <v>886.73333333333335</v>
      </c>
      <c r="H70" s="37">
        <v>955.73333333333335</v>
      </c>
      <c r="I70" s="37">
        <v>972.61666666666679</v>
      </c>
      <c r="J70" s="37">
        <v>990.23333333333335</v>
      </c>
      <c r="K70" s="28">
        <v>955</v>
      </c>
      <c r="L70" s="28">
        <v>920.5</v>
      </c>
      <c r="M70" s="28">
        <v>10.730079999999999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378.6</v>
      </c>
      <c r="D71" s="37">
        <v>381.48333333333335</v>
      </c>
      <c r="E71" s="37">
        <v>374.2166666666667</v>
      </c>
      <c r="F71" s="37">
        <v>369.83333333333337</v>
      </c>
      <c r="G71" s="37">
        <v>362.56666666666672</v>
      </c>
      <c r="H71" s="37">
        <v>385.86666666666667</v>
      </c>
      <c r="I71" s="37">
        <v>393.13333333333333</v>
      </c>
      <c r="J71" s="37">
        <v>397.51666666666665</v>
      </c>
      <c r="K71" s="28">
        <v>388.75</v>
      </c>
      <c r="L71" s="28">
        <v>377.1</v>
      </c>
      <c r="M71" s="28">
        <v>48.724330000000002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560.85</v>
      </c>
      <c r="D72" s="37">
        <v>560.04999999999995</v>
      </c>
      <c r="E72" s="37">
        <v>556.34999999999991</v>
      </c>
      <c r="F72" s="37">
        <v>551.84999999999991</v>
      </c>
      <c r="G72" s="37">
        <v>548.14999999999986</v>
      </c>
      <c r="H72" s="37">
        <v>564.54999999999995</v>
      </c>
      <c r="I72" s="37">
        <v>568.25</v>
      </c>
      <c r="J72" s="37">
        <v>572.75</v>
      </c>
      <c r="K72" s="28">
        <v>563.75</v>
      </c>
      <c r="L72" s="28">
        <v>555.54999999999995</v>
      </c>
      <c r="M72" s="28">
        <v>10.53326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1898.95</v>
      </c>
      <c r="D73" s="37">
        <v>1908.4833333333333</v>
      </c>
      <c r="E73" s="37">
        <v>1866.4666666666667</v>
      </c>
      <c r="F73" s="37">
        <v>1833.9833333333333</v>
      </c>
      <c r="G73" s="37">
        <v>1791.9666666666667</v>
      </c>
      <c r="H73" s="37">
        <v>1940.9666666666667</v>
      </c>
      <c r="I73" s="37">
        <v>1982.9833333333336</v>
      </c>
      <c r="J73" s="37">
        <v>2015.4666666666667</v>
      </c>
      <c r="K73" s="28">
        <v>1950.5</v>
      </c>
      <c r="L73" s="28">
        <v>1876</v>
      </c>
      <c r="M73" s="28">
        <v>1.5363199999999999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2211.85</v>
      </c>
      <c r="D74" s="37">
        <v>2233.5666666666671</v>
      </c>
      <c r="E74" s="37">
        <v>2182.1333333333341</v>
      </c>
      <c r="F74" s="37">
        <v>2152.416666666667</v>
      </c>
      <c r="G74" s="37">
        <v>2100.983333333334</v>
      </c>
      <c r="H74" s="37">
        <v>2263.2833333333342</v>
      </c>
      <c r="I74" s="37">
        <v>2314.7166666666676</v>
      </c>
      <c r="J74" s="37">
        <v>2344.4333333333343</v>
      </c>
      <c r="K74" s="28">
        <v>2285</v>
      </c>
      <c r="L74" s="28">
        <v>2203.85</v>
      </c>
      <c r="M74" s="28">
        <v>4.40069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140.15</v>
      </c>
      <c r="D75" s="37">
        <v>140.93333333333334</v>
      </c>
      <c r="E75" s="37">
        <v>137.91666666666669</v>
      </c>
      <c r="F75" s="37">
        <v>135.68333333333334</v>
      </c>
      <c r="G75" s="37">
        <v>132.66666666666669</v>
      </c>
      <c r="H75" s="37">
        <v>143.16666666666669</v>
      </c>
      <c r="I75" s="37">
        <v>146.18333333333334</v>
      </c>
      <c r="J75" s="37">
        <v>148.41666666666669</v>
      </c>
      <c r="K75" s="28">
        <v>143.94999999999999</v>
      </c>
      <c r="L75" s="28">
        <v>138.69999999999999</v>
      </c>
      <c r="M75" s="28">
        <v>54.991950000000003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4291.25</v>
      </c>
      <c r="D76" s="37">
        <v>4335.0999999999995</v>
      </c>
      <c r="E76" s="37">
        <v>4196.1999999999989</v>
      </c>
      <c r="F76" s="37">
        <v>4101.1499999999996</v>
      </c>
      <c r="G76" s="37">
        <v>3962.2499999999991</v>
      </c>
      <c r="H76" s="37">
        <v>4430.1499999999987</v>
      </c>
      <c r="I76" s="37">
        <v>4569.0499999999984</v>
      </c>
      <c r="J76" s="37">
        <v>4664.0999999999985</v>
      </c>
      <c r="K76" s="28">
        <v>4474</v>
      </c>
      <c r="L76" s="28">
        <v>4240.05</v>
      </c>
      <c r="M76" s="28">
        <v>25.85446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4364.55</v>
      </c>
      <c r="D77" s="37">
        <v>4396.1833333333334</v>
      </c>
      <c r="E77" s="37">
        <v>4318.3666666666668</v>
      </c>
      <c r="F77" s="37">
        <v>4272.1833333333334</v>
      </c>
      <c r="G77" s="37">
        <v>4194.3666666666668</v>
      </c>
      <c r="H77" s="37">
        <v>4442.3666666666668</v>
      </c>
      <c r="I77" s="37">
        <v>4520.1833333333343</v>
      </c>
      <c r="J77" s="37">
        <v>4566.3666666666668</v>
      </c>
      <c r="K77" s="28">
        <v>4474</v>
      </c>
      <c r="L77" s="28">
        <v>4350</v>
      </c>
      <c r="M77" s="28">
        <v>2.4786299999999999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2837.25</v>
      </c>
      <c r="D78" s="37">
        <v>2847.7999999999997</v>
      </c>
      <c r="E78" s="37">
        <v>2791.4499999999994</v>
      </c>
      <c r="F78" s="37">
        <v>2745.6499999999996</v>
      </c>
      <c r="G78" s="37">
        <v>2689.2999999999993</v>
      </c>
      <c r="H78" s="37">
        <v>2893.5999999999995</v>
      </c>
      <c r="I78" s="37">
        <v>2949.95</v>
      </c>
      <c r="J78" s="37">
        <v>2995.7499999999995</v>
      </c>
      <c r="K78" s="28">
        <v>2904.15</v>
      </c>
      <c r="L78" s="28">
        <v>2802</v>
      </c>
      <c r="M78" s="28">
        <v>2.4629300000000001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4325.3999999999996</v>
      </c>
      <c r="D79" s="37">
        <v>4318.3666666666668</v>
      </c>
      <c r="E79" s="37">
        <v>4287.1833333333334</v>
      </c>
      <c r="F79" s="37">
        <v>4248.9666666666662</v>
      </c>
      <c r="G79" s="37">
        <v>4217.7833333333328</v>
      </c>
      <c r="H79" s="37">
        <v>4356.5833333333339</v>
      </c>
      <c r="I79" s="37">
        <v>4387.7666666666682</v>
      </c>
      <c r="J79" s="37">
        <v>4425.9833333333345</v>
      </c>
      <c r="K79" s="28">
        <v>4349.55</v>
      </c>
      <c r="L79" s="28">
        <v>4280.1499999999996</v>
      </c>
      <c r="M79" s="28">
        <v>3.3753799999999998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2598.15</v>
      </c>
      <c r="D80" s="37">
        <v>2601.9666666666667</v>
      </c>
      <c r="E80" s="37">
        <v>2578.5333333333333</v>
      </c>
      <c r="F80" s="37">
        <v>2558.9166666666665</v>
      </c>
      <c r="G80" s="37">
        <v>2535.4833333333331</v>
      </c>
      <c r="H80" s="37">
        <v>2621.5833333333335</v>
      </c>
      <c r="I80" s="37">
        <v>2645.0166666666669</v>
      </c>
      <c r="J80" s="37">
        <v>2664.6333333333337</v>
      </c>
      <c r="K80" s="28">
        <v>2625.4</v>
      </c>
      <c r="L80" s="28">
        <v>2582.35</v>
      </c>
      <c r="M80" s="28">
        <v>7.3137299999999996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497.95</v>
      </c>
      <c r="D81" s="37">
        <v>497.40000000000003</v>
      </c>
      <c r="E81" s="37">
        <v>493.80000000000007</v>
      </c>
      <c r="F81" s="37">
        <v>489.65000000000003</v>
      </c>
      <c r="G81" s="37">
        <v>486.05000000000007</v>
      </c>
      <c r="H81" s="37">
        <v>501.55000000000007</v>
      </c>
      <c r="I81" s="37">
        <v>505.15000000000009</v>
      </c>
      <c r="J81" s="37">
        <v>509.30000000000007</v>
      </c>
      <c r="K81" s="28">
        <v>501</v>
      </c>
      <c r="L81" s="28">
        <v>493.25</v>
      </c>
      <c r="M81" s="28">
        <v>1.4744699999999999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1423.4</v>
      </c>
      <c r="D82" s="37">
        <v>1433.6333333333332</v>
      </c>
      <c r="E82" s="37">
        <v>1404.8666666666663</v>
      </c>
      <c r="F82" s="37">
        <v>1386.333333333333</v>
      </c>
      <c r="G82" s="37">
        <v>1357.5666666666662</v>
      </c>
      <c r="H82" s="37">
        <v>1452.1666666666665</v>
      </c>
      <c r="I82" s="37">
        <v>1480.9333333333334</v>
      </c>
      <c r="J82" s="37">
        <v>1499.4666666666667</v>
      </c>
      <c r="K82" s="28">
        <v>1462.4</v>
      </c>
      <c r="L82" s="28">
        <v>1415.1</v>
      </c>
      <c r="M82" s="28">
        <v>0.72748999999999997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1854.45</v>
      </c>
      <c r="D83" s="37">
        <v>1852.4833333333333</v>
      </c>
      <c r="E83" s="37">
        <v>1842.9666666666667</v>
      </c>
      <c r="F83" s="37">
        <v>1831.4833333333333</v>
      </c>
      <c r="G83" s="37">
        <v>1821.9666666666667</v>
      </c>
      <c r="H83" s="37">
        <v>1863.9666666666667</v>
      </c>
      <c r="I83" s="37">
        <v>1873.4833333333336</v>
      </c>
      <c r="J83" s="37">
        <v>1884.9666666666667</v>
      </c>
      <c r="K83" s="28">
        <v>1862</v>
      </c>
      <c r="L83" s="28">
        <v>1841</v>
      </c>
      <c r="M83" s="28">
        <v>3.6870599999999998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163.75</v>
      </c>
      <c r="D84" s="37">
        <v>164.5</v>
      </c>
      <c r="E84" s="37">
        <v>162.4</v>
      </c>
      <c r="F84" s="37">
        <v>161.05000000000001</v>
      </c>
      <c r="G84" s="37">
        <v>158.95000000000002</v>
      </c>
      <c r="H84" s="37">
        <v>165.85</v>
      </c>
      <c r="I84" s="37">
        <v>167.95000000000002</v>
      </c>
      <c r="J84" s="37">
        <v>169.29999999999998</v>
      </c>
      <c r="K84" s="28">
        <v>166.6</v>
      </c>
      <c r="L84" s="28">
        <v>163.15</v>
      </c>
      <c r="M84" s="28">
        <v>23.775449999999999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102.95</v>
      </c>
      <c r="D85" s="37">
        <v>103.75</v>
      </c>
      <c r="E85" s="37">
        <v>101.5</v>
      </c>
      <c r="F85" s="37">
        <v>100.05</v>
      </c>
      <c r="G85" s="37">
        <v>97.8</v>
      </c>
      <c r="H85" s="37">
        <v>105.2</v>
      </c>
      <c r="I85" s="37">
        <v>107.45</v>
      </c>
      <c r="J85" s="37">
        <v>108.9</v>
      </c>
      <c r="K85" s="28">
        <v>106</v>
      </c>
      <c r="L85" s="28">
        <v>102.3</v>
      </c>
      <c r="M85" s="28">
        <v>287.14979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259.2</v>
      </c>
      <c r="D86" s="37">
        <v>258.13333333333338</v>
      </c>
      <c r="E86" s="37">
        <v>255.76666666666677</v>
      </c>
      <c r="F86" s="37">
        <v>252.33333333333337</v>
      </c>
      <c r="G86" s="37">
        <v>249.96666666666675</v>
      </c>
      <c r="H86" s="37">
        <v>261.56666666666678</v>
      </c>
      <c r="I86" s="37">
        <v>263.93333333333345</v>
      </c>
      <c r="J86" s="37">
        <v>267.36666666666679</v>
      </c>
      <c r="K86" s="28">
        <v>260.5</v>
      </c>
      <c r="L86" s="28">
        <v>254.7</v>
      </c>
      <c r="M86" s="28">
        <v>7.8866399999999999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140.65</v>
      </c>
      <c r="D87" s="37">
        <v>141.13333333333333</v>
      </c>
      <c r="E87" s="37">
        <v>139.51666666666665</v>
      </c>
      <c r="F87" s="37">
        <v>138.38333333333333</v>
      </c>
      <c r="G87" s="37">
        <v>136.76666666666665</v>
      </c>
      <c r="H87" s="37">
        <v>142.26666666666665</v>
      </c>
      <c r="I87" s="37">
        <v>143.88333333333333</v>
      </c>
      <c r="J87" s="37">
        <v>145.01666666666665</v>
      </c>
      <c r="K87" s="28">
        <v>142.75</v>
      </c>
      <c r="L87" s="28">
        <v>140</v>
      </c>
      <c r="M87" s="28">
        <v>77.331050000000005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42.35</v>
      </c>
      <c r="D88" s="37">
        <v>42.43333333333333</v>
      </c>
      <c r="E88" s="37">
        <v>41.716666666666661</v>
      </c>
      <c r="F88" s="37">
        <v>41.083333333333329</v>
      </c>
      <c r="G88" s="37">
        <v>40.36666666666666</v>
      </c>
      <c r="H88" s="37">
        <v>43.066666666666663</v>
      </c>
      <c r="I88" s="37">
        <v>43.783333333333331</v>
      </c>
      <c r="J88" s="37">
        <v>44.416666666666664</v>
      </c>
      <c r="K88" s="28">
        <v>43.15</v>
      </c>
      <c r="L88" s="28">
        <v>41.8</v>
      </c>
      <c r="M88" s="28">
        <v>141.80502000000001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3543.15</v>
      </c>
      <c r="D89" s="37">
        <v>3517.0833333333335</v>
      </c>
      <c r="E89" s="37">
        <v>3439.4666666666672</v>
      </c>
      <c r="F89" s="37">
        <v>3335.7833333333338</v>
      </c>
      <c r="G89" s="37">
        <v>3258.1666666666674</v>
      </c>
      <c r="H89" s="37">
        <v>3620.7666666666669</v>
      </c>
      <c r="I89" s="37">
        <v>3698.3833333333328</v>
      </c>
      <c r="J89" s="37">
        <v>3802.0666666666666</v>
      </c>
      <c r="K89" s="28">
        <v>3594.7</v>
      </c>
      <c r="L89" s="28">
        <v>3413.4</v>
      </c>
      <c r="M89" s="28">
        <v>2.00387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489.5</v>
      </c>
      <c r="D90" s="37">
        <v>492.06666666666666</v>
      </c>
      <c r="E90" s="37">
        <v>484.43333333333334</v>
      </c>
      <c r="F90" s="37">
        <v>479.36666666666667</v>
      </c>
      <c r="G90" s="37">
        <v>471.73333333333335</v>
      </c>
      <c r="H90" s="37">
        <v>497.13333333333333</v>
      </c>
      <c r="I90" s="37">
        <v>504.76666666666665</v>
      </c>
      <c r="J90" s="37">
        <v>509.83333333333331</v>
      </c>
      <c r="K90" s="28">
        <v>499.7</v>
      </c>
      <c r="L90" s="28">
        <v>487</v>
      </c>
      <c r="M90" s="28">
        <v>6.7140399999999998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825</v>
      </c>
      <c r="D91" s="37">
        <v>832.44999999999993</v>
      </c>
      <c r="E91" s="37">
        <v>812.89999999999986</v>
      </c>
      <c r="F91" s="37">
        <v>800.8</v>
      </c>
      <c r="G91" s="37">
        <v>781.24999999999989</v>
      </c>
      <c r="H91" s="37">
        <v>844.54999999999984</v>
      </c>
      <c r="I91" s="37">
        <v>864.0999999999998</v>
      </c>
      <c r="J91" s="37">
        <v>876.19999999999982</v>
      </c>
      <c r="K91" s="28">
        <v>852</v>
      </c>
      <c r="L91" s="28">
        <v>820.35</v>
      </c>
      <c r="M91" s="28">
        <v>18.531459999999999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571.04999999999995</v>
      </c>
      <c r="D92" s="37">
        <v>577.25</v>
      </c>
      <c r="E92" s="37">
        <v>560.5</v>
      </c>
      <c r="F92" s="37">
        <v>549.95000000000005</v>
      </c>
      <c r="G92" s="37">
        <v>533.20000000000005</v>
      </c>
      <c r="H92" s="37">
        <v>587.79999999999995</v>
      </c>
      <c r="I92" s="37">
        <v>604.54999999999995</v>
      </c>
      <c r="J92" s="37">
        <v>615.09999999999991</v>
      </c>
      <c r="K92" s="28">
        <v>594</v>
      </c>
      <c r="L92" s="28">
        <v>566.70000000000005</v>
      </c>
      <c r="M92" s="28">
        <v>3.6576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1560.45</v>
      </c>
      <c r="D93" s="37">
        <v>1557.8333333333333</v>
      </c>
      <c r="E93" s="37">
        <v>1534.8666666666666</v>
      </c>
      <c r="F93" s="37">
        <v>1509.2833333333333</v>
      </c>
      <c r="G93" s="37">
        <v>1486.3166666666666</v>
      </c>
      <c r="H93" s="37">
        <v>1583.4166666666665</v>
      </c>
      <c r="I93" s="37">
        <v>1606.3833333333332</v>
      </c>
      <c r="J93" s="37">
        <v>1631.9666666666665</v>
      </c>
      <c r="K93" s="28">
        <v>1580.8</v>
      </c>
      <c r="L93" s="28">
        <v>1532.25</v>
      </c>
      <c r="M93" s="28">
        <v>10.672079999999999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1710.15</v>
      </c>
      <c r="D94" s="37">
        <v>1724.05</v>
      </c>
      <c r="E94" s="37">
        <v>1688.1</v>
      </c>
      <c r="F94" s="37">
        <v>1666.05</v>
      </c>
      <c r="G94" s="37">
        <v>1630.1</v>
      </c>
      <c r="H94" s="37">
        <v>1746.1</v>
      </c>
      <c r="I94" s="37">
        <v>1782.0500000000002</v>
      </c>
      <c r="J94" s="37">
        <v>1804.1</v>
      </c>
      <c r="K94" s="28">
        <v>1760</v>
      </c>
      <c r="L94" s="28">
        <v>1702</v>
      </c>
      <c r="M94" s="28">
        <v>9.8362300000000005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637.45000000000005</v>
      </c>
      <c r="D95" s="37">
        <v>640.48333333333335</v>
      </c>
      <c r="E95" s="37">
        <v>629.9666666666667</v>
      </c>
      <c r="F95" s="37">
        <v>622.48333333333335</v>
      </c>
      <c r="G95" s="37">
        <v>611.9666666666667</v>
      </c>
      <c r="H95" s="37">
        <v>647.9666666666667</v>
      </c>
      <c r="I95" s="37">
        <v>658.48333333333335</v>
      </c>
      <c r="J95" s="37">
        <v>665.9666666666667</v>
      </c>
      <c r="K95" s="28">
        <v>651</v>
      </c>
      <c r="L95" s="28">
        <v>633</v>
      </c>
      <c r="M95" s="28">
        <v>9.7880900000000004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297.60000000000002</v>
      </c>
      <c r="D96" s="37">
        <v>298.75000000000006</v>
      </c>
      <c r="E96" s="37">
        <v>291.7000000000001</v>
      </c>
      <c r="F96" s="37">
        <v>285.80000000000007</v>
      </c>
      <c r="G96" s="37">
        <v>278.75000000000011</v>
      </c>
      <c r="H96" s="37">
        <v>304.65000000000009</v>
      </c>
      <c r="I96" s="37">
        <v>311.70000000000005</v>
      </c>
      <c r="J96" s="37">
        <v>317.60000000000008</v>
      </c>
      <c r="K96" s="28">
        <v>305.8</v>
      </c>
      <c r="L96" s="28">
        <v>292.85000000000002</v>
      </c>
      <c r="M96" s="28">
        <v>11.024800000000001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1163.7</v>
      </c>
      <c r="D97" s="37">
        <v>1166.9166666666667</v>
      </c>
      <c r="E97" s="37">
        <v>1154.8333333333335</v>
      </c>
      <c r="F97" s="37">
        <v>1145.9666666666667</v>
      </c>
      <c r="G97" s="37">
        <v>1133.8833333333334</v>
      </c>
      <c r="H97" s="37">
        <v>1175.7833333333335</v>
      </c>
      <c r="I97" s="37">
        <v>1187.866666666667</v>
      </c>
      <c r="J97" s="37">
        <v>1196.7333333333336</v>
      </c>
      <c r="K97" s="28">
        <v>1179</v>
      </c>
      <c r="L97" s="28">
        <v>1158.05</v>
      </c>
      <c r="M97" s="28">
        <v>39.12397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2211.85</v>
      </c>
      <c r="D98" s="37">
        <v>2208.75</v>
      </c>
      <c r="E98" s="37">
        <v>2193.4499999999998</v>
      </c>
      <c r="F98" s="37">
        <v>2175.0499999999997</v>
      </c>
      <c r="G98" s="37">
        <v>2159.7499999999995</v>
      </c>
      <c r="H98" s="37">
        <v>2227.15</v>
      </c>
      <c r="I98" s="37">
        <v>2242.4500000000003</v>
      </c>
      <c r="J98" s="37">
        <v>2260.8500000000004</v>
      </c>
      <c r="K98" s="28">
        <v>2224.0500000000002</v>
      </c>
      <c r="L98" s="28">
        <v>2190.35</v>
      </c>
      <c r="M98" s="28">
        <v>2.5217200000000002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1518.85</v>
      </c>
      <c r="D99" s="37">
        <v>1514.45</v>
      </c>
      <c r="E99" s="37">
        <v>1503.9</v>
      </c>
      <c r="F99" s="37">
        <v>1488.95</v>
      </c>
      <c r="G99" s="37">
        <v>1478.4</v>
      </c>
      <c r="H99" s="37">
        <v>1529.4</v>
      </c>
      <c r="I99" s="37">
        <v>1539.9499999999998</v>
      </c>
      <c r="J99" s="37">
        <v>1554.9</v>
      </c>
      <c r="K99" s="28">
        <v>1525</v>
      </c>
      <c r="L99" s="28">
        <v>1499.5</v>
      </c>
      <c r="M99" s="28">
        <v>53.555520000000001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595.35</v>
      </c>
      <c r="D100" s="37">
        <v>596.61666666666667</v>
      </c>
      <c r="E100" s="37">
        <v>591.73333333333335</v>
      </c>
      <c r="F100" s="37">
        <v>588.11666666666667</v>
      </c>
      <c r="G100" s="37">
        <v>583.23333333333335</v>
      </c>
      <c r="H100" s="37">
        <v>600.23333333333335</v>
      </c>
      <c r="I100" s="37">
        <v>605.11666666666679</v>
      </c>
      <c r="J100" s="37">
        <v>608.73333333333335</v>
      </c>
      <c r="K100" s="28">
        <v>601.5</v>
      </c>
      <c r="L100" s="28">
        <v>593</v>
      </c>
      <c r="M100" s="28">
        <v>25.577449999999999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1174.75</v>
      </c>
      <c r="D101" s="37">
        <v>1182.3666666666666</v>
      </c>
      <c r="E101" s="37">
        <v>1157.7333333333331</v>
      </c>
      <c r="F101" s="37">
        <v>1140.7166666666665</v>
      </c>
      <c r="G101" s="37">
        <v>1116.083333333333</v>
      </c>
      <c r="H101" s="37">
        <v>1199.3833333333332</v>
      </c>
      <c r="I101" s="37">
        <v>1224.0166666666669</v>
      </c>
      <c r="J101" s="37">
        <v>1241.0333333333333</v>
      </c>
      <c r="K101" s="28">
        <v>1207</v>
      </c>
      <c r="L101" s="28">
        <v>1165.3499999999999</v>
      </c>
      <c r="M101" s="28">
        <v>12.16283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2718.6</v>
      </c>
      <c r="D102" s="37">
        <v>2706.8666666666668</v>
      </c>
      <c r="E102" s="37">
        <v>2666.7333333333336</v>
      </c>
      <c r="F102" s="37">
        <v>2614.8666666666668</v>
      </c>
      <c r="G102" s="37">
        <v>2574.7333333333336</v>
      </c>
      <c r="H102" s="37">
        <v>2758.7333333333336</v>
      </c>
      <c r="I102" s="37">
        <v>2798.8666666666668</v>
      </c>
      <c r="J102" s="37">
        <v>2850.7333333333336</v>
      </c>
      <c r="K102" s="28">
        <v>2747</v>
      </c>
      <c r="L102" s="28">
        <v>2655</v>
      </c>
      <c r="M102" s="28">
        <v>12.35994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542.70000000000005</v>
      </c>
      <c r="D103" s="37">
        <v>545.35</v>
      </c>
      <c r="E103" s="37">
        <v>536.85</v>
      </c>
      <c r="F103" s="37">
        <v>531</v>
      </c>
      <c r="G103" s="37">
        <v>522.5</v>
      </c>
      <c r="H103" s="37">
        <v>551.20000000000005</v>
      </c>
      <c r="I103" s="37">
        <v>559.70000000000005</v>
      </c>
      <c r="J103" s="37">
        <v>565.55000000000007</v>
      </c>
      <c r="K103" s="28">
        <v>553.85</v>
      </c>
      <c r="L103" s="28">
        <v>539.5</v>
      </c>
      <c r="M103" s="28">
        <v>91.101929999999996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1379.95</v>
      </c>
      <c r="D104" s="37">
        <v>1382.9833333333333</v>
      </c>
      <c r="E104" s="37">
        <v>1366.9666666666667</v>
      </c>
      <c r="F104" s="37">
        <v>1353.9833333333333</v>
      </c>
      <c r="G104" s="37">
        <v>1337.9666666666667</v>
      </c>
      <c r="H104" s="37">
        <v>1395.9666666666667</v>
      </c>
      <c r="I104" s="37">
        <v>1411.9833333333336</v>
      </c>
      <c r="J104" s="37">
        <v>1424.9666666666667</v>
      </c>
      <c r="K104" s="28">
        <v>1399</v>
      </c>
      <c r="L104" s="28">
        <v>1370</v>
      </c>
      <c r="M104" s="28">
        <v>2.7860900000000002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138.85</v>
      </c>
      <c r="D105" s="37">
        <v>139.96666666666667</v>
      </c>
      <c r="E105" s="37">
        <v>136.38333333333333</v>
      </c>
      <c r="F105" s="37">
        <v>133.91666666666666</v>
      </c>
      <c r="G105" s="37">
        <v>130.33333333333331</v>
      </c>
      <c r="H105" s="37">
        <v>142.43333333333334</v>
      </c>
      <c r="I105" s="37">
        <v>146.01666666666665</v>
      </c>
      <c r="J105" s="37">
        <v>148.48333333333335</v>
      </c>
      <c r="K105" s="28">
        <v>143.55000000000001</v>
      </c>
      <c r="L105" s="28">
        <v>137.5</v>
      </c>
      <c r="M105" s="28">
        <v>64.850849999999994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301.64999999999998</v>
      </c>
      <c r="D106" s="37">
        <v>300.40000000000003</v>
      </c>
      <c r="E106" s="37">
        <v>296.80000000000007</v>
      </c>
      <c r="F106" s="37">
        <v>291.95000000000005</v>
      </c>
      <c r="G106" s="37">
        <v>288.35000000000008</v>
      </c>
      <c r="H106" s="37">
        <v>305.25000000000006</v>
      </c>
      <c r="I106" s="37">
        <v>308.85000000000008</v>
      </c>
      <c r="J106" s="37">
        <v>313.70000000000005</v>
      </c>
      <c r="K106" s="28">
        <v>304</v>
      </c>
      <c r="L106" s="28">
        <v>295.55</v>
      </c>
      <c r="M106" s="28">
        <v>39.03257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2258</v>
      </c>
      <c r="D107" s="37">
        <v>2262</v>
      </c>
      <c r="E107" s="37">
        <v>2245</v>
      </c>
      <c r="F107" s="37">
        <v>2232</v>
      </c>
      <c r="G107" s="37">
        <v>2215</v>
      </c>
      <c r="H107" s="37">
        <v>2275</v>
      </c>
      <c r="I107" s="37">
        <v>2292</v>
      </c>
      <c r="J107" s="37">
        <v>2305</v>
      </c>
      <c r="K107" s="28">
        <v>2279</v>
      </c>
      <c r="L107" s="28">
        <v>2249</v>
      </c>
      <c r="M107" s="28">
        <v>21.000360000000001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327.05</v>
      </c>
      <c r="D108" s="37">
        <v>328.13333333333338</v>
      </c>
      <c r="E108" s="37">
        <v>324.91666666666674</v>
      </c>
      <c r="F108" s="37">
        <v>322.78333333333336</v>
      </c>
      <c r="G108" s="37">
        <v>319.56666666666672</v>
      </c>
      <c r="H108" s="37">
        <v>330.26666666666677</v>
      </c>
      <c r="I108" s="37">
        <v>333.48333333333335</v>
      </c>
      <c r="J108" s="37">
        <v>335.61666666666679</v>
      </c>
      <c r="K108" s="28">
        <v>331.35</v>
      </c>
      <c r="L108" s="28">
        <v>326</v>
      </c>
      <c r="M108" s="28">
        <v>2.7513899999999998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2426.35</v>
      </c>
      <c r="D109" s="37">
        <v>2431.1333333333332</v>
      </c>
      <c r="E109" s="37">
        <v>2412.3166666666666</v>
      </c>
      <c r="F109" s="37">
        <v>2398.2833333333333</v>
      </c>
      <c r="G109" s="37">
        <v>2379.4666666666667</v>
      </c>
      <c r="H109" s="37">
        <v>2445.1666666666665</v>
      </c>
      <c r="I109" s="37">
        <v>2463.9833333333331</v>
      </c>
      <c r="J109" s="37">
        <v>2478.0166666666664</v>
      </c>
      <c r="K109" s="28">
        <v>2449.9499999999998</v>
      </c>
      <c r="L109" s="28">
        <v>2417.1</v>
      </c>
      <c r="M109" s="28">
        <v>40.62444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790.8</v>
      </c>
      <c r="D110" s="37">
        <v>792.0333333333333</v>
      </c>
      <c r="E110" s="37">
        <v>786.66666666666663</v>
      </c>
      <c r="F110" s="37">
        <v>782.5333333333333</v>
      </c>
      <c r="G110" s="37">
        <v>777.16666666666663</v>
      </c>
      <c r="H110" s="37">
        <v>796.16666666666663</v>
      </c>
      <c r="I110" s="37">
        <v>801.53333333333342</v>
      </c>
      <c r="J110" s="37">
        <v>805.66666666666663</v>
      </c>
      <c r="K110" s="28">
        <v>797.4</v>
      </c>
      <c r="L110" s="28">
        <v>787.9</v>
      </c>
      <c r="M110" s="28">
        <v>131.38408000000001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1343.5</v>
      </c>
      <c r="D111" s="37">
        <v>1338.55</v>
      </c>
      <c r="E111" s="37">
        <v>1320.6999999999998</v>
      </c>
      <c r="F111" s="37">
        <v>1297.8999999999999</v>
      </c>
      <c r="G111" s="37">
        <v>1280.0499999999997</v>
      </c>
      <c r="H111" s="37">
        <v>1361.35</v>
      </c>
      <c r="I111" s="37">
        <v>1379.1999999999998</v>
      </c>
      <c r="J111" s="37">
        <v>1402</v>
      </c>
      <c r="K111" s="28">
        <v>1356.4</v>
      </c>
      <c r="L111" s="28">
        <v>1315.75</v>
      </c>
      <c r="M111" s="28">
        <v>8.37852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517.29999999999995</v>
      </c>
      <c r="D112" s="37">
        <v>519.6</v>
      </c>
      <c r="E112" s="37">
        <v>511.20000000000005</v>
      </c>
      <c r="F112" s="37">
        <v>505.1</v>
      </c>
      <c r="G112" s="37">
        <v>496.70000000000005</v>
      </c>
      <c r="H112" s="37">
        <v>525.70000000000005</v>
      </c>
      <c r="I112" s="37">
        <v>534.09999999999991</v>
      </c>
      <c r="J112" s="37">
        <v>540.20000000000005</v>
      </c>
      <c r="K112" s="28">
        <v>528</v>
      </c>
      <c r="L112" s="28">
        <v>513.5</v>
      </c>
      <c r="M112" s="28">
        <v>11.08104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729.05</v>
      </c>
      <c r="D113" s="37">
        <v>730.93333333333339</v>
      </c>
      <c r="E113" s="37">
        <v>724.11666666666679</v>
      </c>
      <c r="F113" s="37">
        <v>719.18333333333339</v>
      </c>
      <c r="G113" s="37">
        <v>712.36666666666679</v>
      </c>
      <c r="H113" s="37">
        <v>735.86666666666679</v>
      </c>
      <c r="I113" s="37">
        <v>742.68333333333339</v>
      </c>
      <c r="J113" s="37">
        <v>747.61666666666679</v>
      </c>
      <c r="K113" s="28">
        <v>737.75</v>
      </c>
      <c r="L113" s="28">
        <v>726</v>
      </c>
      <c r="M113" s="28">
        <v>2.12731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46.45</v>
      </c>
      <c r="D114" s="37">
        <v>46.733333333333327</v>
      </c>
      <c r="E114" s="37">
        <v>46.066666666666656</v>
      </c>
      <c r="F114" s="37">
        <v>45.68333333333333</v>
      </c>
      <c r="G114" s="37">
        <v>45.016666666666659</v>
      </c>
      <c r="H114" s="37">
        <v>47.116666666666653</v>
      </c>
      <c r="I114" s="37">
        <v>47.783333333333324</v>
      </c>
      <c r="J114" s="37">
        <v>48.16666666666665</v>
      </c>
      <c r="K114" s="28">
        <v>47.4</v>
      </c>
      <c r="L114" s="28">
        <v>46.35</v>
      </c>
      <c r="M114" s="28">
        <v>186.79632000000001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232.45</v>
      </c>
      <c r="D115" s="37">
        <v>231.85</v>
      </c>
      <c r="E115" s="37">
        <v>230.39999999999998</v>
      </c>
      <c r="F115" s="37">
        <v>228.35</v>
      </c>
      <c r="G115" s="37">
        <v>226.89999999999998</v>
      </c>
      <c r="H115" s="37">
        <v>233.89999999999998</v>
      </c>
      <c r="I115" s="37">
        <v>235.34999999999997</v>
      </c>
      <c r="J115" s="37">
        <v>237.39999999999998</v>
      </c>
      <c r="K115" s="28">
        <v>233.3</v>
      </c>
      <c r="L115" s="28">
        <v>229.8</v>
      </c>
      <c r="M115" s="28">
        <v>180.96561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5046</v>
      </c>
      <c r="D116" s="37">
        <v>5046.2666666666664</v>
      </c>
      <c r="E116" s="37">
        <v>4992.6333333333332</v>
      </c>
      <c r="F116" s="37">
        <v>4939.2666666666664</v>
      </c>
      <c r="G116" s="37">
        <v>4885.6333333333332</v>
      </c>
      <c r="H116" s="37">
        <v>5099.6333333333332</v>
      </c>
      <c r="I116" s="37">
        <v>5153.2666666666664</v>
      </c>
      <c r="J116" s="37">
        <v>5206.6333333333332</v>
      </c>
      <c r="K116" s="28">
        <v>5099.8999999999996</v>
      </c>
      <c r="L116" s="28">
        <v>4992.8999999999996</v>
      </c>
      <c r="M116" s="28">
        <v>1.4630300000000001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153.15</v>
      </c>
      <c r="D117" s="37">
        <v>154.23333333333332</v>
      </c>
      <c r="E117" s="37">
        <v>150.96666666666664</v>
      </c>
      <c r="F117" s="37">
        <v>148.78333333333333</v>
      </c>
      <c r="G117" s="37">
        <v>145.51666666666665</v>
      </c>
      <c r="H117" s="37">
        <v>156.41666666666663</v>
      </c>
      <c r="I117" s="37">
        <v>159.68333333333334</v>
      </c>
      <c r="J117" s="37">
        <v>161.86666666666662</v>
      </c>
      <c r="K117" s="28">
        <v>157.5</v>
      </c>
      <c r="L117" s="28">
        <v>152.05000000000001</v>
      </c>
      <c r="M117" s="28">
        <v>28.93723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206.6</v>
      </c>
      <c r="D118" s="37">
        <v>208.88333333333333</v>
      </c>
      <c r="E118" s="37">
        <v>202.96666666666664</v>
      </c>
      <c r="F118" s="37">
        <v>199.33333333333331</v>
      </c>
      <c r="G118" s="37">
        <v>193.41666666666663</v>
      </c>
      <c r="H118" s="37">
        <v>212.51666666666665</v>
      </c>
      <c r="I118" s="37">
        <v>218.43333333333334</v>
      </c>
      <c r="J118" s="37">
        <v>222.06666666666666</v>
      </c>
      <c r="K118" s="28">
        <v>214.8</v>
      </c>
      <c r="L118" s="28">
        <v>205.25</v>
      </c>
      <c r="M118" s="28">
        <v>43.62462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122.05</v>
      </c>
      <c r="D119" s="37">
        <v>121.25</v>
      </c>
      <c r="E119" s="37">
        <v>119.85</v>
      </c>
      <c r="F119" s="37">
        <v>117.64999999999999</v>
      </c>
      <c r="G119" s="37">
        <v>116.24999999999999</v>
      </c>
      <c r="H119" s="37">
        <v>123.45</v>
      </c>
      <c r="I119" s="37">
        <v>124.85000000000001</v>
      </c>
      <c r="J119" s="37">
        <v>127.05000000000001</v>
      </c>
      <c r="K119" s="28">
        <v>122.65</v>
      </c>
      <c r="L119" s="28">
        <v>119.05</v>
      </c>
      <c r="M119" s="28">
        <v>176.57900000000001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830.75</v>
      </c>
      <c r="D120" s="37">
        <v>832.56666666666661</v>
      </c>
      <c r="E120" s="37">
        <v>823.18333333333317</v>
      </c>
      <c r="F120" s="37">
        <v>815.61666666666656</v>
      </c>
      <c r="G120" s="37">
        <v>806.23333333333312</v>
      </c>
      <c r="H120" s="37">
        <v>840.13333333333321</v>
      </c>
      <c r="I120" s="37">
        <v>849.51666666666665</v>
      </c>
      <c r="J120" s="37">
        <v>857.08333333333326</v>
      </c>
      <c r="K120" s="28">
        <v>841.95</v>
      </c>
      <c r="L120" s="28">
        <v>825</v>
      </c>
      <c r="M120" s="28">
        <v>25.8202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22.95</v>
      </c>
      <c r="D121" s="37">
        <v>23.016666666666666</v>
      </c>
      <c r="E121" s="37">
        <v>22.833333333333332</v>
      </c>
      <c r="F121" s="37">
        <v>22.716666666666665</v>
      </c>
      <c r="G121" s="37">
        <v>22.533333333333331</v>
      </c>
      <c r="H121" s="37">
        <v>23.133333333333333</v>
      </c>
      <c r="I121" s="37">
        <v>23.31666666666667</v>
      </c>
      <c r="J121" s="37">
        <v>23.433333333333334</v>
      </c>
      <c r="K121" s="28">
        <v>23.2</v>
      </c>
      <c r="L121" s="28">
        <v>22.9</v>
      </c>
      <c r="M121" s="28">
        <v>78.565709999999996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392.85</v>
      </c>
      <c r="D122" s="37">
        <v>391.88333333333338</v>
      </c>
      <c r="E122" s="37">
        <v>387.96666666666675</v>
      </c>
      <c r="F122" s="37">
        <v>383.08333333333337</v>
      </c>
      <c r="G122" s="37">
        <v>379.16666666666674</v>
      </c>
      <c r="H122" s="37">
        <v>396.76666666666677</v>
      </c>
      <c r="I122" s="37">
        <v>400.68333333333339</v>
      </c>
      <c r="J122" s="37">
        <v>405.56666666666678</v>
      </c>
      <c r="K122" s="28">
        <v>395.8</v>
      </c>
      <c r="L122" s="28">
        <v>387</v>
      </c>
      <c r="M122" s="28">
        <v>32.597589999999997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252.6</v>
      </c>
      <c r="D123" s="37">
        <v>252.31666666666669</v>
      </c>
      <c r="E123" s="37">
        <v>249.73333333333338</v>
      </c>
      <c r="F123" s="37">
        <v>246.86666666666667</v>
      </c>
      <c r="G123" s="37">
        <v>244.28333333333336</v>
      </c>
      <c r="H123" s="37">
        <v>255.18333333333339</v>
      </c>
      <c r="I123" s="37">
        <v>257.76666666666671</v>
      </c>
      <c r="J123" s="37">
        <v>260.63333333333344</v>
      </c>
      <c r="K123" s="28">
        <v>254.9</v>
      </c>
      <c r="L123" s="28">
        <v>249.45</v>
      </c>
      <c r="M123" s="28">
        <v>19.928049999999999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982.4</v>
      </c>
      <c r="D124" s="37">
        <v>975.65</v>
      </c>
      <c r="E124" s="37">
        <v>961.3</v>
      </c>
      <c r="F124" s="37">
        <v>940.19999999999993</v>
      </c>
      <c r="G124" s="37">
        <v>925.84999999999991</v>
      </c>
      <c r="H124" s="37">
        <v>996.75</v>
      </c>
      <c r="I124" s="37">
        <v>1011.1000000000001</v>
      </c>
      <c r="J124" s="37">
        <v>1032.2</v>
      </c>
      <c r="K124" s="28">
        <v>990</v>
      </c>
      <c r="L124" s="28">
        <v>954.55</v>
      </c>
      <c r="M124" s="28">
        <v>71.716639999999998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4595.6499999999996</v>
      </c>
      <c r="D125" s="37">
        <v>4671.8833333333332</v>
      </c>
      <c r="E125" s="37">
        <v>4503.7666666666664</v>
      </c>
      <c r="F125" s="37">
        <v>4411.8833333333332</v>
      </c>
      <c r="G125" s="37">
        <v>4243.7666666666664</v>
      </c>
      <c r="H125" s="37">
        <v>4763.7666666666664</v>
      </c>
      <c r="I125" s="37">
        <v>4931.8833333333332</v>
      </c>
      <c r="J125" s="37">
        <v>5023.7666666666664</v>
      </c>
      <c r="K125" s="28">
        <v>4840</v>
      </c>
      <c r="L125" s="28">
        <v>4580</v>
      </c>
      <c r="M125" s="28">
        <v>9.2573500000000006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1721.35</v>
      </c>
      <c r="D126" s="37">
        <v>1726.7666666666667</v>
      </c>
      <c r="E126" s="37">
        <v>1707.5833333333333</v>
      </c>
      <c r="F126" s="37">
        <v>1693.8166666666666</v>
      </c>
      <c r="G126" s="37">
        <v>1674.6333333333332</v>
      </c>
      <c r="H126" s="37">
        <v>1740.5333333333333</v>
      </c>
      <c r="I126" s="37">
        <v>1759.7166666666667</v>
      </c>
      <c r="J126" s="37">
        <v>1773.4833333333333</v>
      </c>
      <c r="K126" s="28">
        <v>1745.95</v>
      </c>
      <c r="L126" s="28">
        <v>1713</v>
      </c>
      <c r="M126" s="28">
        <v>75.513710000000003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2264.9499999999998</v>
      </c>
      <c r="D127" s="37">
        <v>2249.35</v>
      </c>
      <c r="E127" s="37">
        <v>2216.6999999999998</v>
      </c>
      <c r="F127" s="37">
        <v>2168.4499999999998</v>
      </c>
      <c r="G127" s="37">
        <v>2135.7999999999997</v>
      </c>
      <c r="H127" s="37">
        <v>2297.6</v>
      </c>
      <c r="I127" s="37">
        <v>2330.2500000000005</v>
      </c>
      <c r="J127" s="37">
        <v>2378.5</v>
      </c>
      <c r="K127" s="28">
        <v>2282</v>
      </c>
      <c r="L127" s="28">
        <v>2201.1</v>
      </c>
      <c r="M127" s="28">
        <v>13.178129999999999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993.75</v>
      </c>
      <c r="D128" s="37">
        <v>991.6</v>
      </c>
      <c r="E128" s="37">
        <v>978.1</v>
      </c>
      <c r="F128" s="37">
        <v>962.45</v>
      </c>
      <c r="G128" s="37">
        <v>948.95</v>
      </c>
      <c r="H128" s="37">
        <v>1007.25</v>
      </c>
      <c r="I128" s="37">
        <v>1020.75</v>
      </c>
      <c r="J128" s="37">
        <v>1036.4000000000001</v>
      </c>
      <c r="K128" s="28">
        <v>1005.1</v>
      </c>
      <c r="L128" s="28">
        <v>975.95</v>
      </c>
      <c r="M128" s="28">
        <v>3.2562899999999999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341.3</v>
      </c>
      <c r="D129" s="37">
        <v>336.55</v>
      </c>
      <c r="E129" s="37">
        <v>331.8</v>
      </c>
      <c r="F129" s="37">
        <v>322.3</v>
      </c>
      <c r="G129" s="37">
        <v>317.55</v>
      </c>
      <c r="H129" s="37">
        <v>346.05</v>
      </c>
      <c r="I129" s="37">
        <v>350.8</v>
      </c>
      <c r="J129" s="37">
        <v>360.3</v>
      </c>
      <c r="K129" s="28">
        <v>341.3</v>
      </c>
      <c r="L129" s="28">
        <v>327.05</v>
      </c>
      <c r="M129" s="28">
        <v>10.963979999999999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671.4</v>
      </c>
      <c r="D130" s="37">
        <v>668.68333333333339</v>
      </c>
      <c r="E130" s="37">
        <v>662.36666666666679</v>
      </c>
      <c r="F130" s="37">
        <v>653.33333333333337</v>
      </c>
      <c r="G130" s="37">
        <v>647.01666666666677</v>
      </c>
      <c r="H130" s="37">
        <v>677.71666666666681</v>
      </c>
      <c r="I130" s="37">
        <v>684.03333333333342</v>
      </c>
      <c r="J130" s="37">
        <v>693.06666666666683</v>
      </c>
      <c r="K130" s="28">
        <v>675</v>
      </c>
      <c r="L130" s="28">
        <v>659.65</v>
      </c>
      <c r="M130" s="28">
        <v>31.225549999999998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436.4</v>
      </c>
      <c r="D131" s="37">
        <v>438.33333333333331</v>
      </c>
      <c r="E131" s="37">
        <v>431.86666666666662</v>
      </c>
      <c r="F131" s="37">
        <v>427.33333333333331</v>
      </c>
      <c r="G131" s="37">
        <v>420.86666666666662</v>
      </c>
      <c r="H131" s="37">
        <v>442.86666666666662</v>
      </c>
      <c r="I131" s="37">
        <v>449.33333333333331</v>
      </c>
      <c r="J131" s="37">
        <v>453.86666666666662</v>
      </c>
      <c r="K131" s="28">
        <v>444.8</v>
      </c>
      <c r="L131" s="28">
        <v>433.8</v>
      </c>
      <c r="M131" s="28">
        <v>99.983360000000005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3080</v>
      </c>
      <c r="D132" s="37">
        <v>3100</v>
      </c>
      <c r="E132" s="37">
        <v>3040</v>
      </c>
      <c r="F132" s="37">
        <v>3000</v>
      </c>
      <c r="G132" s="37">
        <v>2940</v>
      </c>
      <c r="H132" s="37">
        <v>3140</v>
      </c>
      <c r="I132" s="37">
        <v>3200</v>
      </c>
      <c r="J132" s="37">
        <v>3240</v>
      </c>
      <c r="K132" s="28">
        <v>3160</v>
      </c>
      <c r="L132" s="28">
        <v>3060</v>
      </c>
      <c r="M132" s="28">
        <v>11.00454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1828.25</v>
      </c>
      <c r="D133" s="37">
        <v>1834.7833333333335</v>
      </c>
      <c r="E133" s="37">
        <v>1815.4666666666672</v>
      </c>
      <c r="F133" s="37">
        <v>1802.6833333333336</v>
      </c>
      <c r="G133" s="37">
        <v>1783.3666666666672</v>
      </c>
      <c r="H133" s="37">
        <v>1847.5666666666671</v>
      </c>
      <c r="I133" s="37">
        <v>1866.8833333333332</v>
      </c>
      <c r="J133" s="37">
        <v>1879.666666666667</v>
      </c>
      <c r="K133" s="28">
        <v>1854.1</v>
      </c>
      <c r="L133" s="28">
        <v>1822</v>
      </c>
      <c r="M133" s="28">
        <v>18.597549999999998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74.150000000000006</v>
      </c>
      <c r="D134" s="37">
        <v>74.516666666666666</v>
      </c>
      <c r="E134" s="37">
        <v>73.583333333333329</v>
      </c>
      <c r="F134" s="37">
        <v>73.016666666666666</v>
      </c>
      <c r="G134" s="37">
        <v>72.083333333333329</v>
      </c>
      <c r="H134" s="37">
        <v>75.083333333333329</v>
      </c>
      <c r="I134" s="37">
        <v>76.016666666666666</v>
      </c>
      <c r="J134" s="37">
        <v>76.583333333333329</v>
      </c>
      <c r="K134" s="28">
        <v>75.45</v>
      </c>
      <c r="L134" s="28">
        <v>73.95</v>
      </c>
      <c r="M134" s="28">
        <v>40.28548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4486</v>
      </c>
      <c r="D135" s="37">
        <v>4525.6833333333334</v>
      </c>
      <c r="E135" s="37">
        <v>4426.4666666666672</v>
      </c>
      <c r="F135" s="37">
        <v>4366.9333333333334</v>
      </c>
      <c r="G135" s="37">
        <v>4267.7166666666672</v>
      </c>
      <c r="H135" s="37">
        <v>4585.2166666666672</v>
      </c>
      <c r="I135" s="37">
        <v>4684.4333333333325</v>
      </c>
      <c r="J135" s="37">
        <v>4743.9666666666672</v>
      </c>
      <c r="K135" s="28">
        <v>4624.8999999999996</v>
      </c>
      <c r="L135" s="28">
        <v>4466.1499999999996</v>
      </c>
      <c r="M135" s="28">
        <v>4.1564100000000002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390.65</v>
      </c>
      <c r="D136" s="37">
        <v>395.36666666666662</v>
      </c>
      <c r="E136" s="37">
        <v>384.28333333333325</v>
      </c>
      <c r="F136" s="37">
        <v>377.91666666666663</v>
      </c>
      <c r="G136" s="37">
        <v>366.83333333333326</v>
      </c>
      <c r="H136" s="37">
        <v>401.73333333333323</v>
      </c>
      <c r="I136" s="37">
        <v>412.81666666666661</v>
      </c>
      <c r="J136" s="37">
        <v>419.18333333333322</v>
      </c>
      <c r="K136" s="28">
        <v>406.45</v>
      </c>
      <c r="L136" s="28">
        <v>389</v>
      </c>
      <c r="M136" s="28">
        <v>43.435009999999998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5999.85</v>
      </c>
      <c r="D137" s="37">
        <v>6059.2166666666672</v>
      </c>
      <c r="E137" s="37">
        <v>5916.6333333333341</v>
      </c>
      <c r="F137" s="37">
        <v>5833.416666666667</v>
      </c>
      <c r="G137" s="37">
        <v>5690.8333333333339</v>
      </c>
      <c r="H137" s="37">
        <v>6142.4333333333343</v>
      </c>
      <c r="I137" s="37">
        <v>6285.0166666666664</v>
      </c>
      <c r="J137" s="37">
        <v>6368.2333333333345</v>
      </c>
      <c r="K137" s="28">
        <v>6201.8</v>
      </c>
      <c r="L137" s="28">
        <v>5976</v>
      </c>
      <c r="M137" s="28">
        <v>4.24193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1871.25</v>
      </c>
      <c r="D138" s="37">
        <v>1870.0833333333333</v>
      </c>
      <c r="E138" s="37">
        <v>1851.1666666666665</v>
      </c>
      <c r="F138" s="37">
        <v>1831.0833333333333</v>
      </c>
      <c r="G138" s="37">
        <v>1812.1666666666665</v>
      </c>
      <c r="H138" s="37">
        <v>1890.1666666666665</v>
      </c>
      <c r="I138" s="37">
        <v>1909.083333333333</v>
      </c>
      <c r="J138" s="37">
        <v>1929.1666666666665</v>
      </c>
      <c r="K138" s="28">
        <v>1889</v>
      </c>
      <c r="L138" s="28">
        <v>1850</v>
      </c>
      <c r="M138" s="28">
        <v>17.44894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549.95000000000005</v>
      </c>
      <c r="D139" s="37">
        <v>551.51666666666677</v>
      </c>
      <c r="E139" s="37">
        <v>535.03333333333353</v>
      </c>
      <c r="F139" s="37">
        <v>520.11666666666679</v>
      </c>
      <c r="G139" s="37">
        <v>503.63333333333355</v>
      </c>
      <c r="H139" s="37">
        <v>566.43333333333351</v>
      </c>
      <c r="I139" s="37">
        <v>582.91666666666686</v>
      </c>
      <c r="J139" s="37">
        <v>597.83333333333348</v>
      </c>
      <c r="K139" s="28">
        <v>568</v>
      </c>
      <c r="L139" s="28">
        <v>536.6</v>
      </c>
      <c r="M139" s="28">
        <v>77.646039999999999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798.1</v>
      </c>
      <c r="D140" s="37">
        <v>798.35</v>
      </c>
      <c r="E140" s="37">
        <v>791.25</v>
      </c>
      <c r="F140" s="37">
        <v>784.4</v>
      </c>
      <c r="G140" s="37">
        <v>777.3</v>
      </c>
      <c r="H140" s="37">
        <v>805.2</v>
      </c>
      <c r="I140" s="37">
        <v>812.30000000000018</v>
      </c>
      <c r="J140" s="37">
        <v>819.15000000000009</v>
      </c>
      <c r="K140" s="28">
        <v>805.45</v>
      </c>
      <c r="L140" s="28">
        <v>791.5</v>
      </c>
      <c r="M140" s="28">
        <v>12.793329999999999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68233.45</v>
      </c>
      <c r="D141" s="37">
        <v>68657.216666666674</v>
      </c>
      <c r="E141" s="37">
        <v>67614.433333333349</v>
      </c>
      <c r="F141" s="37">
        <v>66995.416666666672</v>
      </c>
      <c r="G141" s="37">
        <v>65952.633333333346</v>
      </c>
      <c r="H141" s="37">
        <v>69276.233333333352</v>
      </c>
      <c r="I141" s="37">
        <v>70319.016666666677</v>
      </c>
      <c r="J141" s="37">
        <v>70938.033333333355</v>
      </c>
      <c r="K141" s="28">
        <v>69700</v>
      </c>
      <c r="L141" s="28">
        <v>68038.2</v>
      </c>
      <c r="M141" s="28">
        <v>0.15042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798.9</v>
      </c>
      <c r="D142" s="37">
        <v>796.98333333333323</v>
      </c>
      <c r="E142" s="37">
        <v>785.01666666666642</v>
      </c>
      <c r="F142" s="37">
        <v>771.13333333333321</v>
      </c>
      <c r="G142" s="37">
        <v>759.1666666666664</v>
      </c>
      <c r="H142" s="37">
        <v>810.86666666666645</v>
      </c>
      <c r="I142" s="37">
        <v>822.83333333333337</v>
      </c>
      <c r="J142" s="37">
        <v>836.71666666666647</v>
      </c>
      <c r="K142" s="28">
        <v>808.95</v>
      </c>
      <c r="L142" s="28">
        <v>783.1</v>
      </c>
      <c r="M142" s="28">
        <v>10.779159999999999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154.6</v>
      </c>
      <c r="D143" s="37">
        <v>155.33333333333334</v>
      </c>
      <c r="E143" s="37">
        <v>153.26666666666668</v>
      </c>
      <c r="F143" s="37">
        <v>151.93333333333334</v>
      </c>
      <c r="G143" s="37">
        <v>149.86666666666667</v>
      </c>
      <c r="H143" s="37">
        <v>156.66666666666669</v>
      </c>
      <c r="I143" s="37">
        <v>158.73333333333335</v>
      </c>
      <c r="J143" s="37">
        <v>160.06666666666669</v>
      </c>
      <c r="K143" s="28">
        <v>157.4</v>
      </c>
      <c r="L143" s="28">
        <v>154</v>
      </c>
      <c r="M143" s="28">
        <v>33.085239999999999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853.65</v>
      </c>
      <c r="D144" s="37">
        <v>850.4</v>
      </c>
      <c r="E144" s="37">
        <v>838.84999999999991</v>
      </c>
      <c r="F144" s="37">
        <v>824.05</v>
      </c>
      <c r="G144" s="37">
        <v>812.49999999999989</v>
      </c>
      <c r="H144" s="37">
        <v>865.19999999999993</v>
      </c>
      <c r="I144" s="37">
        <v>876.74999999999989</v>
      </c>
      <c r="J144" s="37">
        <v>891.55</v>
      </c>
      <c r="K144" s="28">
        <v>861.95</v>
      </c>
      <c r="L144" s="28">
        <v>835.6</v>
      </c>
      <c r="M144" s="28">
        <v>51.468499999999999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152.75</v>
      </c>
      <c r="D145" s="37">
        <v>154.33333333333334</v>
      </c>
      <c r="E145" s="37">
        <v>150.41666666666669</v>
      </c>
      <c r="F145" s="37">
        <v>148.08333333333334</v>
      </c>
      <c r="G145" s="37">
        <v>144.16666666666669</v>
      </c>
      <c r="H145" s="37">
        <v>156.66666666666669</v>
      </c>
      <c r="I145" s="37">
        <v>160.58333333333337</v>
      </c>
      <c r="J145" s="37">
        <v>162.91666666666669</v>
      </c>
      <c r="K145" s="28">
        <v>158.25</v>
      </c>
      <c r="L145" s="28">
        <v>152</v>
      </c>
      <c r="M145" s="28">
        <v>47.355930000000001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499.3</v>
      </c>
      <c r="D146" s="37">
        <v>500.45</v>
      </c>
      <c r="E146" s="37">
        <v>493.4</v>
      </c>
      <c r="F146" s="37">
        <v>487.5</v>
      </c>
      <c r="G146" s="37">
        <v>480.45</v>
      </c>
      <c r="H146" s="37">
        <v>506.34999999999997</v>
      </c>
      <c r="I146" s="37">
        <v>513.40000000000009</v>
      </c>
      <c r="J146" s="37">
        <v>519.29999999999995</v>
      </c>
      <c r="K146" s="28">
        <v>507.5</v>
      </c>
      <c r="L146" s="28">
        <v>494.55</v>
      </c>
      <c r="M146" s="28">
        <v>10.699199999999999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8737.15</v>
      </c>
      <c r="D147" s="37">
        <v>8758.4833333333336</v>
      </c>
      <c r="E147" s="37">
        <v>8651.9666666666672</v>
      </c>
      <c r="F147" s="37">
        <v>8566.7833333333328</v>
      </c>
      <c r="G147" s="37">
        <v>8460.2666666666664</v>
      </c>
      <c r="H147" s="37">
        <v>8843.6666666666679</v>
      </c>
      <c r="I147" s="37">
        <v>8950.1833333333343</v>
      </c>
      <c r="J147" s="37">
        <v>9035.3666666666686</v>
      </c>
      <c r="K147" s="28">
        <v>8865</v>
      </c>
      <c r="L147" s="28">
        <v>8673.2999999999993</v>
      </c>
      <c r="M147" s="28">
        <v>6.7157200000000001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861.05</v>
      </c>
      <c r="D148" s="37">
        <v>865.69999999999993</v>
      </c>
      <c r="E148" s="37">
        <v>852.69999999999982</v>
      </c>
      <c r="F148" s="37">
        <v>844.34999999999991</v>
      </c>
      <c r="G148" s="37">
        <v>831.3499999999998</v>
      </c>
      <c r="H148" s="37">
        <v>874.04999999999984</v>
      </c>
      <c r="I148" s="37">
        <v>887.05000000000007</v>
      </c>
      <c r="J148" s="37">
        <v>895.39999999999986</v>
      </c>
      <c r="K148" s="28">
        <v>878.7</v>
      </c>
      <c r="L148" s="28">
        <v>857.35</v>
      </c>
      <c r="M148" s="28">
        <v>3.7660200000000001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3869.65</v>
      </c>
      <c r="D149" s="37">
        <v>3893.5499999999997</v>
      </c>
      <c r="E149" s="37">
        <v>3807.0999999999995</v>
      </c>
      <c r="F149" s="37">
        <v>3744.5499999999997</v>
      </c>
      <c r="G149" s="37">
        <v>3658.0999999999995</v>
      </c>
      <c r="H149" s="37">
        <v>3956.0999999999995</v>
      </c>
      <c r="I149" s="37">
        <v>4042.5499999999993</v>
      </c>
      <c r="J149" s="37">
        <v>4105.0999999999995</v>
      </c>
      <c r="K149" s="28">
        <v>3980</v>
      </c>
      <c r="L149" s="28">
        <v>3831</v>
      </c>
      <c r="M149" s="28">
        <v>8.6020000000000003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3001.55</v>
      </c>
      <c r="D150" s="37">
        <v>3008.0666666666671</v>
      </c>
      <c r="E150" s="37">
        <v>2938.483333333334</v>
      </c>
      <c r="F150" s="37">
        <v>2875.416666666667</v>
      </c>
      <c r="G150" s="37">
        <v>2805.8333333333339</v>
      </c>
      <c r="H150" s="37">
        <v>3071.1333333333341</v>
      </c>
      <c r="I150" s="37">
        <v>3140.7166666666672</v>
      </c>
      <c r="J150" s="37">
        <v>3203.7833333333342</v>
      </c>
      <c r="K150" s="28">
        <v>3077.65</v>
      </c>
      <c r="L150" s="28">
        <v>2945</v>
      </c>
      <c r="M150" s="28">
        <v>5.8964600000000003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1424.15</v>
      </c>
      <c r="D151" s="37">
        <v>1434.8500000000001</v>
      </c>
      <c r="E151" s="37">
        <v>1404.3000000000002</v>
      </c>
      <c r="F151" s="37">
        <v>1384.45</v>
      </c>
      <c r="G151" s="37">
        <v>1353.9</v>
      </c>
      <c r="H151" s="37">
        <v>1454.7000000000003</v>
      </c>
      <c r="I151" s="37">
        <v>1485.25</v>
      </c>
      <c r="J151" s="37">
        <v>1505.1000000000004</v>
      </c>
      <c r="K151" s="28">
        <v>1465.4</v>
      </c>
      <c r="L151" s="28">
        <v>1415</v>
      </c>
      <c r="M151" s="28">
        <v>5.2633700000000001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922.65</v>
      </c>
      <c r="D152" s="37">
        <v>920.65</v>
      </c>
      <c r="E152" s="37">
        <v>914.69999999999993</v>
      </c>
      <c r="F152" s="37">
        <v>906.75</v>
      </c>
      <c r="G152" s="37">
        <v>900.8</v>
      </c>
      <c r="H152" s="37">
        <v>928.59999999999991</v>
      </c>
      <c r="I152" s="37">
        <v>934.55</v>
      </c>
      <c r="J152" s="37">
        <v>942.49999999999989</v>
      </c>
      <c r="K152" s="28">
        <v>926.6</v>
      </c>
      <c r="L152" s="28">
        <v>912.7</v>
      </c>
      <c r="M152" s="28">
        <v>0.72201000000000004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158.15</v>
      </c>
      <c r="D153" s="37">
        <v>158.88333333333333</v>
      </c>
      <c r="E153" s="37">
        <v>156.36666666666665</v>
      </c>
      <c r="F153" s="37">
        <v>154.58333333333331</v>
      </c>
      <c r="G153" s="37">
        <v>152.06666666666663</v>
      </c>
      <c r="H153" s="37">
        <v>160.66666666666666</v>
      </c>
      <c r="I153" s="37">
        <v>163.18333333333331</v>
      </c>
      <c r="J153" s="37">
        <v>164.96666666666667</v>
      </c>
      <c r="K153" s="28">
        <v>161.4</v>
      </c>
      <c r="L153" s="28">
        <v>157.1</v>
      </c>
      <c r="M153" s="28">
        <v>150.04288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137.15</v>
      </c>
      <c r="D154" s="37">
        <v>136.43333333333334</v>
      </c>
      <c r="E154" s="37">
        <v>135.16666666666669</v>
      </c>
      <c r="F154" s="37">
        <v>133.18333333333334</v>
      </c>
      <c r="G154" s="37">
        <v>131.91666666666669</v>
      </c>
      <c r="H154" s="37">
        <v>138.41666666666669</v>
      </c>
      <c r="I154" s="37">
        <v>139.68333333333334</v>
      </c>
      <c r="J154" s="37">
        <v>141.66666666666669</v>
      </c>
      <c r="K154" s="28">
        <v>137.69999999999999</v>
      </c>
      <c r="L154" s="28">
        <v>134.44999999999999</v>
      </c>
      <c r="M154" s="28">
        <v>84.26925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122.5</v>
      </c>
      <c r="D155" s="37">
        <v>123.60000000000001</v>
      </c>
      <c r="E155" s="37">
        <v>120.30000000000001</v>
      </c>
      <c r="F155" s="37">
        <v>118.10000000000001</v>
      </c>
      <c r="G155" s="37">
        <v>114.80000000000001</v>
      </c>
      <c r="H155" s="37">
        <v>125.80000000000001</v>
      </c>
      <c r="I155" s="37">
        <v>129.1</v>
      </c>
      <c r="J155" s="37">
        <v>131.30000000000001</v>
      </c>
      <c r="K155" s="28">
        <v>126.9</v>
      </c>
      <c r="L155" s="28">
        <v>121.4</v>
      </c>
      <c r="M155" s="28">
        <v>253.87058999999999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3937.7</v>
      </c>
      <c r="D156" s="37">
        <v>3976.4333333333329</v>
      </c>
      <c r="E156" s="37">
        <v>3882.9166666666661</v>
      </c>
      <c r="F156" s="37">
        <v>3828.1333333333332</v>
      </c>
      <c r="G156" s="37">
        <v>3734.6166666666663</v>
      </c>
      <c r="H156" s="37">
        <v>4031.2166666666658</v>
      </c>
      <c r="I156" s="37">
        <v>4124.7333333333336</v>
      </c>
      <c r="J156" s="37">
        <v>4179.5166666666655</v>
      </c>
      <c r="K156" s="28">
        <v>4069.95</v>
      </c>
      <c r="L156" s="28">
        <v>3921.65</v>
      </c>
      <c r="M156" s="28">
        <v>1.0132000000000001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17815.2</v>
      </c>
      <c r="D157" s="37">
        <v>17856.733333333334</v>
      </c>
      <c r="E157" s="37">
        <v>17578.466666666667</v>
      </c>
      <c r="F157" s="37">
        <v>17341.733333333334</v>
      </c>
      <c r="G157" s="37">
        <v>17063.466666666667</v>
      </c>
      <c r="H157" s="37">
        <v>18093.466666666667</v>
      </c>
      <c r="I157" s="37">
        <v>18371.733333333337</v>
      </c>
      <c r="J157" s="37">
        <v>18608.466666666667</v>
      </c>
      <c r="K157" s="28">
        <v>18135</v>
      </c>
      <c r="L157" s="28">
        <v>17620</v>
      </c>
      <c r="M157" s="28">
        <v>0.95979999999999999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330.75</v>
      </c>
      <c r="D158" s="37">
        <v>329.75</v>
      </c>
      <c r="E158" s="37">
        <v>326.64999999999998</v>
      </c>
      <c r="F158" s="37">
        <v>322.54999999999995</v>
      </c>
      <c r="G158" s="37">
        <v>319.44999999999993</v>
      </c>
      <c r="H158" s="37">
        <v>333.85</v>
      </c>
      <c r="I158" s="37">
        <v>336.95000000000005</v>
      </c>
      <c r="J158" s="37">
        <v>341.05000000000007</v>
      </c>
      <c r="K158" s="28">
        <v>332.85</v>
      </c>
      <c r="L158" s="28">
        <v>325.64999999999998</v>
      </c>
      <c r="M158" s="28">
        <v>3.98441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912.1</v>
      </c>
      <c r="D159" s="37">
        <v>918.36666666666667</v>
      </c>
      <c r="E159" s="37">
        <v>902.73333333333335</v>
      </c>
      <c r="F159" s="37">
        <v>893.36666666666667</v>
      </c>
      <c r="G159" s="37">
        <v>877.73333333333335</v>
      </c>
      <c r="H159" s="37">
        <v>927.73333333333335</v>
      </c>
      <c r="I159" s="37">
        <v>943.36666666666679</v>
      </c>
      <c r="J159" s="37">
        <v>952.73333333333335</v>
      </c>
      <c r="K159" s="28">
        <v>934</v>
      </c>
      <c r="L159" s="28">
        <v>909</v>
      </c>
      <c r="M159" s="28">
        <v>4.12521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168.15</v>
      </c>
      <c r="D160" s="37">
        <v>168.58333333333334</v>
      </c>
      <c r="E160" s="37">
        <v>166.66666666666669</v>
      </c>
      <c r="F160" s="37">
        <v>165.18333333333334</v>
      </c>
      <c r="G160" s="37">
        <v>163.26666666666668</v>
      </c>
      <c r="H160" s="37">
        <v>170.06666666666669</v>
      </c>
      <c r="I160" s="37">
        <v>171.98333333333338</v>
      </c>
      <c r="J160" s="37">
        <v>173.4666666666667</v>
      </c>
      <c r="K160" s="28">
        <v>170.5</v>
      </c>
      <c r="L160" s="28">
        <v>167.1</v>
      </c>
      <c r="M160" s="28">
        <v>128.84995000000001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229.2</v>
      </c>
      <c r="D161" s="37">
        <v>229.86666666666667</v>
      </c>
      <c r="E161" s="37">
        <v>226.33333333333334</v>
      </c>
      <c r="F161" s="37">
        <v>223.46666666666667</v>
      </c>
      <c r="G161" s="37">
        <v>219.93333333333334</v>
      </c>
      <c r="H161" s="37">
        <v>232.73333333333335</v>
      </c>
      <c r="I161" s="37">
        <v>236.26666666666665</v>
      </c>
      <c r="J161" s="37">
        <v>239.13333333333335</v>
      </c>
      <c r="K161" s="28">
        <v>233.4</v>
      </c>
      <c r="L161" s="28">
        <v>227</v>
      </c>
      <c r="M161" s="28">
        <v>17.609359999999999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2554.15</v>
      </c>
      <c r="D162" s="37">
        <v>2568.1833333333334</v>
      </c>
      <c r="E162" s="37">
        <v>2513.0166666666669</v>
      </c>
      <c r="F162" s="37">
        <v>2471.8833333333337</v>
      </c>
      <c r="G162" s="37">
        <v>2416.7166666666672</v>
      </c>
      <c r="H162" s="37">
        <v>2609.3166666666666</v>
      </c>
      <c r="I162" s="37">
        <v>2664.4833333333327</v>
      </c>
      <c r="J162" s="37">
        <v>2705.6166666666663</v>
      </c>
      <c r="K162" s="28">
        <v>2623.35</v>
      </c>
      <c r="L162" s="28">
        <v>2527.0500000000002</v>
      </c>
      <c r="M162" s="28">
        <v>2.86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39803.300000000003</v>
      </c>
      <c r="D163" s="37">
        <v>40330.716666666667</v>
      </c>
      <c r="E163" s="37">
        <v>39161.433333333334</v>
      </c>
      <c r="F163" s="37">
        <v>38519.566666666666</v>
      </c>
      <c r="G163" s="37">
        <v>37350.283333333333</v>
      </c>
      <c r="H163" s="37">
        <v>40972.583333333336</v>
      </c>
      <c r="I163" s="37">
        <v>42141.866666666676</v>
      </c>
      <c r="J163" s="37">
        <v>42783.733333333337</v>
      </c>
      <c r="K163" s="28">
        <v>41500</v>
      </c>
      <c r="L163" s="28">
        <v>39688.85</v>
      </c>
      <c r="M163" s="28">
        <v>0.43217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223.55</v>
      </c>
      <c r="D164" s="37">
        <v>221.73333333333335</v>
      </c>
      <c r="E164" s="37">
        <v>219.16666666666669</v>
      </c>
      <c r="F164" s="37">
        <v>214.78333333333333</v>
      </c>
      <c r="G164" s="37">
        <v>212.21666666666667</v>
      </c>
      <c r="H164" s="37">
        <v>226.1166666666667</v>
      </c>
      <c r="I164" s="37">
        <v>228.68333333333337</v>
      </c>
      <c r="J164" s="37">
        <v>233.06666666666672</v>
      </c>
      <c r="K164" s="28">
        <v>224.3</v>
      </c>
      <c r="L164" s="28">
        <v>217.35</v>
      </c>
      <c r="M164" s="28">
        <v>45.683779999999999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4450.95</v>
      </c>
      <c r="D165" s="37">
        <v>4463.2333333333327</v>
      </c>
      <c r="E165" s="37">
        <v>4426.5666666666657</v>
      </c>
      <c r="F165" s="37">
        <v>4402.1833333333334</v>
      </c>
      <c r="G165" s="37">
        <v>4365.5166666666664</v>
      </c>
      <c r="H165" s="37">
        <v>4487.616666666665</v>
      </c>
      <c r="I165" s="37">
        <v>4524.283333333331</v>
      </c>
      <c r="J165" s="37">
        <v>4548.6666666666642</v>
      </c>
      <c r="K165" s="28">
        <v>4499.8999999999996</v>
      </c>
      <c r="L165" s="28">
        <v>4438.8500000000004</v>
      </c>
      <c r="M165" s="28">
        <v>0.18576999999999999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2432.25</v>
      </c>
      <c r="D166" s="37">
        <v>2442.6</v>
      </c>
      <c r="E166" s="37">
        <v>2411.1999999999998</v>
      </c>
      <c r="F166" s="37">
        <v>2390.15</v>
      </c>
      <c r="G166" s="37">
        <v>2358.75</v>
      </c>
      <c r="H166" s="37">
        <v>2463.6499999999996</v>
      </c>
      <c r="I166" s="37">
        <v>2495.0500000000002</v>
      </c>
      <c r="J166" s="37">
        <v>2516.0999999999995</v>
      </c>
      <c r="K166" s="28">
        <v>2474</v>
      </c>
      <c r="L166" s="28">
        <v>2421.5500000000002</v>
      </c>
      <c r="M166" s="28">
        <v>3.9691299999999998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2422.4</v>
      </c>
      <c r="D167" s="37">
        <v>2452.6</v>
      </c>
      <c r="E167" s="37">
        <v>2376.2999999999997</v>
      </c>
      <c r="F167" s="37">
        <v>2330.1999999999998</v>
      </c>
      <c r="G167" s="37">
        <v>2253.8999999999996</v>
      </c>
      <c r="H167" s="37">
        <v>2498.6999999999998</v>
      </c>
      <c r="I167" s="37">
        <v>2575</v>
      </c>
      <c r="J167" s="37">
        <v>2621.1</v>
      </c>
      <c r="K167" s="28">
        <v>2528.9</v>
      </c>
      <c r="L167" s="28">
        <v>2406.5</v>
      </c>
      <c r="M167" s="28">
        <v>9.8649900000000006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2366.75</v>
      </c>
      <c r="D168" s="37">
        <v>2375.5833333333335</v>
      </c>
      <c r="E168" s="37">
        <v>2341.166666666667</v>
      </c>
      <c r="F168" s="37">
        <v>2315.5833333333335</v>
      </c>
      <c r="G168" s="37">
        <v>2281.166666666667</v>
      </c>
      <c r="H168" s="37">
        <v>2401.166666666667</v>
      </c>
      <c r="I168" s="37">
        <v>2435.5833333333339</v>
      </c>
      <c r="J168" s="37">
        <v>2461.166666666667</v>
      </c>
      <c r="K168" s="28">
        <v>2410</v>
      </c>
      <c r="L168" s="28">
        <v>2350</v>
      </c>
      <c r="M168" s="28">
        <v>2.43601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121.3</v>
      </c>
      <c r="D169" s="37">
        <v>121.86666666666667</v>
      </c>
      <c r="E169" s="37">
        <v>119.58333333333334</v>
      </c>
      <c r="F169" s="37">
        <v>117.86666666666667</v>
      </c>
      <c r="G169" s="37">
        <v>115.58333333333334</v>
      </c>
      <c r="H169" s="37">
        <v>123.58333333333334</v>
      </c>
      <c r="I169" s="37">
        <v>125.86666666666667</v>
      </c>
      <c r="J169" s="37">
        <v>127.58333333333334</v>
      </c>
      <c r="K169" s="28">
        <v>124.15</v>
      </c>
      <c r="L169" s="28">
        <v>120.15</v>
      </c>
      <c r="M169" s="28">
        <v>162.33601999999999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207.8</v>
      </c>
      <c r="D170" s="37">
        <v>208.95000000000002</v>
      </c>
      <c r="E170" s="37">
        <v>205.90000000000003</v>
      </c>
      <c r="F170" s="37">
        <v>204.00000000000003</v>
      </c>
      <c r="G170" s="37">
        <v>200.95000000000005</v>
      </c>
      <c r="H170" s="37">
        <v>210.85000000000002</v>
      </c>
      <c r="I170" s="37">
        <v>213.90000000000003</v>
      </c>
      <c r="J170" s="37">
        <v>215.8</v>
      </c>
      <c r="K170" s="28">
        <v>212</v>
      </c>
      <c r="L170" s="28">
        <v>207.05</v>
      </c>
      <c r="M170" s="28">
        <v>150.53348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454.1</v>
      </c>
      <c r="D171" s="37">
        <v>455.68333333333334</v>
      </c>
      <c r="E171" s="37">
        <v>448.41666666666669</v>
      </c>
      <c r="F171" s="37">
        <v>442.73333333333335</v>
      </c>
      <c r="G171" s="37">
        <v>435.4666666666667</v>
      </c>
      <c r="H171" s="37">
        <v>461.36666666666667</v>
      </c>
      <c r="I171" s="37">
        <v>468.63333333333333</v>
      </c>
      <c r="J171" s="37">
        <v>474.31666666666666</v>
      </c>
      <c r="K171" s="28">
        <v>462.95</v>
      </c>
      <c r="L171" s="28">
        <v>450</v>
      </c>
      <c r="M171" s="28">
        <v>4.9607200000000002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15384.4</v>
      </c>
      <c r="D172" s="37">
        <v>15446.85</v>
      </c>
      <c r="E172" s="37">
        <v>15252.550000000001</v>
      </c>
      <c r="F172" s="37">
        <v>15120.7</v>
      </c>
      <c r="G172" s="37">
        <v>14926.400000000001</v>
      </c>
      <c r="H172" s="37">
        <v>15578.7</v>
      </c>
      <c r="I172" s="37">
        <v>15773</v>
      </c>
      <c r="J172" s="37">
        <v>15904.85</v>
      </c>
      <c r="K172" s="28">
        <v>15641.15</v>
      </c>
      <c r="L172" s="28">
        <v>15315</v>
      </c>
      <c r="M172" s="28">
        <v>1.932E-2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39.75</v>
      </c>
      <c r="D173" s="37">
        <v>40.033333333333331</v>
      </c>
      <c r="E173" s="37">
        <v>39.316666666666663</v>
      </c>
      <c r="F173" s="37">
        <v>38.883333333333333</v>
      </c>
      <c r="G173" s="37">
        <v>38.166666666666664</v>
      </c>
      <c r="H173" s="37">
        <v>40.466666666666661</v>
      </c>
      <c r="I173" s="37">
        <v>41.18333333333333</v>
      </c>
      <c r="J173" s="37">
        <v>41.61666666666666</v>
      </c>
      <c r="K173" s="28">
        <v>40.75</v>
      </c>
      <c r="L173" s="28">
        <v>39.6</v>
      </c>
      <c r="M173" s="28">
        <v>387.71131000000003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141.80000000000001</v>
      </c>
      <c r="D174" s="37">
        <v>143.33333333333334</v>
      </c>
      <c r="E174" s="37">
        <v>139.66666666666669</v>
      </c>
      <c r="F174" s="37">
        <v>137.53333333333333</v>
      </c>
      <c r="G174" s="37">
        <v>133.86666666666667</v>
      </c>
      <c r="H174" s="37">
        <v>145.4666666666667</v>
      </c>
      <c r="I174" s="37">
        <v>149.13333333333338</v>
      </c>
      <c r="J174" s="37">
        <v>151.26666666666671</v>
      </c>
      <c r="K174" s="28">
        <v>147</v>
      </c>
      <c r="L174" s="28">
        <v>141.19999999999999</v>
      </c>
      <c r="M174" s="28">
        <v>81.753349999999998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138.94999999999999</v>
      </c>
      <c r="D175" s="37">
        <v>139.53333333333333</v>
      </c>
      <c r="E175" s="37">
        <v>138.06666666666666</v>
      </c>
      <c r="F175" s="37">
        <v>137.18333333333334</v>
      </c>
      <c r="G175" s="37">
        <v>135.71666666666667</v>
      </c>
      <c r="H175" s="37">
        <v>140.41666666666666</v>
      </c>
      <c r="I175" s="37">
        <v>141.8833333333333</v>
      </c>
      <c r="J175" s="37">
        <v>142.76666666666665</v>
      </c>
      <c r="K175" s="28">
        <v>141</v>
      </c>
      <c r="L175" s="28">
        <v>138.65</v>
      </c>
      <c r="M175" s="28">
        <v>44.833779999999997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2376.4</v>
      </c>
      <c r="D176" s="37">
        <v>2368.3333333333335</v>
      </c>
      <c r="E176" s="37">
        <v>2352.166666666667</v>
      </c>
      <c r="F176" s="37">
        <v>2327.9333333333334</v>
      </c>
      <c r="G176" s="37">
        <v>2311.7666666666669</v>
      </c>
      <c r="H176" s="37">
        <v>2392.5666666666671</v>
      </c>
      <c r="I176" s="37">
        <v>2408.733333333334</v>
      </c>
      <c r="J176" s="37">
        <v>2432.9666666666672</v>
      </c>
      <c r="K176" s="28">
        <v>2384.5</v>
      </c>
      <c r="L176" s="28">
        <v>2344.1</v>
      </c>
      <c r="M176" s="28">
        <v>73.578630000000004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846.75</v>
      </c>
      <c r="D177" s="37">
        <v>849.91666666666663</v>
      </c>
      <c r="E177" s="37">
        <v>839.83333333333326</v>
      </c>
      <c r="F177" s="37">
        <v>832.91666666666663</v>
      </c>
      <c r="G177" s="37">
        <v>822.83333333333326</v>
      </c>
      <c r="H177" s="37">
        <v>856.83333333333326</v>
      </c>
      <c r="I177" s="37">
        <v>866.91666666666652</v>
      </c>
      <c r="J177" s="37">
        <v>873.83333333333326</v>
      </c>
      <c r="K177" s="28">
        <v>860</v>
      </c>
      <c r="L177" s="28">
        <v>843</v>
      </c>
      <c r="M177" s="28">
        <v>7.3955099999999998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1133.3</v>
      </c>
      <c r="D178" s="37">
        <v>1134.05</v>
      </c>
      <c r="E178" s="37">
        <v>1123.25</v>
      </c>
      <c r="F178" s="37">
        <v>1113.2</v>
      </c>
      <c r="G178" s="37">
        <v>1102.4000000000001</v>
      </c>
      <c r="H178" s="37">
        <v>1144.0999999999999</v>
      </c>
      <c r="I178" s="37">
        <v>1154.8999999999996</v>
      </c>
      <c r="J178" s="37">
        <v>1164.9499999999998</v>
      </c>
      <c r="K178" s="28">
        <v>1144.8499999999999</v>
      </c>
      <c r="L178" s="28">
        <v>1124</v>
      </c>
      <c r="M178" s="28">
        <v>19.423940000000002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2476.5500000000002</v>
      </c>
      <c r="D179" s="37">
        <v>2505.3666666666668</v>
      </c>
      <c r="E179" s="37">
        <v>2431.7833333333338</v>
      </c>
      <c r="F179" s="37">
        <v>2387.0166666666669</v>
      </c>
      <c r="G179" s="37">
        <v>2313.4333333333338</v>
      </c>
      <c r="H179" s="37">
        <v>2550.1333333333337</v>
      </c>
      <c r="I179" s="37">
        <v>2623.7166666666667</v>
      </c>
      <c r="J179" s="37">
        <v>2668.4833333333336</v>
      </c>
      <c r="K179" s="28">
        <v>2578.9499999999998</v>
      </c>
      <c r="L179" s="28">
        <v>2460.6</v>
      </c>
      <c r="M179" s="28">
        <v>7.9209500000000004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7257.15</v>
      </c>
      <c r="D180" s="37">
        <v>7286.166666666667</v>
      </c>
      <c r="E180" s="37">
        <v>7202.3333333333339</v>
      </c>
      <c r="F180" s="37">
        <v>7147.5166666666673</v>
      </c>
      <c r="G180" s="37">
        <v>7063.6833333333343</v>
      </c>
      <c r="H180" s="37">
        <v>7340.9833333333336</v>
      </c>
      <c r="I180" s="37">
        <v>7424.8166666666675</v>
      </c>
      <c r="J180" s="37">
        <v>7479.6333333333332</v>
      </c>
      <c r="K180" s="28">
        <v>7370</v>
      </c>
      <c r="L180" s="28">
        <v>7231.35</v>
      </c>
      <c r="M180" s="28">
        <v>5.5419999999999997E-2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24900.3</v>
      </c>
      <c r="D181" s="37">
        <v>24918.3</v>
      </c>
      <c r="E181" s="37">
        <v>24662.05</v>
      </c>
      <c r="F181" s="37">
        <v>24423.8</v>
      </c>
      <c r="G181" s="37">
        <v>24167.55</v>
      </c>
      <c r="H181" s="37">
        <v>25156.55</v>
      </c>
      <c r="I181" s="37">
        <v>25412.799999999999</v>
      </c>
      <c r="J181" s="37">
        <v>25651.05</v>
      </c>
      <c r="K181" s="28">
        <v>25174.55</v>
      </c>
      <c r="L181" s="28">
        <v>24680.05</v>
      </c>
      <c r="M181" s="28">
        <v>0.19478999999999999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1235.55</v>
      </c>
      <c r="D182" s="37">
        <v>1242.5833333333333</v>
      </c>
      <c r="E182" s="37">
        <v>1221.1666666666665</v>
      </c>
      <c r="F182" s="37">
        <v>1206.7833333333333</v>
      </c>
      <c r="G182" s="37">
        <v>1185.3666666666666</v>
      </c>
      <c r="H182" s="37">
        <v>1256.9666666666665</v>
      </c>
      <c r="I182" s="37">
        <v>1278.383333333333</v>
      </c>
      <c r="J182" s="37">
        <v>1292.7666666666664</v>
      </c>
      <c r="K182" s="28">
        <v>1264</v>
      </c>
      <c r="L182" s="28">
        <v>1228.2</v>
      </c>
      <c r="M182" s="28">
        <v>5.8397399999999999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2401.8000000000002</v>
      </c>
      <c r="D183" s="37">
        <v>2408.15</v>
      </c>
      <c r="E183" s="37">
        <v>2386.3000000000002</v>
      </c>
      <c r="F183" s="37">
        <v>2370.8000000000002</v>
      </c>
      <c r="G183" s="37">
        <v>2348.9500000000003</v>
      </c>
      <c r="H183" s="37">
        <v>2423.65</v>
      </c>
      <c r="I183" s="37">
        <v>2445.4999999999995</v>
      </c>
      <c r="J183" s="37">
        <v>2461</v>
      </c>
      <c r="K183" s="28">
        <v>2430</v>
      </c>
      <c r="L183" s="28">
        <v>2392.65</v>
      </c>
      <c r="M183" s="28">
        <v>1.59111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529.6</v>
      </c>
      <c r="D184" s="37">
        <v>531.4666666666667</v>
      </c>
      <c r="E184" s="37">
        <v>525.23333333333335</v>
      </c>
      <c r="F184" s="37">
        <v>520.86666666666667</v>
      </c>
      <c r="G184" s="37">
        <v>514.63333333333333</v>
      </c>
      <c r="H184" s="37">
        <v>535.83333333333337</v>
      </c>
      <c r="I184" s="37">
        <v>542.06666666666672</v>
      </c>
      <c r="J184" s="37">
        <v>546.43333333333339</v>
      </c>
      <c r="K184" s="28">
        <v>537.70000000000005</v>
      </c>
      <c r="L184" s="28">
        <v>527.1</v>
      </c>
      <c r="M184" s="28">
        <v>146.07095000000001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101.75</v>
      </c>
      <c r="D185" s="37">
        <v>101.98333333333333</v>
      </c>
      <c r="E185" s="37">
        <v>100.86666666666667</v>
      </c>
      <c r="F185" s="37">
        <v>99.983333333333334</v>
      </c>
      <c r="G185" s="37">
        <v>98.866666666666674</v>
      </c>
      <c r="H185" s="37">
        <v>102.86666666666667</v>
      </c>
      <c r="I185" s="37">
        <v>103.98333333333332</v>
      </c>
      <c r="J185" s="37">
        <v>104.86666666666667</v>
      </c>
      <c r="K185" s="28">
        <v>103.1</v>
      </c>
      <c r="L185" s="28">
        <v>101.1</v>
      </c>
      <c r="M185" s="28">
        <v>242.60135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880.1</v>
      </c>
      <c r="D186" s="37">
        <v>883.51666666666677</v>
      </c>
      <c r="E186" s="37">
        <v>871.23333333333358</v>
      </c>
      <c r="F186" s="37">
        <v>862.36666666666679</v>
      </c>
      <c r="G186" s="37">
        <v>850.0833333333336</v>
      </c>
      <c r="H186" s="37">
        <v>892.38333333333355</v>
      </c>
      <c r="I186" s="37">
        <v>904.66666666666663</v>
      </c>
      <c r="J186" s="37">
        <v>913.53333333333353</v>
      </c>
      <c r="K186" s="28">
        <v>895.8</v>
      </c>
      <c r="L186" s="28">
        <v>874.65</v>
      </c>
      <c r="M186" s="28">
        <v>26.825320000000001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517.85</v>
      </c>
      <c r="D187" s="37">
        <v>524.30000000000007</v>
      </c>
      <c r="E187" s="37">
        <v>508.80000000000018</v>
      </c>
      <c r="F187" s="37">
        <v>499.75000000000011</v>
      </c>
      <c r="G187" s="37">
        <v>484.25000000000023</v>
      </c>
      <c r="H187" s="37">
        <v>533.35000000000014</v>
      </c>
      <c r="I187" s="37">
        <v>548.84999999999991</v>
      </c>
      <c r="J187" s="37">
        <v>557.90000000000009</v>
      </c>
      <c r="K187" s="28">
        <v>539.79999999999995</v>
      </c>
      <c r="L187" s="28">
        <v>515.25</v>
      </c>
      <c r="M187" s="28">
        <v>48.398060000000001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587.79999999999995</v>
      </c>
      <c r="D188" s="37">
        <v>588.66666666666663</v>
      </c>
      <c r="E188" s="37">
        <v>582.43333333333328</v>
      </c>
      <c r="F188" s="37">
        <v>577.06666666666661</v>
      </c>
      <c r="G188" s="37">
        <v>570.83333333333326</v>
      </c>
      <c r="H188" s="37">
        <v>594.0333333333333</v>
      </c>
      <c r="I188" s="37">
        <v>600.26666666666665</v>
      </c>
      <c r="J188" s="37">
        <v>605.63333333333333</v>
      </c>
      <c r="K188" s="28">
        <v>594.9</v>
      </c>
      <c r="L188" s="28">
        <v>583.29999999999995</v>
      </c>
      <c r="M188" s="28">
        <v>2.7778999999999998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660.45</v>
      </c>
      <c r="D189" s="37">
        <v>658.06666666666661</v>
      </c>
      <c r="E189" s="37">
        <v>642.98333333333323</v>
      </c>
      <c r="F189" s="37">
        <v>625.51666666666665</v>
      </c>
      <c r="G189" s="37">
        <v>610.43333333333328</v>
      </c>
      <c r="H189" s="37">
        <v>675.53333333333319</v>
      </c>
      <c r="I189" s="37">
        <v>690.61666666666667</v>
      </c>
      <c r="J189" s="37">
        <v>708.08333333333314</v>
      </c>
      <c r="K189" s="28">
        <v>673.15</v>
      </c>
      <c r="L189" s="28">
        <v>640.6</v>
      </c>
      <c r="M189" s="28">
        <v>62.775779999999997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914.7</v>
      </c>
      <c r="D190" s="37">
        <v>931.71666666666658</v>
      </c>
      <c r="E190" s="37">
        <v>894.53333333333319</v>
      </c>
      <c r="F190" s="37">
        <v>874.36666666666656</v>
      </c>
      <c r="G190" s="37">
        <v>837.18333333333317</v>
      </c>
      <c r="H190" s="37">
        <v>951.88333333333321</v>
      </c>
      <c r="I190" s="37">
        <v>989.06666666666661</v>
      </c>
      <c r="J190" s="37">
        <v>1009.2333333333332</v>
      </c>
      <c r="K190" s="28">
        <v>968.9</v>
      </c>
      <c r="L190" s="28">
        <v>911.55</v>
      </c>
      <c r="M190" s="28">
        <v>34.393219999999999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1254.9000000000001</v>
      </c>
      <c r="D191" s="37">
        <v>1269.6333333333334</v>
      </c>
      <c r="E191" s="37">
        <v>1235.2666666666669</v>
      </c>
      <c r="F191" s="37">
        <v>1215.6333333333334</v>
      </c>
      <c r="G191" s="37">
        <v>1181.2666666666669</v>
      </c>
      <c r="H191" s="37">
        <v>1289.2666666666669</v>
      </c>
      <c r="I191" s="37">
        <v>1323.6333333333332</v>
      </c>
      <c r="J191" s="37">
        <v>1343.2666666666669</v>
      </c>
      <c r="K191" s="28">
        <v>1304</v>
      </c>
      <c r="L191" s="28">
        <v>1250</v>
      </c>
      <c r="M191" s="28">
        <v>3.1018400000000002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3694.95</v>
      </c>
      <c r="D192" s="37">
        <v>3712.4833333333336</v>
      </c>
      <c r="E192" s="37">
        <v>3672.4666666666672</v>
      </c>
      <c r="F192" s="37">
        <v>3649.9833333333336</v>
      </c>
      <c r="G192" s="37">
        <v>3609.9666666666672</v>
      </c>
      <c r="H192" s="37">
        <v>3734.9666666666672</v>
      </c>
      <c r="I192" s="37">
        <v>3774.9833333333336</v>
      </c>
      <c r="J192" s="37">
        <v>3797.4666666666672</v>
      </c>
      <c r="K192" s="28">
        <v>3752.5</v>
      </c>
      <c r="L192" s="28">
        <v>3690</v>
      </c>
      <c r="M192" s="28">
        <v>38.514879999999998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701</v>
      </c>
      <c r="D193" s="37">
        <v>698.0333333333333</v>
      </c>
      <c r="E193" s="37">
        <v>692.96666666666658</v>
      </c>
      <c r="F193" s="37">
        <v>684.93333333333328</v>
      </c>
      <c r="G193" s="37">
        <v>679.86666666666656</v>
      </c>
      <c r="H193" s="37">
        <v>706.06666666666661</v>
      </c>
      <c r="I193" s="37">
        <v>711.13333333333321</v>
      </c>
      <c r="J193" s="37">
        <v>719.16666666666663</v>
      </c>
      <c r="K193" s="28">
        <v>703.1</v>
      </c>
      <c r="L193" s="28">
        <v>690</v>
      </c>
      <c r="M193" s="28">
        <v>20.133240000000001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7397.6</v>
      </c>
      <c r="D194" s="37">
        <v>7435.8666666666659</v>
      </c>
      <c r="E194" s="37">
        <v>7311.7333333333318</v>
      </c>
      <c r="F194" s="37">
        <v>7225.8666666666659</v>
      </c>
      <c r="G194" s="37">
        <v>7101.7333333333318</v>
      </c>
      <c r="H194" s="37">
        <v>7521.7333333333318</v>
      </c>
      <c r="I194" s="37">
        <v>7645.866666666665</v>
      </c>
      <c r="J194" s="37">
        <v>7731.7333333333318</v>
      </c>
      <c r="K194" s="28">
        <v>7560</v>
      </c>
      <c r="L194" s="28">
        <v>7350</v>
      </c>
      <c r="M194" s="28">
        <v>1.9730799999999999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498.85</v>
      </c>
      <c r="D195" s="37">
        <v>500.95</v>
      </c>
      <c r="E195" s="37">
        <v>494.9</v>
      </c>
      <c r="F195" s="37">
        <v>490.95</v>
      </c>
      <c r="G195" s="37">
        <v>484.9</v>
      </c>
      <c r="H195" s="37">
        <v>504.9</v>
      </c>
      <c r="I195" s="37">
        <v>510.95000000000005</v>
      </c>
      <c r="J195" s="37">
        <v>514.9</v>
      </c>
      <c r="K195" s="28">
        <v>507</v>
      </c>
      <c r="L195" s="28">
        <v>497</v>
      </c>
      <c r="M195" s="28">
        <v>135.34898999999999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232.3</v>
      </c>
      <c r="D196" s="37">
        <v>234.85</v>
      </c>
      <c r="E196" s="37">
        <v>227.64999999999998</v>
      </c>
      <c r="F196" s="37">
        <v>222.99999999999997</v>
      </c>
      <c r="G196" s="37">
        <v>215.79999999999995</v>
      </c>
      <c r="H196" s="37">
        <v>239.5</v>
      </c>
      <c r="I196" s="37">
        <v>246.7</v>
      </c>
      <c r="J196" s="37">
        <v>251.35000000000002</v>
      </c>
      <c r="K196" s="28">
        <v>242.05</v>
      </c>
      <c r="L196" s="28">
        <v>230.2</v>
      </c>
      <c r="M196" s="28">
        <v>360.50887999999998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1254.45</v>
      </c>
      <c r="D197" s="37">
        <v>1250.8333333333333</v>
      </c>
      <c r="E197" s="37">
        <v>1236.7166666666665</v>
      </c>
      <c r="F197" s="37">
        <v>1218.9833333333331</v>
      </c>
      <c r="G197" s="37">
        <v>1204.8666666666663</v>
      </c>
      <c r="H197" s="37">
        <v>1268.5666666666666</v>
      </c>
      <c r="I197" s="37">
        <v>1282.6833333333334</v>
      </c>
      <c r="J197" s="37">
        <v>1300.4166666666667</v>
      </c>
      <c r="K197" s="28">
        <v>1264.95</v>
      </c>
      <c r="L197" s="28">
        <v>1233.0999999999999</v>
      </c>
      <c r="M197" s="28">
        <v>96.762259999999998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1424.9</v>
      </c>
      <c r="D198" s="37">
        <v>1431.95</v>
      </c>
      <c r="E198" s="37">
        <v>1413.95</v>
      </c>
      <c r="F198" s="37">
        <v>1403</v>
      </c>
      <c r="G198" s="37">
        <v>1385</v>
      </c>
      <c r="H198" s="37">
        <v>1442.9</v>
      </c>
      <c r="I198" s="37">
        <v>1460.9</v>
      </c>
      <c r="J198" s="37">
        <v>1471.8500000000001</v>
      </c>
      <c r="K198" s="28">
        <v>1449.95</v>
      </c>
      <c r="L198" s="28">
        <v>1421</v>
      </c>
      <c r="M198" s="28">
        <v>24.260390000000001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872.9</v>
      </c>
      <c r="D199" s="37">
        <v>876.01666666666677</v>
      </c>
      <c r="E199" s="37">
        <v>865.13333333333355</v>
      </c>
      <c r="F199" s="37">
        <v>857.36666666666679</v>
      </c>
      <c r="G199" s="37">
        <v>846.48333333333358</v>
      </c>
      <c r="H199" s="37">
        <v>883.78333333333353</v>
      </c>
      <c r="I199" s="37">
        <v>894.66666666666674</v>
      </c>
      <c r="J199" s="37">
        <v>902.43333333333351</v>
      </c>
      <c r="K199" s="28">
        <v>886.9</v>
      </c>
      <c r="L199" s="28">
        <v>868.25</v>
      </c>
      <c r="M199" s="28">
        <v>1.0786500000000001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2442.25</v>
      </c>
      <c r="D200" s="37">
        <v>2447.8333333333335</v>
      </c>
      <c r="E200" s="37">
        <v>2415.666666666667</v>
      </c>
      <c r="F200" s="37">
        <v>2389.0833333333335</v>
      </c>
      <c r="G200" s="37">
        <v>2356.916666666667</v>
      </c>
      <c r="H200" s="37">
        <v>2474.416666666667</v>
      </c>
      <c r="I200" s="37">
        <v>2506.5833333333339</v>
      </c>
      <c r="J200" s="37">
        <v>2533.166666666667</v>
      </c>
      <c r="K200" s="28">
        <v>2480</v>
      </c>
      <c r="L200" s="28">
        <v>2421.25</v>
      </c>
      <c r="M200" s="28">
        <v>10.307600000000001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2590.6</v>
      </c>
      <c r="D201" s="37">
        <v>2583.2000000000003</v>
      </c>
      <c r="E201" s="37">
        <v>2568.4000000000005</v>
      </c>
      <c r="F201" s="37">
        <v>2546.2000000000003</v>
      </c>
      <c r="G201" s="37">
        <v>2531.4000000000005</v>
      </c>
      <c r="H201" s="37">
        <v>2605.4000000000005</v>
      </c>
      <c r="I201" s="37">
        <v>2620.2000000000007</v>
      </c>
      <c r="J201" s="37">
        <v>2642.4000000000005</v>
      </c>
      <c r="K201" s="28">
        <v>2598</v>
      </c>
      <c r="L201" s="28">
        <v>2561</v>
      </c>
      <c r="M201" s="28">
        <v>0.60231000000000001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495.4</v>
      </c>
      <c r="D202" s="37">
        <v>499.4666666666667</v>
      </c>
      <c r="E202" s="37">
        <v>487.13333333333338</v>
      </c>
      <c r="F202" s="37">
        <v>478.86666666666667</v>
      </c>
      <c r="G202" s="37">
        <v>466.53333333333336</v>
      </c>
      <c r="H202" s="37">
        <v>507.73333333333341</v>
      </c>
      <c r="I202" s="37">
        <v>520.06666666666661</v>
      </c>
      <c r="J202" s="37">
        <v>528.33333333333348</v>
      </c>
      <c r="K202" s="28">
        <v>511.8</v>
      </c>
      <c r="L202" s="28">
        <v>491.2</v>
      </c>
      <c r="M202" s="28">
        <v>14.00187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1071.3499999999999</v>
      </c>
      <c r="D203" s="37">
        <v>1075.4333333333332</v>
      </c>
      <c r="E203" s="37">
        <v>1051.3166666666664</v>
      </c>
      <c r="F203" s="37">
        <v>1031.2833333333333</v>
      </c>
      <c r="G203" s="37">
        <v>1007.1666666666665</v>
      </c>
      <c r="H203" s="37">
        <v>1095.4666666666662</v>
      </c>
      <c r="I203" s="37">
        <v>1119.583333333333</v>
      </c>
      <c r="J203" s="37">
        <v>1139.6166666666661</v>
      </c>
      <c r="K203" s="28">
        <v>1099.55</v>
      </c>
      <c r="L203" s="28">
        <v>1055.4000000000001</v>
      </c>
      <c r="M203" s="28">
        <v>16.561070000000001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753.2</v>
      </c>
      <c r="D204" s="37">
        <v>756.7166666666667</v>
      </c>
      <c r="E204" s="37">
        <v>746.48333333333335</v>
      </c>
      <c r="F204" s="37">
        <v>739.76666666666665</v>
      </c>
      <c r="G204" s="37">
        <v>729.5333333333333</v>
      </c>
      <c r="H204" s="37">
        <v>763.43333333333339</v>
      </c>
      <c r="I204" s="37">
        <v>773.66666666666674</v>
      </c>
      <c r="J204" s="37">
        <v>780.38333333333344</v>
      </c>
      <c r="K204" s="28">
        <v>766.95</v>
      </c>
      <c r="L204" s="28">
        <v>750</v>
      </c>
      <c r="M204" s="28">
        <v>16.217949999999998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7323.6</v>
      </c>
      <c r="D205" s="37">
        <v>7359.2666666666673</v>
      </c>
      <c r="E205" s="37">
        <v>7258.4333333333343</v>
      </c>
      <c r="F205" s="37">
        <v>7193.2666666666673</v>
      </c>
      <c r="G205" s="37">
        <v>7092.4333333333343</v>
      </c>
      <c r="H205" s="37">
        <v>7424.4333333333343</v>
      </c>
      <c r="I205" s="37">
        <v>7525.2666666666682</v>
      </c>
      <c r="J205" s="37">
        <v>7590.4333333333343</v>
      </c>
      <c r="K205" s="28">
        <v>7460.1</v>
      </c>
      <c r="L205" s="28">
        <v>7294.1</v>
      </c>
      <c r="M205" s="28">
        <v>2.65177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46.3</v>
      </c>
      <c r="D206" s="37">
        <v>46.533333333333331</v>
      </c>
      <c r="E206" s="37">
        <v>45.86666666666666</v>
      </c>
      <c r="F206" s="37">
        <v>45.43333333333333</v>
      </c>
      <c r="G206" s="37">
        <v>44.766666666666659</v>
      </c>
      <c r="H206" s="37">
        <v>46.966666666666661</v>
      </c>
      <c r="I206" s="37">
        <v>47.633333333333333</v>
      </c>
      <c r="J206" s="37">
        <v>48.066666666666663</v>
      </c>
      <c r="K206" s="28">
        <v>47.2</v>
      </c>
      <c r="L206" s="28">
        <v>46.1</v>
      </c>
      <c r="M206" s="28">
        <v>73.888329999999996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1593.35</v>
      </c>
      <c r="D207" s="37">
        <v>1599.1499999999999</v>
      </c>
      <c r="E207" s="37">
        <v>1578.3999999999996</v>
      </c>
      <c r="F207" s="37">
        <v>1563.4499999999998</v>
      </c>
      <c r="G207" s="37">
        <v>1542.6999999999996</v>
      </c>
      <c r="H207" s="37">
        <v>1614.0999999999997</v>
      </c>
      <c r="I207" s="37">
        <v>1634.8500000000001</v>
      </c>
      <c r="J207" s="37">
        <v>1649.7999999999997</v>
      </c>
      <c r="K207" s="28">
        <v>1619.9</v>
      </c>
      <c r="L207" s="28">
        <v>1584.2</v>
      </c>
      <c r="M207" s="28">
        <v>0.90805999999999998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844.3</v>
      </c>
      <c r="D208" s="37">
        <v>848.98333333333323</v>
      </c>
      <c r="E208" s="37">
        <v>835.96666666666647</v>
      </c>
      <c r="F208" s="37">
        <v>827.63333333333321</v>
      </c>
      <c r="G208" s="37">
        <v>814.61666666666645</v>
      </c>
      <c r="H208" s="37">
        <v>857.31666666666649</v>
      </c>
      <c r="I208" s="37">
        <v>870.33333333333314</v>
      </c>
      <c r="J208" s="37">
        <v>878.66666666666652</v>
      </c>
      <c r="K208" s="28">
        <v>862</v>
      </c>
      <c r="L208" s="28">
        <v>840.65</v>
      </c>
      <c r="M208" s="28">
        <v>15.155709999999999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936.5</v>
      </c>
      <c r="D209" s="37">
        <v>922.91666666666663</v>
      </c>
      <c r="E209" s="37">
        <v>904.93333333333328</v>
      </c>
      <c r="F209" s="37">
        <v>873.36666666666667</v>
      </c>
      <c r="G209" s="37">
        <v>855.38333333333333</v>
      </c>
      <c r="H209" s="37">
        <v>954.48333333333323</v>
      </c>
      <c r="I209" s="37">
        <v>972.46666666666658</v>
      </c>
      <c r="J209" s="37">
        <v>1004.0333333333332</v>
      </c>
      <c r="K209" s="28">
        <v>940.9</v>
      </c>
      <c r="L209" s="28">
        <v>891.35</v>
      </c>
      <c r="M209" s="28">
        <v>6.9312699999999996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378.05</v>
      </c>
      <c r="D210" s="37">
        <v>378.25</v>
      </c>
      <c r="E210" s="37">
        <v>372.05</v>
      </c>
      <c r="F210" s="37">
        <v>366.05</v>
      </c>
      <c r="G210" s="37">
        <v>359.85</v>
      </c>
      <c r="H210" s="37">
        <v>384.25</v>
      </c>
      <c r="I210" s="37">
        <v>390.45000000000005</v>
      </c>
      <c r="J210" s="37">
        <v>396.45</v>
      </c>
      <c r="K210" s="28">
        <v>384.45</v>
      </c>
      <c r="L210" s="28">
        <v>372.25</v>
      </c>
      <c r="M210" s="28">
        <v>92.770129999999995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10.8</v>
      </c>
      <c r="D211" s="37">
        <v>10.9</v>
      </c>
      <c r="E211" s="37">
        <v>10.65</v>
      </c>
      <c r="F211" s="37">
        <v>10.5</v>
      </c>
      <c r="G211" s="37">
        <v>10.25</v>
      </c>
      <c r="H211" s="37">
        <v>11.05</v>
      </c>
      <c r="I211" s="37">
        <v>11.3</v>
      </c>
      <c r="J211" s="37">
        <v>11.450000000000001</v>
      </c>
      <c r="K211" s="28">
        <v>11.15</v>
      </c>
      <c r="L211" s="28">
        <v>10.75</v>
      </c>
      <c r="M211" s="28">
        <v>1450.93038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1192.3</v>
      </c>
      <c r="D212" s="37">
        <v>1201.0833333333333</v>
      </c>
      <c r="E212" s="37">
        <v>1174.1666666666665</v>
      </c>
      <c r="F212" s="37">
        <v>1156.0333333333333</v>
      </c>
      <c r="G212" s="37">
        <v>1129.1166666666666</v>
      </c>
      <c r="H212" s="37">
        <v>1219.2166666666665</v>
      </c>
      <c r="I212" s="37">
        <v>1246.133333333333</v>
      </c>
      <c r="J212" s="37">
        <v>1264.2666666666664</v>
      </c>
      <c r="K212" s="28">
        <v>1228</v>
      </c>
      <c r="L212" s="28">
        <v>1182.95</v>
      </c>
      <c r="M212" s="28">
        <v>8.1619799999999998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1758.9</v>
      </c>
      <c r="D213" s="37">
        <v>1763.3999999999999</v>
      </c>
      <c r="E213" s="37">
        <v>1737.9999999999998</v>
      </c>
      <c r="F213" s="37">
        <v>1717.1</v>
      </c>
      <c r="G213" s="37">
        <v>1691.6999999999998</v>
      </c>
      <c r="H213" s="37">
        <v>1784.2999999999997</v>
      </c>
      <c r="I213" s="37">
        <v>1809.6999999999998</v>
      </c>
      <c r="J213" s="37">
        <v>1830.5999999999997</v>
      </c>
      <c r="K213" s="28">
        <v>1788.8</v>
      </c>
      <c r="L213" s="28">
        <v>1742.5</v>
      </c>
      <c r="M213" s="28">
        <v>1.74508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561.45000000000005</v>
      </c>
      <c r="D214" s="37">
        <v>561.51666666666677</v>
      </c>
      <c r="E214" s="37">
        <v>557.03333333333353</v>
      </c>
      <c r="F214" s="37">
        <v>552.61666666666679</v>
      </c>
      <c r="G214" s="37">
        <v>548.13333333333355</v>
      </c>
      <c r="H214" s="37">
        <v>565.93333333333351</v>
      </c>
      <c r="I214" s="37">
        <v>570.41666666666686</v>
      </c>
      <c r="J214" s="37">
        <v>574.83333333333348</v>
      </c>
      <c r="K214" s="37">
        <v>566</v>
      </c>
      <c r="L214" s="37">
        <v>557.1</v>
      </c>
      <c r="M214" s="37">
        <v>77.212289999999996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13.9</v>
      </c>
      <c r="D215" s="37">
        <v>13.950000000000001</v>
      </c>
      <c r="E215" s="37">
        <v>13.700000000000003</v>
      </c>
      <c r="F215" s="37">
        <v>13.500000000000002</v>
      </c>
      <c r="G215" s="37">
        <v>13.250000000000004</v>
      </c>
      <c r="H215" s="37">
        <v>14.150000000000002</v>
      </c>
      <c r="I215" s="37">
        <v>14.399999999999999</v>
      </c>
      <c r="J215" s="37">
        <v>14.600000000000001</v>
      </c>
      <c r="K215" s="37">
        <v>14.2</v>
      </c>
      <c r="L215" s="37">
        <v>13.75</v>
      </c>
      <c r="M215" s="37">
        <v>1051.69399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261.89999999999998</v>
      </c>
      <c r="D216" s="37">
        <v>263.36666666666662</v>
      </c>
      <c r="E216" s="37">
        <v>259.23333333333323</v>
      </c>
      <c r="F216" s="37">
        <v>256.56666666666661</v>
      </c>
      <c r="G216" s="37">
        <v>252.43333333333322</v>
      </c>
      <c r="H216" s="37">
        <v>266.03333333333325</v>
      </c>
      <c r="I216" s="37">
        <v>270.16666666666657</v>
      </c>
      <c r="J216" s="37">
        <v>272.83333333333326</v>
      </c>
      <c r="K216" s="37">
        <v>267.5</v>
      </c>
      <c r="L216" s="37">
        <v>260.7</v>
      </c>
      <c r="M216" s="37">
        <v>110.96932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0"/>
      <c r="B1" s="46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44606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3" t="s">
        <v>16</v>
      </c>
      <c r="B9" s="455" t="s">
        <v>18</v>
      </c>
      <c r="C9" s="459" t="s">
        <v>20</v>
      </c>
      <c r="D9" s="459" t="s">
        <v>21</v>
      </c>
      <c r="E9" s="450" t="s">
        <v>22</v>
      </c>
      <c r="F9" s="451"/>
      <c r="G9" s="452"/>
      <c r="H9" s="450" t="s">
        <v>23</v>
      </c>
      <c r="I9" s="451"/>
      <c r="J9" s="452"/>
      <c r="K9" s="23"/>
      <c r="L9" s="24"/>
      <c r="M9" s="50"/>
      <c r="N9" s="1"/>
      <c r="O9" s="1"/>
    </row>
    <row r="10" spans="1:15" ht="42.75" customHeight="1">
      <c r="A10" s="457"/>
      <c r="B10" s="458"/>
      <c r="C10" s="458"/>
      <c r="D10" s="4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23061.8</v>
      </c>
      <c r="D11" s="356">
        <v>23165.916666666668</v>
      </c>
      <c r="E11" s="356">
        <v>22496.883333333335</v>
      </c>
      <c r="F11" s="356">
        <v>21931.966666666667</v>
      </c>
      <c r="G11" s="356">
        <v>21262.933333333334</v>
      </c>
      <c r="H11" s="356">
        <v>23730.833333333336</v>
      </c>
      <c r="I11" s="356">
        <v>24399.866666666669</v>
      </c>
      <c r="J11" s="356">
        <v>24964.783333333336</v>
      </c>
      <c r="K11" s="355">
        <v>23834.95</v>
      </c>
      <c r="L11" s="355">
        <v>22601</v>
      </c>
      <c r="M11" s="355">
        <v>4.972E-2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518.25</v>
      </c>
      <c r="D12" s="356">
        <v>519.75</v>
      </c>
      <c r="E12" s="356">
        <v>514.65</v>
      </c>
      <c r="F12" s="356">
        <v>511.04999999999995</v>
      </c>
      <c r="G12" s="356">
        <v>505.94999999999993</v>
      </c>
      <c r="H12" s="356">
        <v>523.35</v>
      </c>
      <c r="I12" s="356">
        <v>528.44999999999993</v>
      </c>
      <c r="J12" s="356">
        <v>532.05000000000007</v>
      </c>
      <c r="K12" s="355">
        <v>524.85</v>
      </c>
      <c r="L12" s="355">
        <v>516.15</v>
      </c>
      <c r="M12" s="355">
        <v>0.75073999999999996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987.65</v>
      </c>
      <c r="D13" s="356">
        <v>995.35</v>
      </c>
      <c r="E13" s="356">
        <v>977.30000000000007</v>
      </c>
      <c r="F13" s="356">
        <v>966.95</v>
      </c>
      <c r="G13" s="356">
        <v>948.90000000000009</v>
      </c>
      <c r="H13" s="356">
        <v>1005.7</v>
      </c>
      <c r="I13" s="356">
        <v>1023.75</v>
      </c>
      <c r="J13" s="356">
        <v>1034.0999999999999</v>
      </c>
      <c r="K13" s="355">
        <v>1013.4</v>
      </c>
      <c r="L13" s="355">
        <v>985</v>
      </c>
      <c r="M13" s="355">
        <v>5.4047299999999998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3020.8</v>
      </c>
      <c r="D14" s="356">
        <v>3032.0499999999997</v>
      </c>
      <c r="E14" s="356">
        <v>2954.0999999999995</v>
      </c>
      <c r="F14" s="356">
        <v>2887.3999999999996</v>
      </c>
      <c r="G14" s="356">
        <v>2809.4499999999994</v>
      </c>
      <c r="H14" s="356">
        <v>3098.7499999999995</v>
      </c>
      <c r="I14" s="356">
        <v>3176.6999999999994</v>
      </c>
      <c r="J14" s="356">
        <v>3243.3999999999996</v>
      </c>
      <c r="K14" s="355">
        <v>3110</v>
      </c>
      <c r="L14" s="355">
        <v>2965.35</v>
      </c>
      <c r="M14" s="355">
        <v>2.18215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2179.25</v>
      </c>
      <c r="D15" s="356">
        <v>2199.7333333333331</v>
      </c>
      <c r="E15" s="356">
        <v>2149.5666666666662</v>
      </c>
      <c r="F15" s="356">
        <v>2119.8833333333332</v>
      </c>
      <c r="G15" s="356">
        <v>2069.7166666666662</v>
      </c>
      <c r="H15" s="356">
        <v>2229.4166666666661</v>
      </c>
      <c r="I15" s="356">
        <v>2279.583333333333</v>
      </c>
      <c r="J15" s="356">
        <v>2309.266666666666</v>
      </c>
      <c r="K15" s="355">
        <v>2249.9</v>
      </c>
      <c r="L15" s="355">
        <v>2170.0500000000002</v>
      </c>
      <c r="M15" s="355">
        <v>2.42245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16537.05</v>
      </c>
      <c r="D16" s="356">
        <v>16540.033333333336</v>
      </c>
      <c r="E16" s="356">
        <v>16297.066666666673</v>
      </c>
      <c r="F16" s="356">
        <v>16057.083333333336</v>
      </c>
      <c r="G16" s="356">
        <v>15814.116666666672</v>
      </c>
      <c r="H16" s="356">
        <v>16780.016666666674</v>
      </c>
      <c r="I16" s="356">
        <v>17022.983333333341</v>
      </c>
      <c r="J16" s="356">
        <v>17262.966666666674</v>
      </c>
      <c r="K16" s="355">
        <v>16783</v>
      </c>
      <c r="L16" s="355">
        <v>16300.05</v>
      </c>
      <c r="M16" s="355">
        <v>0.22037999999999999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117.1</v>
      </c>
      <c r="D17" s="356">
        <v>118.10000000000001</v>
      </c>
      <c r="E17" s="356">
        <v>115.55000000000001</v>
      </c>
      <c r="F17" s="356">
        <v>114</v>
      </c>
      <c r="G17" s="356">
        <v>111.45</v>
      </c>
      <c r="H17" s="356">
        <v>119.65000000000002</v>
      </c>
      <c r="I17" s="356">
        <v>122.2</v>
      </c>
      <c r="J17" s="356">
        <v>123.75000000000003</v>
      </c>
      <c r="K17" s="355">
        <v>120.65</v>
      </c>
      <c r="L17" s="355">
        <v>116.55</v>
      </c>
      <c r="M17" s="355">
        <v>29.22439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287.10000000000002</v>
      </c>
      <c r="D18" s="356">
        <v>288.53333333333336</v>
      </c>
      <c r="E18" s="356">
        <v>283.56666666666672</v>
      </c>
      <c r="F18" s="356">
        <v>280.03333333333336</v>
      </c>
      <c r="G18" s="356">
        <v>275.06666666666672</v>
      </c>
      <c r="H18" s="356">
        <v>292.06666666666672</v>
      </c>
      <c r="I18" s="356">
        <v>297.0333333333333</v>
      </c>
      <c r="J18" s="356">
        <v>300.56666666666672</v>
      </c>
      <c r="K18" s="355">
        <v>293.5</v>
      </c>
      <c r="L18" s="355">
        <v>285</v>
      </c>
      <c r="M18" s="355">
        <v>17.978490000000001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2249.35</v>
      </c>
      <c r="D19" s="356">
        <v>2262.1166666666668</v>
      </c>
      <c r="E19" s="356">
        <v>2227.2333333333336</v>
      </c>
      <c r="F19" s="356">
        <v>2205.1166666666668</v>
      </c>
      <c r="G19" s="356">
        <v>2170.2333333333336</v>
      </c>
      <c r="H19" s="356">
        <v>2284.2333333333336</v>
      </c>
      <c r="I19" s="356">
        <v>2319.1166666666668</v>
      </c>
      <c r="J19" s="356">
        <v>2341.2333333333336</v>
      </c>
      <c r="K19" s="355">
        <v>2297</v>
      </c>
      <c r="L19" s="355">
        <v>2240</v>
      </c>
      <c r="M19" s="355">
        <v>3.5909599999999999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1764.3</v>
      </c>
      <c r="D20" s="356">
        <v>1760.8499999999997</v>
      </c>
      <c r="E20" s="356">
        <v>1746.7999999999993</v>
      </c>
      <c r="F20" s="356">
        <v>1729.2999999999995</v>
      </c>
      <c r="G20" s="356">
        <v>1715.2499999999991</v>
      </c>
      <c r="H20" s="356">
        <v>1778.3499999999995</v>
      </c>
      <c r="I20" s="356">
        <v>1792.4</v>
      </c>
      <c r="J20" s="356">
        <v>1809.8999999999996</v>
      </c>
      <c r="K20" s="355">
        <v>1774.9</v>
      </c>
      <c r="L20" s="355">
        <v>1743.35</v>
      </c>
      <c r="M20" s="355">
        <v>11.96002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1907.6</v>
      </c>
      <c r="D21" s="356">
        <v>1899.9833333333333</v>
      </c>
      <c r="E21" s="356">
        <v>1882.6166666666668</v>
      </c>
      <c r="F21" s="356">
        <v>1857.6333333333334</v>
      </c>
      <c r="G21" s="356">
        <v>1840.2666666666669</v>
      </c>
      <c r="H21" s="356">
        <v>1924.9666666666667</v>
      </c>
      <c r="I21" s="356">
        <v>1942.333333333333</v>
      </c>
      <c r="J21" s="356">
        <v>1967.3166666666666</v>
      </c>
      <c r="K21" s="355">
        <v>1917.35</v>
      </c>
      <c r="L21" s="355">
        <v>1875</v>
      </c>
      <c r="M21" s="355">
        <v>3.97431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723.7</v>
      </c>
      <c r="D22" s="356">
        <v>725.68333333333339</v>
      </c>
      <c r="E22" s="356">
        <v>717.46666666666681</v>
      </c>
      <c r="F22" s="356">
        <v>711.23333333333346</v>
      </c>
      <c r="G22" s="356">
        <v>703.01666666666688</v>
      </c>
      <c r="H22" s="356">
        <v>731.91666666666674</v>
      </c>
      <c r="I22" s="356">
        <v>740.13333333333344</v>
      </c>
      <c r="J22" s="356">
        <v>746.36666666666667</v>
      </c>
      <c r="K22" s="355">
        <v>733.9</v>
      </c>
      <c r="L22" s="355">
        <v>719.45</v>
      </c>
      <c r="M22" s="355">
        <v>36.21116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2016.05</v>
      </c>
      <c r="D23" s="356">
        <v>2015.3500000000001</v>
      </c>
      <c r="E23" s="356">
        <v>1980.7000000000003</v>
      </c>
      <c r="F23" s="356">
        <v>1945.3500000000001</v>
      </c>
      <c r="G23" s="356">
        <v>1910.7000000000003</v>
      </c>
      <c r="H23" s="356">
        <v>2050.7000000000003</v>
      </c>
      <c r="I23" s="356">
        <v>2085.3500000000004</v>
      </c>
      <c r="J23" s="356">
        <v>2120.7000000000003</v>
      </c>
      <c r="K23" s="355">
        <v>2050</v>
      </c>
      <c r="L23" s="355">
        <v>1980</v>
      </c>
      <c r="M23" s="355">
        <v>2.4710999999999999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311.95</v>
      </c>
      <c r="D24" s="356">
        <v>311.40000000000003</v>
      </c>
      <c r="E24" s="356">
        <v>309.55000000000007</v>
      </c>
      <c r="F24" s="356">
        <v>307.15000000000003</v>
      </c>
      <c r="G24" s="356">
        <v>305.30000000000007</v>
      </c>
      <c r="H24" s="356">
        <v>313.80000000000007</v>
      </c>
      <c r="I24" s="356">
        <v>315.65000000000009</v>
      </c>
      <c r="J24" s="356">
        <v>318.05000000000007</v>
      </c>
      <c r="K24" s="355">
        <v>313.25</v>
      </c>
      <c r="L24" s="355">
        <v>309</v>
      </c>
      <c r="M24" s="355">
        <v>0.52324000000000004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216.5</v>
      </c>
      <c r="D25" s="356">
        <v>217.66666666666666</v>
      </c>
      <c r="E25" s="356">
        <v>213.83333333333331</v>
      </c>
      <c r="F25" s="356">
        <v>211.16666666666666</v>
      </c>
      <c r="G25" s="356">
        <v>207.33333333333331</v>
      </c>
      <c r="H25" s="356">
        <v>220.33333333333331</v>
      </c>
      <c r="I25" s="356">
        <v>224.16666666666663</v>
      </c>
      <c r="J25" s="356">
        <v>226.83333333333331</v>
      </c>
      <c r="K25" s="355">
        <v>221.5</v>
      </c>
      <c r="L25" s="355">
        <v>215</v>
      </c>
      <c r="M25" s="355">
        <v>31.927720000000001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1222.7</v>
      </c>
      <c r="D26" s="356">
        <v>1232.25</v>
      </c>
      <c r="E26" s="356">
        <v>1209.5</v>
      </c>
      <c r="F26" s="356">
        <v>1196.3</v>
      </c>
      <c r="G26" s="356">
        <v>1173.55</v>
      </c>
      <c r="H26" s="356">
        <v>1245.45</v>
      </c>
      <c r="I26" s="356">
        <v>1268.2</v>
      </c>
      <c r="J26" s="356">
        <v>1281.4000000000001</v>
      </c>
      <c r="K26" s="355">
        <v>1255</v>
      </c>
      <c r="L26" s="355">
        <v>1219.05</v>
      </c>
      <c r="M26" s="355">
        <v>3.8182800000000001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1865.35</v>
      </c>
      <c r="D27" s="356">
        <v>1860.8</v>
      </c>
      <c r="E27" s="356">
        <v>1844.55</v>
      </c>
      <c r="F27" s="356">
        <v>1823.75</v>
      </c>
      <c r="G27" s="356">
        <v>1807.5</v>
      </c>
      <c r="H27" s="356">
        <v>1881.6</v>
      </c>
      <c r="I27" s="356">
        <v>1897.85</v>
      </c>
      <c r="J27" s="356">
        <v>1918.6499999999999</v>
      </c>
      <c r="K27" s="355">
        <v>1877.05</v>
      </c>
      <c r="L27" s="355">
        <v>1840</v>
      </c>
      <c r="M27" s="355">
        <v>0.47283999999999998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2064.9</v>
      </c>
      <c r="D28" s="356">
        <v>2050.7000000000003</v>
      </c>
      <c r="E28" s="356">
        <v>2016.7500000000005</v>
      </c>
      <c r="F28" s="356">
        <v>1968.6000000000001</v>
      </c>
      <c r="G28" s="356">
        <v>1934.6500000000003</v>
      </c>
      <c r="H28" s="356">
        <v>2098.8500000000004</v>
      </c>
      <c r="I28" s="356">
        <v>2132.8000000000002</v>
      </c>
      <c r="J28" s="356">
        <v>2180.9500000000007</v>
      </c>
      <c r="K28" s="355">
        <v>2084.65</v>
      </c>
      <c r="L28" s="355">
        <v>2002.55</v>
      </c>
      <c r="M28" s="355">
        <v>0.47503000000000001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96.6</v>
      </c>
      <c r="D29" s="356">
        <v>97.133333333333326</v>
      </c>
      <c r="E29" s="356">
        <v>95.966666666666654</v>
      </c>
      <c r="F29" s="356">
        <v>95.333333333333329</v>
      </c>
      <c r="G29" s="356">
        <v>94.166666666666657</v>
      </c>
      <c r="H29" s="356">
        <v>97.766666666666652</v>
      </c>
      <c r="I29" s="356">
        <v>98.933333333333337</v>
      </c>
      <c r="J29" s="356">
        <v>99.566666666666649</v>
      </c>
      <c r="K29" s="355">
        <v>98.3</v>
      </c>
      <c r="L29" s="355">
        <v>96.5</v>
      </c>
      <c r="M29" s="355">
        <v>1.4278999999999999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3431.45</v>
      </c>
      <c r="D30" s="356">
        <v>3441.8166666666671</v>
      </c>
      <c r="E30" s="356">
        <v>3395.6333333333341</v>
      </c>
      <c r="F30" s="356">
        <v>3359.8166666666671</v>
      </c>
      <c r="G30" s="356">
        <v>3313.6333333333341</v>
      </c>
      <c r="H30" s="356">
        <v>3477.6333333333341</v>
      </c>
      <c r="I30" s="356">
        <v>3523.8166666666675</v>
      </c>
      <c r="J30" s="356">
        <v>3559.6333333333341</v>
      </c>
      <c r="K30" s="355">
        <v>3488</v>
      </c>
      <c r="L30" s="355">
        <v>3406</v>
      </c>
      <c r="M30" s="355">
        <v>0.35759999999999997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3119.4</v>
      </c>
      <c r="D31" s="356">
        <v>3119.1333333333332</v>
      </c>
      <c r="E31" s="356">
        <v>3100.2666666666664</v>
      </c>
      <c r="F31" s="356">
        <v>3081.1333333333332</v>
      </c>
      <c r="G31" s="356">
        <v>3062.2666666666664</v>
      </c>
      <c r="H31" s="356">
        <v>3138.2666666666664</v>
      </c>
      <c r="I31" s="356">
        <v>3157.1333333333332</v>
      </c>
      <c r="J31" s="356">
        <v>3176.2666666666664</v>
      </c>
      <c r="K31" s="355">
        <v>3138</v>
      </c>
      <c r="L31" s="355">
        <v>3100</v>
      </c>
      <c r="M31" s="355">
        <v>0.25228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29.35</v>
      </c>
      <c r="D32" s="356">
        <v>29.433333333333337</v>
      </c>
      <c r="E32" s="356">
        <v>28.516666666666673</v>
      </c>
      <c r="F32" s="356">
        <v>27.683333333333337</v>
      </c>
      <c r="G32" s="356">
        <v>26.766666666666673</v>
      </c>
      <c r="H32" s="356">
        <v>30.266666666666673</v>
      </c>
      <c r="I32" s="356">
        <v>31.183333333333337</v>
      </c>
      <c r="J32" s="356">
        <v>32.016666666666673</v>
      </c>
      <c r="K32" s="355">
        <v>30.35</v>
      </c>
      <c r="L32" s="355">
        <v>28.6</v>
      </c>
      <c r="M32" s="355">
        <v>341.29647999999997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607.6</v>
      </c>
      <c r="D33" s="356">
        <v>610.7833333333333</v>
      </c>
      <c r="E33" s="356">
        <v>602.16666666666663</v>
      </c>
      <c r="F33" s="356">
        <v>596.73333333333335</v>
      </c>
      <c r="G33" s="356">
        <v>588.11666666666667</v>
      </c>
      <c r="H33" s="356">
        <v>616.21666666666658</v>
      </c>
      <c r="I33" s="356">
        <v>624.83333333333337</v>
      </c>
      <c r="J33" s="356">
        <v>630.26666666666654</v>
      </c>
      <c r="K33" s="355">
        <v>619.4</v>
      </c>
      <c r="L33" s="355">
        <v>605.35</v>
      </c>
      <c r="M33" s="355">
        <v>11.617179999999999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3484.4</v>
      </c>
      <c r="D34" s="356">
        <v>3489.7999999999997</v>
      </c>
      <c r="E34" s="356">
        <v>3420.5999999999995</v>
      </c>
      <c r="F34" s="356">
        <v>3356.7999999999997</v>
      </c>
      <c r="G34" s="356">
        <v>3287.5999999999995</v>
      </c>
      <c r="H34" s="356">
        <v>3553.5999999999995</v>
      </c>
      <c r="I34" s="356">
        <v>3622.7999999999993</v>
      </c>
      <c r="J34" s="356">
        <v>3686.5999999999995</v>
      </c>
      <c r="K34" s="355">
        <v>3559</v>
      </c>
      <c r="L34" s="355">
        <v>3426</v>
      </c>
      <c r="M34" s="355">
        <v>0.62216000000000005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367.9</v>
      </c>
      <c r="D35" s="356">
        <v>370.11666666666662</v>
      </c>
      <c r="E35" s="356">
        <v>364.38333333333321</v>
      </c>
      <c r="F35" s="356">
        <v>360.86666666666662</v>
      </c>
      <c r="G35" s="356">
        <v>355.13333333333321</v>
      </c>
      <c r="H35" s="356">
        <v>373.63333333333321</v>
      </c>
      <c r="I35" s="356">
        <v>379.36666666666667</v>
      </c>
      <c r="J35" s="356">
        <v>382.88333333333321</v>
      </c>
      <c r="K35" s="355">
        <v>375.85</v>
      </c>
      <c r="L35" s="355">
        <v>366.6</v>
      </c>
      <c r="M35" s="355">
        <v>20.500630000000001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1306.95</v>
      </c>
      <c r="D36" s="356">
        <v>1320.7333333333333</v>
      </c>
      <c r="E36" s="356">
        <v>1286.2166666666667</v>
      </c>
      <c r="F36" s="356">
        <v>1265.4833333333333</v>
      </c>
      <c r="G36" s="356">
        <v>1230.9666666666667</v>
      </c>
      <c r="H36" s="356">
        <v>1341.4666666666667</v>
      </c>
      <c r="I36" s="356">
        <v>1375.9833333333336</v>
      </c>
      <c r="J36" s="356">
        <v>1396.7166666666667</v>
      </c>
      <c r="K36" s="355">
        <v>1355.25</v>
      </c>
      <c r="L36" s="355">
        <v>1300</v>
      </c>
      <c r="M36" s="355">
        <v>3.9298899999999999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970.75</v>
      </c>
      <c r="D37" s="356">
        <v>976.91666666666663</v>
      </c>
      <c r="E37" s="356">
        <v>953.83333333333326</v>
      </c>
      <c r="F37" s="356">
        <v>936.91666666666663</v>
      </c>
      <c r="G37" s="356">
        <v>913.83333333333326</v>
      </c>
      <c r="H37" s="356">
        <v>993.83333333333326</v>
      </c>
      <c r="I37" s="356">
        <v>1016.9166666666665</v>
      </c>
      <c r="J37" s="356">
        <v>1033.8333333333333</v>
      </c>
      <c r="K37" s="355">
        <v>1000</v>
      </c>
      <c r="L37" s="355">
        <v>960</v>
      </c>
      <c r="M37" s="355">
        <v>0.63829999999999998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899</v>
      </c>
      <c r="D38" s="356">
        <v>891.63333333333333</v>
      </c>
      <c r="E38" s="356">
        <v>881.36666666666667</v>
      </c>
      <c r="F38" s="356">
        <v>863.73333333333335</v>
      </c>
      <c r="G38" s="356">
        <v>853.4666666666667</v>
      </c>
      <c r="H38" s="356">
        <v>909.26666666666665</v>
      </c>
      <c r="I38" s="356">
        <v>919.5333333333333</v>
      </c>
      <c r="J38" s="356">
        <v>937.16666666666663</v>
      </c>
      <c r="K38" s="355">
        <v>901.9</v>
      </c>
      <c r="L38" s="355">
        <v>874</v>
      </c>
      <c r="M38" s="355">
        <v>2.7133400000000001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752.4</v>
      </c>
      <c r="D39" s="356">
        <v>753.71666666666658</v>
      </c>
      <c r="E39" s="356">
        <v>745.13333333333321</v>
      </c>
      <c r="F39" s="356">
        <v>737.86666666666667</v>
      </c>
      <c r="G39" s="356">
        <v>729.2833333333333</v>
      </c>
      <c r="H39" s="356">
        <v>760.98333333333312</v>
      </c>
      <c r="I39" s="356">
        <v>769.56666666666638</v>
      </c>
      <c r="J39" s="356">
        <v>776.83333333333303</v>
      </c>
      <c r="K39" s="355">
        <v>762.3</v>
      </c>
      <c r="L39" s="355">
        <v>746.45</v>
      </c>
      <c r="M39" s="355">
        <v>1.5855600000000001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4514.8999999999996</v>
      </c>
      <c r="D40" s="356">
        <v>4534.9333333333334</v>
      </c>
      <c r="E40" s="356">
        <v>4456.416666666667</v>
      </c>
      <c r="F40" s="356">
        <v>4397.9333333333334</v>
      </c>
      <c r="G40" s="356">
        <v>4319.416666666667</v>
      </c>
      <c r="H40" s="356">
        <v>4593.416666666667</v>
      </c>
      <c r="I40" s="356">
        <v>4671.9333333333334</v>
      </c>
      <c r="J40" s="356">
        <v>4730.416666666667</v>
      </c>
      <c r="K40" s="355">
        <v>4613.45</v>
      </c>
      <c r="L40" s="355">
        <v>4476.45</v>
      </c>
      <c r="M40" s="355">
        <v>5.7272600000000002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219.5</v>
      </c>
      <c r="D41" s="356">
        <v>221.63333333333333</v>
      </c>
      <c r="E41" s="356">
        <v>216.81666666666666</v>
      </c>
      <c r="F41" s="356">
        <v>214.13333333333333</v>
      </c>
      <c r="G41" s="356">
        <v>209.31666666666666</v>
      </c>
      <c r="H41" s="356">
        <v>224.31666666666666</v>
      </c>
      <c r="I41" s="356">
        <v>229.13333333333333</v>
      </c>
      <c r="J41" s="356">
        <v>231.81666666666666</v>
      </c>
      <c r="K41" s="355">
        <v>226.45</v>
      </c>
      <c r="L41" s="355">
        <v>218.95</v>
      </c>
      <c r="M41" s="355">
        <v>25.427800000000001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535.4</v>
      </c>
      <c r="D42" s="356">
        <v>541.5333333333333</v>
      </c>
      <c r="E42" s="356">
        <v>523.91666666666663</v>
      </c>
      <c r="F42" s="356">
        <v>512.43333333333328</v>
      </c>
      <c r="G42" s="356">
        <v>494.81666666666661</v>
      </c>
      <c r="H42" s="356">
        <v>553.01666666666665</v>
      </c>
      <c r="I42" s="356">
        <v>570.63333333333344</v>
      </c>
      <c r="J42" s="356">
        <v>582.11666666666667</v>
      </c>
      <c r="K42" s="355">
        <v>559.15</v>
      </c>
      <c r="L42" s="355">
        <v>530.04999999999995</v>
      </c>
      <c r="M42" s="355">
        <v>1.57437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94.2</v>
      </c>
      <c r="D43" s="356">
        <v>94.55</v>
      </c>
      <c r="E43" s="356">
        <v>93.149999999999991</v>
      </c>
      <c r="F43" s="356">
        <v>92.1</v>
      </c>
      <c r="G43" s="356">
        <v>90.699999999999989</v>
      </c>
      <c r="H43" s="356">
        <v>95.6</v>
      </c>
      <c r="I43" s="356">
        <v>97</v>
      </c>
      <c r="J43" s="356">
        <v>98.05</v>
      </c>
      <c r="K43" s="355">
        <v>95.95</v>
      </c>
      <c r="L43" s="355">
        <v>93.5</v>
      </c>
      <c r="M43" s="355">
        <v>4.8845000000000001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133</v>
      </c>
      <c r="D44" s="356">
        <v>133.70000000000002</v>
      </c>
      <c r="E44" s="356">
        <v>131.65000000000003</v>
      </c>
      <c r="F44" s="356">
        <v>130.30000000000001</v>
      </c>
      <c r="G44" s="356">
        <v>128.25000000000003</v>
      </c>
      <c r="H44" s="356">
        <v>135.05000000000004</v>
      </c>
      <c r="I44" s="356">
        <v>137.10000000000005</v>
      </c>
      <c r="J44" s="356">
        <v>138.45000000000005</v>
      </c>
      <c r="K44" s="355">
        <v>135.75</v>
      </c>
      <c r="L44" s="355">
        <v>132.35</v>
      </c>
      <c r="M44" s="355">
        <v>89.285200000000003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3216.3</v>
      </c>
      <c r="D45" s="356">
        <v>3209.5833333333335</v>
      </c>
      <c r="E45" s="356">
        <v>3189.2166666666672</v>
      </c>
      <c r="F45" s="356">
        <v>3162.1333333333337</v>
      </c>
      <c r="G45" s="356">
        <v>3141.7666666666673</v>
      </c>
      <c r="H45" s="356">
        <v>3236.666666666667</v>
      </c>
      <c r="I45" s="356">
        <v>3257.0333333333328</v>
      </c>
      <c r="J45" s="356">
        <v>3284.1166666666668</v>
      </c>
      <c r="K45" s="355">
        <v>3229.95</v>
      </c>
      <c r="L45" s="355">
        <v>3182.5</v>
      </c>
      <c r="M45" s="355">
        <v>5.8784000000000001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185.6</v>
      </c>
      <c r="D46" s="356">
        <v>185.48333333333335</v>
      </c>
      <c r="E46" s="356">
        <v>182.1166666666667</v>
      </c>
      <c r="F46" s="356">
        <v>178.63333333333335</v>
      </c>
      <c r="G46" s="356">
        <v>175.26666666666671</v>
      </c>
      <c r="H46" s="356">
        <v>188.9666666666667</v>
      </c>
      <c r="I46" s="356">
        <v>192.33333333333337</v>
      </c>
      <c r="J46" s="356">
        <v>195.81666666666669</v>
      </c>
      <c r="K46" s="355">
        <v>188.85</v>
      </c>
      <c r="L46" s="355">
        <v>182</v>
      </c>
      <c r="M46" s="355">
        <v>2.2363200000000001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2073.85</v>
      </c>
      <c r="D47" s="356">
        <v>2081.7999999999997</v>
      </c>
      <c r="E47" s="356">
        <v>2052.0499999999993</v>
      </c>
      <c r="F47" s="356">
        <v>2030.2499999999995</v>
      </c>
      <c r="G47" s="356">
        <v>2000.4999999999991</v>
      </c>
      <c r="H47" s="356">
        <v>2103.5999999999995</v>
      </c>
      <c r="I47" s="356">
        <v>2133.3500000000004</v>
      </c>
      <c r="J47" s="356">
        <v>2155.1499999999996</v>
      </c>
      <c r="K47" s="355">
        <v>2111.5500000000002</v>
      </c>
      <c r="L47" s="355">
        <v>2060</v>
      </c>
      <c r="M47" s="355">
        <v>3.6167500000000001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2800.45</v>
      </c>
      <c r="D48" s="356">
        <v>2805.0666666666671</v>
      </c>
      <c r="E48" s="356">
        <v>2780.1333333333341</v>
      </c>
      <c r="F48" s="356">
        <v>2759.8166666666671</v>
      </c>
      <c r="G48" s="356">
        <v>2734.8833333333341</v>
      </c>
      <c r="H48" s="356">
        <v>2825.3833333333341</v>
      </c>
      <c r="I48" s="356">
        <v>2850.3166666666675</v>
      </c>
      <c r="J48" s="356">
        <v>2870.6333333333341</v>
      </c>
      <c r="K48" s="355">
        <v>2830</v>
      </c>
      <c r="L48" s="355">
        <v>2784.75</v>
      </c>
      <c r="M48" s="355">
        <v>0.10038999999999999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1790.3</v>
      </c>
      <c r="D49" s="356">
        <v>1773.4333333333334</v>
      </c>
      <c r="E49" s="356">
        <v>1747.8666666666668</v>
      </c>
      <c r="F49" s="356">
        <v>1705.4333333333334</v>
      </c>
      <c r="G49" s="356">
        <v>1679.8666666666668</v>
      </c>
      <c r="H49" s="356">
        <v>1815.8666666666668</v>
      </c>
      <c r="I49" s="356">
        <v>1841.4333333333334</v>
      </c>
      <c r="J49" s="356">
        <v>1883.8666666666668</v>
      </c>
      <c r="K49" s="355">
        <v>1799</v>
      </c>
      <c r="L49" s="355">
        <v>1731</v>
      </c>
      <c r="M49" s="355">
        <v>2.9236800000000001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9526.85</v>
      </c>
      <c r="D50" s="356">
        <v>9540.1333333333332</v>
      </c>
      <c r="E50" s="356">
        <v>9448.8166666666657</v>
      </c>
      <c r="F50" s="356">
        <v>9370.7833333333328</v>
      </c>
      <c r="G50" s="356">
        <v>9279.4666666666653</v>
      </c>
      <c r="H50" s="356">
        <v>9618.1666666666661</v>
      </c>
      <c r="I50" s="356">
        <v>9709.4833333333354</v>
      </c>
      <c r="J50" s="356">
        <v>9787.5166666666664</v>
      </c>
      <c r="K50" s="355">
        <v>9631.4500000000007</v>
      </c>
      <c r="L50" s="355">
        <v>9462.1</v>
      </c>
      <c r="M50" s="355">
        <v>0.15601000000000001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1320.3</v>
      </c>
      <c r="D51" s="356">
        <v>1338.0833333333333</v>
      </c>
      <c r="E51" s="356">
        <v>1298.2166666666665</v>
      </c>
      <c r="F51" s="356">
        <v>1276.1333333333332</v>
      </c>
      <c r="G51" s="356">
        <v>1236.2666666666664</v>
      </c>
      <c r="H51" s="356">
        <v>1360.1666666666665</v>
      </c>
      <c r="I51" s="356">
        <v>1400.0333333333333</v>
      </c>
      <c r="J51" s="356">
        <v>1422.1166666666666</v>
      </c>
      <c r="K51" s="355">
        <v>1377.95</v>
      </c>
      <c r="L51" s="355">
        <v>1316</v>
      </c>
      <c r="M51" s="355">
        <v>8.3886199999999995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700.05</v>
      </c>
      <c r="D52" s="356">
        <v>692.19999999999993</v>
      </c>
      <c r="E52" s="356">
        <v>681.89999999999986</v>
      </c>
      <c r="F52" s="356">
        <v>663.74999999999989</v>
      </c>
      <c r="G52" s="356">
        <v>653.44999999999982</v>
      </c>
      <c r="H52" s="356">
        <v>710.34999999999991</v>
      </c>
      <c r="I52" s="356">
        <v>720.64999999999986</v>
      </c>
      <c r="J52" s="356">
        <v>738.8</v>
      </c>
      <c r="K52" s="355">
        <v>702.5</v>
      </c>
      <c r="L52" s="355">
        <v>674.05</v>
      </c>
      <c r="M52" s="355">
        <v>40.999490000000002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582.15</v>
      </c>
      <c r="D53" s="356">
        <v>588</v>
      </c>
      <c r="E53" s="356">
        <v>561</v>
      </c>
      <c r="F53" s="356">
        <v>539.85</v>
      </c>
      <c r="G53" s="356">
        <v>512.85</v>
      </c>
      <c r="H53" s="356">
        <v>609.15</v>
      </c>
      <c r="I53" s="356">
        <v>636.15</v>
      </c>
      <c r="J53" s="356">
        <v>657.3</v>
      </c>
      <c r="K53" s="355">
        <v>615</v>
      </c>
      <c r="L53" s="355">
        <v>566.85</v>
      </c>
      <c r="M53" s="355">
        <v>3.5644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803.8</v>
      </c>
      <c r="D54" s="356">
        <v>804.06666666666661</v>
      </c>
      <c r="E54" s="356">
        <v>798.23333333333323</v>
      </c>
      <c r="F54" s="356">
        <v>792.66666666666663</v>
      </c>
      <c r="G54" s="356">
        <v>786.83333333333326</v>
      </c>
      <c r="H54" s="356">
        <v>809.63333333333321</v>
      </c>
      <c r="I54" s="356">
        <v>815.4666666666667</v>
      </c>
      <c r="J54" s="356">
        <v>821.03333333333319</v>
      </c>
      <c r="K54" s="355">
        <v>809.9</v>
      </c>
      <c r="L54" s="355">
        <v>798.5</v>
      </c>
      <c r="M54" s="355">
        <v>97.178939999999997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3566.65</v>
      </c>
      <c r="D55" s="356">
        <v>3549.8833333333332</v>
      </c>
      <c r="E55" s="356">
        <v>3524.7666666666664</v>
      </c>
      <c r="F55" s="356">
        <v>3482.8833333333332</v>
      </c>
      <c r="G55" s="356">
        <v>3457.7666666666664</v>
      </c>
      <c r="H55" s="356">
        <v>3591.7666666666664</v>
      </c>
      <c r="I55" s="356">
        <v>3616.8833333333332</v>
      </c>
      <c r="J55" s="356">
        <v>3658.7666666666664</v>
      </c>
      <c r="K55" s="355">
        <v>3575</v>
      </c>
      <c r="L55" s="355">
        <v>3508</v>
      </c>
      <c r="M55" s="355">
        <v>3.3957700000000002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172.8</v>
      </c>
      <c r="D56" s="356">
        <v>173.28333333333333</v>
      </c>
      <c r="E56" s="356">
        <v>171.61666666666667</v>
      </c>
      <c r="F56" s="356">
        <v>170.43333333333334</v>
      </c>
      <c r="G56" s="356">
        <v>168.76666666666668</v>
      </c>
      <c r="H56" s="356">
        <v>174.46666666666667</v>
      </c>
      <c r="I56" s="356">
        <v>176.13333333333335</v>
      </c>
      <c r="J56" s="356">
        <v>177.31666666666666</v>
      </c>
      <c r="K56" s="355">
        <v>174.95</v>
      </c>
      <c r="L56" s="355">
        <v>172.1</v>
      </c>
      <c r="M56" s="355">
        <v>4.1731600000000002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1165.6500000000001</v>
      </c>
      <c r="D57" s="356">
        <v>1166.2166666666667</v>
      </c>
      <c r="E57" s="356">
        <v>1157.4333333333334</v>
      </c>
      <c r="F57" s="356">
        <v>1149.2166666666667</v>
      </c>
      <c r="G57" s="356">
        <v>1140.4333333333334</v>
      </c>
      <c r="H57" s="356">
        <v>1174.4333333333334</v>
      </c>
      <c r="I57" s="356">
        <v>1183.2166666666667</v>
      </c>
      <c r="J57" s="356">
        <v>1191.4333333333334</v>
      </c>
      <c r="K57" s="355">
        <v>1175</v>
      </c>
      <c r="L57" s="355">
        <v>1158</v>
      </c>
      <c r="M57" s="355">
        <v>0.61677999999999999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16113.1</v>
      </c>
      <c r="D58" s="356">
        <v>16074.366666666667</v>
      </c>
      <c r="E58" s="356">
        <v>15948.733333333334</v>
      </c>
      <c r="F58" s="356">
        <v>15784.366666666667</v>
      </c>
      <c r="G58" s="356">
        <v>15658.733333333334</v>
      </c>
      <c r="H58" s="356">
        <v>16238.733333333334</v>
      </c>
      <c r="I58" s="356">
        <v>16364.366666666669</v>
      </c>
      <c r="J58" s="356">
        <v>16528.733333333334</v>
      </c>
      <c r="K58" s="355">
        <v>16200</v>
      </c>
      <c r="L58" s="355">
        <v>15910</v>
      </c>
      <c r="M58" s="355">
        <v>2.4469599999999998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5193.3</v>
      </c>
      <c r="D59" s="356">
        <v>5190.6499999999996</v>
      </c>
      <c r="E59" s="356">
        <v>5139.2999999999993</v>
      </c>
      <c r="F59" s="356">
        <v>5085.2999999999993</v>
      </c>
      <c r="G59" s="356">
        <v>5033.9499999999989</v>
      </c>
      <c r="H59" s="356">
        <v>5244.65</v>
      </c>
      <c r="I59" s="356">
        <v>5296</v>
      </c>
      <c r="J59" s="356">
        <v>5350</v>
      </c>
      <c r="K59" s="355">
        <v>5242</v>
      </c>
      <c r="L59" s="355">
        <v>5136.6499999999996</v>
      </c>
      <c r="M59" s="355">
        <v>0.15389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7011.6</v>
      </c>
      <c r="D60" s="356">
        <v>7004.2</v>
      </c>
      <c r="E60" s="356">
        <v>6928.45</v>
      </c>
      <c r="F60" s="356">
        <v>6845.3</v>
      </c>
      <c r="G60" s="356">
        <v>6769.55</v>
      </c>
      <c r="H60" s="356">
        <v>7087.3499999999995</v>
      </c>
      <c r="I60" s="356">
        <v>7163.0999999999995</v>
      </c>
      <c r="J60" s="356">
        <v>7246.2499999999991</v>
      </c>
      <c r="K60" s="355">
        <v>7079.95</v>
      </c>
      <c r="L60" s="355">
        <v>6921.05</v>
      </c>
      <c r="M60" s="355">
        <v>12.764609999999999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2996.05</v>
      </c>
      <c r="D61" s="356">
        <v>3037.9666666666667</v>
      </c>
      <c r="E61" s="356">
        <v>2917.0833333333335</v>
      </c>
      <c r="F61" s="356">
        <v>2838.1166666666668</v>
      </c>
      <c r="G61" s="356">
        <v>2717.2333333333336</v>
      </c>
      <c r="H61" s="356">
        <v>3116.9333333333334</v>
      </c>
      <c r="I61" s="356">
        <v>3237.8166666666666</v>
      </c>
      <c r="J61" s="356">
        <v>3316.7833333333333</v>
      </c>
      <c r="K61" s="355">
        <v>3158.85</v>
      </c>
      <c r="L61" s="355">
        <v>2959</v>
      </c>
      <c r="M61" s="355">
        <v>1.4522900000000001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2179.0500000000002</v>
      </c>
      <c r="D62" s="356">
        <v>2200.9666666666667</v>
      </c>
      <c r="E62" s="356">
        <v>2144.0833333333335</v>
      </c>
      <c r="F62" s="356">
        <v>2109.1166666666668</v>
      </c>
      <c r="G62" s="356">
        <v>2052.2333333333336</v>
      </c>
      <c r="H62" s="356">
        <v>2235.9333333333334</v>
      </c>
      <c r="I62" s="356">
        <v>2292.8166666666666</v>
      </c>
      <c r="J62" s="356">
        <v>2327.7833333333333</v>
      </c>
      <c r="K62" s="355">
        <v>2257.85</v>
      </c>
      <c r="L62" s="355">
        <v>2166</v>
      </c>
      <c r="M62" s="355">
        <v>2.3026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427.05</v>
      </c>
      <c r="D63" s="356">
        <v>430.26666666666665</v>
      </c>
      <c r="E63" s="356">
        <v>421.98333333333329</v>
      </c>
      <c r="F63" s="356">
        <v>416.91666666666663</v>
      </c>
      <c r="G63" s="356">
        <v>408.63333333333327</v>
      </c>
      <c r="H63" s="356">
        <v>435.33333333333331</v>
      </c>
      <c r="I63" s="356">
        <v>443.61666666666662</v>
      </c>
      <c r="J63" s="356">
        <v>448.68333333333334</v>
      </c>
      <c r="K63" s="355">
        <v>438.55</v>
      </c>
      <c r="L63" s="355">
        <v>425.2</v>
      </c>
      <c r="M63" s="355">
        <v>22.69342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317.85000000000002</v>
      </c>
      <c r="D64" s="356">
        <v>319.68333333333334</v>
      </c>
      <c r="E64" s="356">
        <v>312.56666666666666</v>
      </c>
      <c r="F64" s="356">
        <v>307.2833333333333</v>
      </c>
      <c r="G64" s="356">
        <v>300.16666666666663</v>
      </c>
      <c r="H64" s="356">
        <v>324.9666666666667</v>
      </c>
      <c r="I64" s="356">
        <v>332.08333333333337</v>
      </c>
      <c r="J64" s="356">
        <v>337.36666666666673</v>
      </c>
      <c r="K64" s="355">
        <v>326.8</v>
      </c>
      <c r="L64" s="355">
        <v>314.39999999999998</v>
      </c>
      <c r="M64" s="355">
        <v>79.327389999999994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113.55</v>
      </c>
      <c r="D65" s="356">
        <v>113.83333333333333</v>
      </c>
      <c r="E65" s="356">
        <v>112.21666666666665</v>
      </c>
      <c r="F65" s="356">
        <v>110.88333333333333</v>
      </c>
      <c r="G65" s="356">
        <v>109.26666666666665</v>
      </c>
      <c r="H65" s="356">
        <v>115.16666666666666</v>
      </c>
      <c r="I65" s="356">
        <v>116.78333333333333</v>
      </c>
      <c r="J65" s="356">
        <v>118.11666666666666</v>
      </c>
      <c r="K65" s="355">
        <v>115.45</v>
      </c>
      <c r="L65" s="355">
        <v>112.5</v>
      </c>
      <c r="M65" s="355">
        <v>337.57339999999999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55.15</v>
      </c>
      <c r="D66" s="356">
        <v>55.533333333333331</v>
      </c>
      <c r="E66" s="356">
        <v>54.666666666666664</v>
      </c>
      <c r="F66" s="356">
        <v>54.18333333333333</v>
      </c>
      <c r="G66" s="356">
        <v>53.316666666666663</v>
      </c>
      <c r="H66" s="356">
        <v>56.016666666666666</v>
      </c>
      <c r="I66" s="356">
        <v>56.88333333333334</v>
      </c>
      <c r="J66" s="356">
        <v>57.366666666666667</v>
      </c>
      <c r="K66" s="355">
        <v>56.4</v>
      </c>
      <c r="L66" s="355">
        <v>55.05</v>
      </c>
      <c r="M66" s="355">
        <v>47.63279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2817.05</v>
      </c>
      <c r="D67" s="356">
        <v>2835.0166666666664</v>
      </c>
      <c r="E67" s="356">
        <v>2782.0333333333328</v>
      </c>
      <c r="F67" s="356">
        <v>2747.0166666666664</v>
      </c>
      <c r="G67" s="356">
        <v>2694.0333333333328</v>
      </c>
      <c r="H67" s="356">
        <v>2870.0333333333328</v>
      </c>
      <c r="I67" s="356">
        <v>2923.0166666666664</v>
      </c>
      <c r="J67" s="356">
        <v>2958.0333333333328</v>
      </c>
      <c r="K67" s="355">
        <v>2888</v>
      </c>
      <c r="L67" s="355">
        <v>2800</v>
      </c>
      <c r="M67" s="355">
        <v>0.2616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1859.45</v>
      </c>
      <c r="D68" s="356">
        <v>1868.1499999999999</v>
      </c>
      <c r="E68" s="356">
        <v>1841.2999999999997</v>
      </c>
      <c r="F68" s="356">
        <v>1823.1499999999999</v>
      </c>
      <c r="G68" s="356">
        <v>1796.2999999999997</v>
      </c>
      <c r="H68" s="356">
        <v>1886.2999999999997</v>
      </c>
      <c r="I68" s="356">
        <v>1913.1499999999996</v>
      </c>
      <c r="J68" s="356">
        <v>1931.2999999999997</v>
      </c>
      <c r="K68" s="355">
        <v>1895</v>
      </c>
      <c r="L68" s="355">
        <v>1850</v>
      </c>
      <c r="M68" s="355">
        <v>2.9775499999999999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4562.1000000000004</v>
      </c>
      <c r="D69" s="356">
        <v>4575.7333333333327</v>
      </c>
      <c r="E69" s="356">
        <v>4521.5166666666655</v>
      </c>
      <c r="F69" s="356">
        <v>4480.9333333333325</v>
      </c>
      <c r="G69" s="356">
        <v>4426.7166666666653</v>
      </c>
      <c r="H69" s="356">
        <v>4616.3166666666657</v>
      </c>
      <c r="I69" s="356">
        <v>4670.5333333333328</v>
      </c>
      <c r="J69" s="356">
        <v>4711.1166666666659</v>
      </c>
      <c r="K69" s="355">
        <v>4629.95</v>
      </c>
      <c r="L69" s="355">
        <v>4535.1499999999996</v>
      </c>
      <c r="M69" s="355">
        <v>0.14732000000000001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1050.6500000000001</v>
      </c>
      <c r="D70" s="356">
        <v>1054.8999999999999</v>
      </c>
      <c r="E70" s="356">
        <v>1040.7499999999998</v>
      </c>
      <c r="F70" s="356">
        <v>1030.8499999999999</v>
      </c>
      <c r="G70" s="356">
        <v>1016.6999999999998</v>
      </c>
      <c r="H70" s="356">
        <v>1064.7999999999997</v>
      </c>
      <c r="I70" s="356">
        <v>1078.9499999999998</v>
      </c>
      <c r="J70" s="356">
        <v>1088.8499999999997</v>
      </c>
      <c r="K70" s="355">
        <v>1069.05</v>
      </c>
      <c r="L70" s="355">
        <v>1045</v>
      </c>
      <c r="M70" s="355">
        <v>0.23655999999999999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452.15</v>
      </c>
      <c r="D71" s="356">
        <v>454.98333333333329</v>
      </c>
      <c r="E71" s="356">
        <v>447.26666666666659</v>
      </c>
      <c r="F71" s="356">
        <v>442.38333333333333</v>
      </c>
      <c r="G71" s="356">
        <v>434.66666666666663</v>
      </c>
      <c r="H71" s="356">
        <v>459.86666666666656</v>
      </c>
      <c r="I71" s="356">
        <v>467.58333333333326</v>
      </c>
      <c r="J71" s="356">
        <v>472.46666666666653</v>
      </c>
      <c r="K71" s="355">
        <v>462.7</v>
      </c>
      <c r="L71" s="355">
        <v>450.1</v>
      </c>
      <c r="M71" s="355">
        <v>1.5786199999999999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200.35</v>
      </c>
      <c r="D72" s="356">
        <v>201.28333333333333</v>
      </c>
      <c r="E72" s="356">
        <v>198.91666666666666</v>
      </c>
      <c r="F72" s="356">
        <v>197.48333333333332</v>
      </c>
      <c r="G72" s="356">
        <v>195.11666666666665</v>
      </c>
      <c r="H72" s="356">
        <v>202.71666666666667</v>
      </c>
      <c r="I72" s="356">
        <v>205.08333333333334</v>
      </c>
      <c r="J72" s="356">
        <v>206.51666666666668</v>
      </c>
      <c r="K72" s="355">
        <v>203.65</v>
      </c>
      <c r="L72" s="355">
        <v>199.85</v>
      </c>
      <c r="M72" s="355">
        <v>38.353110000000001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1858.1</v>
      </c>
      <c r="D73" s="356">
        <v>1865.8666666666668</v>
      </c>
      <c r="E73" s="356">
        <v>1834.8333333333335</v>
      </c>
      <c r="F73" s="356">
        <v>1811.5666666666666</v>
      </c>
      <c r="G73" s="356">
        <v>1780.5333333333333</v>
      </c>
      <c r="H73" s="356">
        <v>1889.1333333333337</v>
      </c>
      <c r="I73" s="356">
        <v>1920.166666666667</v>
      </c>
      <c r="J73" s="356">
        <v>1943.4333333333338</v>
      </c>
      <c r="K73" s="355">
        <v>1896.9</v>
      </c>
      <c r="L73" s="355">
        <v>1842.6</v>
      </c>
      <c r="M73" s="355">
        <v>2.0673699999999999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717.95</v>
      </c>
      <c r="D74" s="356">
        <v>720.31666666666661</v>
      </c>
      <c r="E74" s="356">
        <v>710.63333333333321</v>
      </c>
      <c r="F74" s="356">
        <v>703.31666666666661</v>
      </c>
      <c r="G74" s="356">
        <v>693.63333333333321</v>
      </c>
      <c r="H74" s="356">
        <v>727.63333333333321</v>
      </c>
      <c r="I74" s="356">
        <v>737.31666666666661</v>
      </c>
      <c r="J74" s="356">
        <v>744.63333333333321</v>
      </c>
      <c r="K74" s="355">
        <v>730</v>
      </c>
      <c r="L74" s="355">
        <v>713</v>
      </c>
      <c r="M74" s="355">
        <v>5.2389599999999996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732.35</v>
      </c>
      <c r="D75" s="356">
        <v>735.31666666666661</v>
      </c>
      <c r="E75" s="356">
        <v>713.38333333333321</v>
      </c>
      <c r="F75" s="356">
        <v>694.41666666666663</v>
      </c>
      <c r="G75" s="356">
        <v>672.48333333333323</v>
      </c>
      <c r="H75" s="356">
        <v>754.28333333333319</v>
      </c>
      <c r="I75" s="356">
        <v>776.21666666666658</v>
      </c>
      <c r="J75" s="356">
        <v>795.18333333333317</v>
      </c>
      <c r="K75" s="355">
        <v>757.25</v>
      </c>
      <c r="L75" s="355">
        <v>716.35</v>
      </c>
      <c r="M75" s="355">
        <v>37.582270000000001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12634.3</v>
      </c>
      <c r="D76" s="356">
        <v>12861.75</v>
      </c>
      <c r="E76" s="356">
        <v>12322.5</v>
      </c>
      <c r="F76" s="356">
        <v>12010.7</v>
      </c>
      <c r="G76" s="356">
        <v>11471.45</v>
      </c>
      <c r="H76" s="356">
        <v>13173.55</v>
      </c>
      <c r="I76" s="356">
        <v>13712.8</v>
      </c>
      <c r="J76" s="356">
        <v>14024.599999999999</v>
      </c>
      <c r="K76" s="355">
        <v>13401</v>
      </c>
      <c r="L76" s="355">
        <v>12549.95</v>
      </c>
      <c r="M76" s="355">
        <v>6.1330000000000003E-2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715.15</v>
      </c>
      <c r="D77" s="356">
        <v>717.15</v>
      </c>
      <c r="E77" s="356">
        <v>708.9</v>
      </c>
      <c r="F77" s="356">
        <v>702.65</v>
      </c>
      <c r="G77" s="356">
        <v>694.4</v>
      </c>
      <c r="H77" s="356">
        <v>723.4</v>
      </c>
      <c r="I77" s="356">
        <v>731.65</v>
      </c>
      <c r="J77" s="356">
        <v>737.9</v>
      </c>
      <c r="K77" s="355">
        <v>725.4</v>
      </c>
      <c r="L77" s="355">
        <v>710.9</v>
      </c>
      <c r="M77" s="355">
        <v>56.469799999999999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56.3</v>
      </c>
      <c r="D78" s="356">
        <v>56.383333333333333</v>
      </c>
      <c r="E78" s="356">
        <v>55.766666666666666</v>
      </c>
      <c r="F78" s="356">
        <v>55.233333333333334</v>
      </c>
      <c r="G78" s="356">
        <v>54.616666666666667</v>
      </c>
      <c r="H78" s="356">
        <v>56.916666666666664</v>
      </c>
      <c r="I78" s="356">
        <v>57.533333333333324</v>
      </c>
      <c r="J78" s="356">
        <v>58.066666666666663</v>
      </c>
      <c r="K78" s="355">
        <v>57</v>
      </c>
      <c r="L78" s="355">
        <v>55.85</v>
      </c>
      <c r="M78" s="355">
        <v>136.52834999999999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402.9</v>
      </c>
      <c r="D79" s="356">
        <v>400.73333333333335</v>
      </c>
      <c r="E79" s="356">
        <v>396.86666666666667</v>
      </c>
      <c r="F79" s="356">
        <v>390.83333333333331</v>
      </c>
      <c r="G79" s="356">
        <v>386.96666666666664</v>
      </c>
      <c r="H79" s="356">
        <v>406.76666666666671</v>
      </c>
      <c r="I79" s="356">
        <v>410.63333333333338</v>
      </c>
      <c r="J79" s="356">
        <v>416.66666666666674</v>
      </c>
      <c r="K79" s="355">
        <v>404.6</v>
      </c>
      <c r="L79" s="355">
        <v>394.7</v>
      </c>
      <c r="M79" s="355">
        <v>20.08633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1198.4000000000001</v>
      </c>
      <c r="D80" s="356">
        <v>1220.95</v>
      </c>
      <c r="E80" s="356">
        <v>1165.5</v>
      </c>
      <c r="F80" s="356">
        <v>1132.5999999999999</v>
      </c>
      <c r="G80" s="356">
        <v>1077.1499999999999</v>
      </c>
      <c r="H80" s="356">
        <v>1253.8500000000001</v>
      </c>
      <c r="I80" s="356">
        <v>1309.3000000000004</v>
      </c>
      <c r="J80" s="356">
        <v>1342.2000000000003</v>
      </c>
      <c r="K80" s="355">
        <v>1276.4000000000001</v>
      </c>
      <c r="L80" s="355">
        <v>1188.05</v>
      </c>
      <c r="M80" s="355">
        <v>3.1243500000000002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6560.75</v>
      </c>
      <c r="D81" s="356">
        <v>6538.25</v>
      </c>
      <c r="E81" s="356">
        <v>6433.5</v>
      </c>
      <c r="F81" s="356">
        <v>6306.25</v>
      </c>
      <c r="G81" s="356">
        <v>6201.5</v>
      </c>
      <c r="H81" s="356">
        <v>6665.5</v>
      </c>
      <c r="I81" s="356">
        <v>6770.25</v>
      </c>
      <c r="J81" s="356">
        <v>6897.5</v>
      </c>
      <c r="K81" s="355">
        <v>6643</v>
      </c>
      <c r="L81" s="355">
        <v>6411</v>
      </c>
      <c r="M81" s="355">
        <v>7.8159999999999993E-2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1041.3</v>
      </c>
      <c r="D82" s="356">
        <v>1038.7333333333333</v>
      </c>
      <c r="E82" s="356">
        <v>1022.5666666666666</v>
      </c>
      <c r="F82" s="356">
        <v>1003.8333333333333</v>
      </c>
      <c r="G82" s="356">
        <v>987.66666666666652</v>
      </c>
      <c r="H82" s="356">
        <v>1057.4666666666667</v>
      </c>
      <c r="I82" s="356">
        <v>1073.6333333333332</v>
      </c>
      <c r="J82" s="356">
        <v>1092.3666666666668</v>
      </c>
      <c r="K82" s="355">
        <v>1054.9000000000001</v>
      </c>
      <c r="L82" s="355">
        <v>1020</v>
      </c>
      <c r="M82" s="355">
        <v>0.34481000000000001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16260.25</v>
      </c>
      <c r="D83" s="356">
        <v>16316.199999999999</v>
      </c>
      <c r="E83" s="356">
        <v>16174.05</v>
      </c>
      <c r="F83" s="356">
        <v>16087.85</v>
      </c>
      <c r="G83" s="356">
        <v>15945.7</v>
      </c>
      <c r="H83" s="356">
        <v>16402.399999999998</v>
      </c>
      <c r="I83" s="356">
        <v>16544.549999999996</v>
      </c>
      <c r="J83" s="356">
        <v>16630.749999999996</v>
      </c>
      <c r="K83" s="355">
        <v>16458.349999999999</v>
      </c>
      <c r="L83" s="355">
        <v>16230</v>
      </c>
      <c r="M83" s="355">
        <v>0.25470999999999999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369.55</v>
      </c>
      <c r="D84" s="356">
        <v>369.68333333333334</v>
      </c>
      <c r="E84" s="356">
        <v>364.86666666666667</v>
      </c>
      <c r="F84" s="356">
        <v>360.18333333333334</v>
      </c>
      <c r="G84" s="356">
        <v>355.36666666666667</v>
      </c>
      <c r="H84" s="356">
        <v>374.36666666666667</v>
      </c>
      <c r="I84" s="356">
        <v>379.18333333333339</v>
      </c>
      <c r="J84" s="356">
        <v>383.86666666666667</v>
      </c>
      <c r="K84" s="355">
        <v>374.5</v>
      </c>
      <c r="L84" s="355">
        <v>365</v>
      </c>
      <c r="M84" s="355">
        <v>56.312759999999997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495.9</v>
      </c>
      <c r="D85" s="356">
        <v>498.81666666666666</v>
      </c>
      <c r="E85" s="356">
        <v>490.08333333333331</v>
      </c>
      <c r="F85" s="356">
        <v>484.26666666666665</v>
      </c>
      <c r="G85" s="356">
        <v>475.5333333333333</v>
      </c>
      <c r="H85" s="356">
        <v>504.63333333333333</v>
      </c>
      <c r="I85" s="356">
        <v>513.36666666666667</v>
      </c>
      <c r="J85" s="356">
        <v>519.18333333333339</v>
      </c>
      <c r="K85" s="355">
        <v>507.55</v>
      </c>
      <c r="L85" s="355">
        <v>493</v>
      </c>
      <c r="M85" s="355">
        <v>2.3356699999999999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3480.55</v>
      </c>
      <c r="D86" s="356">
        <v>3472.9666666666667</v>
      </c>
      <c r="E86" s="356">
        <v>3436.5833333333335</v>
      </c>
      <c r="F86" s="356">
        <v>3392.6166666666668</v>
      </c>
      <c r="G86" s="356">
        <v>3356.2333333333336</v>
      </c>
      <c r="H86" s="356">
        <v>3516.9333333333334</v>
      </c>
      <c r="I86" s="356">
        <v>3553.3166666666666</v>
      </c>
      <c r="J86" s="356">
        <v>3597.2833333333333</v>
      </c>
      <c r="K86" s="355">
        <v>3509.35</v>
      </c>
      <c r="L86" s="355">
        <v>3429</v>
      </c>
      <c r="M86" s="355">
        <v>3.4021699999999999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2271.4</v>
      </c>
      <c r="D87" s="356">
        <v>2270.6666666666665</v>
      </c>
      <c r="E87" s="356">
        <v>2223.333333333333</v>
      </c>
      <c r="F87" s="356">
        <v>2175.2666666666664</v>
      </c>
      <c r="G87" s="356">
        <v>2127.9333333333329</v>
      </c>
      <c r="H87" s="356">
        <v>2318.7333333333331</v>
      </c>
      <c r="I87" s="356">
        <v>2366.0666666666662</v>
      </c>
      <c r="J87" s="356">
        <v>2414.1333333333332</v>
      </c>
      <c r="K87" s="355">
        <v>2318</v>
      </c>
      <c r="L87" s="355">
        <v>2222.6</v>
      </c>
      <c r="M87" s="355">
        <v>14.09962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453</v>
      </c>
      <c r="D88" s="356">
        <v>453.83333333333331</v>
      </c>
      <c r="E88" s="356">
        <v>448.66666666666663</v>
      </c>
      <c r="F88" s="356">
        <v>444.33333333333331</v>
      </c>
      <c r="G88" s="356">
        <v>439.16666666666663</v>
      </c>
      <c r="H88" s="356">
        <v>458.16666666666663</v>
      </c>
      <c r="I88" s="356">
        <v>463.33333333333326</v>
      </c>
      <c r="J88" s="356">
        <v>467.66666666666663</v>
      </c>
      <c r="K88" s="355">
        <v>459</v>
      </c>
      <c r="L88" s="355">
        <v>449.5</v>
      </c>
      <c r="M88" s="355">
        <v>20.743459999999999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134.94999999999999</v>
      </c>
      <c r="D89" s="356">
        <v>135.28333333333333</v>
      </c>
      <c r="E89" s="356">
        <v>133.41666666666666</v>
      </c>
      <c r="F89" s="356">
        <v>131.88333333333333</v>
      </c>
      <c r="G89" s="356">
        <v>130.01666666666665</v>
      </c>
      <c r="H89" s="356">
        <v>136.81666666666666</v>
      </c>
      <c r="I89" s="356">
        <v>138.68333333333334</v>
      </c>
      <c r="J89" s="356">
        <v>140.21666666666667</v>
      </c>
      <c r="K89" s="355">
        <v>137.15</v>
      </c>
      <c r="L89" s="355">
        <v>133.75</v>
      </c>
      <c r="M89" s="355">
        <v>8.5915900000000001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392.35</v>
      </c>
      <c r="D90" s="356">
        <v>393.9666666666667</v>
      </c>
      <c r="E90" s="356">
        <v>388.93333333333339</v>
      </c>
      <c r="F90" s="356">
        <v>385.51666666666671</v>
      </c>
      <c r="G90" s="356">
        <v>380.48333333333341</v>
      </c>
      <c r="H90" s="356">
        <v>397.38333333333338</v>
      </c>
      <c r="I90" s="356">
        <v>402.41666666666669</v>
      </c>
      <c r="J90" s="356">
        <v>405.83333333333337</v>
      </c>
      <c r="K90" s="355">
        <v>399</v>
      </c>
      <c r="L90" s="355">
        <v>390.55</v>
      </c>
      <c r="M90" s="355">
        <v>16.075890000000001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2529.35</v>
      </c>
      <c r="D91" s="356">
        <v>2555.7999999999997</v>
      </c>
      <c r="E91" s="356">
        <v>2493.5499999999993</v>
      </c>
      <c r="F91" s="356">
        <v>2457.7499999999995</v>
      </c>
      <c r="G91" s="356">
        <v>2395.4999999999991</v>
      </c>
      <c r="H91" s="356">
        <v>2591.5999999999995</v>
      </c>
      <c r="I91" s="356">
        <v>2653.8500000000004</v>
      </c>
      <c r="J91" s="356">
        <v>2689.6499999999996</v>
      </c>
      <c r="K91" s="355">
        <v>2618.0500000000002</v>
      </c>
      <c r="L91" s="355">
        <v>2520</v>
      </c>
      <c r="M91" s="355">
        <v>3.7861799999999999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251.5</v>
      </c>
      <c r="D92" s="356">
        <v>254.25</v>
      </c>
      <c r="E92" s="356">
        <v>247.45</v>
      </c>
      <c r="F92" s="356">
        <v>243.39999999999998</v>
      </c>
      <c r="G92" s="356">
        <v>236.59999999999997</v>
      </c>
      <c r="H92" s="356">
        <v>258.3</v>
      </c>
      <c r="I92" s="356">
        <v>265.09999999999997</v>
      </c>
      <c r="J92" s="356">
        <v>269.15000000000003</v>
      </c>
      <c r="K92" s="355">
        <v>261.05</v>
      </c>
      <c r="L92" s="355">
        <v>250.2</v>
      </c>
      <c r="M92" s="355">
        <v>88.074359999999999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621.54999999999995</v>
      </c>
      <c r="D93" s="356">
        <v>625.20000000000005</v>
      </c>
      <c r="E93" s="356">
        <v>613.55000000000007</v>
      </c>
      <c r="F93" s="356">
        <v>605.55000000000007</v>
      </c>
      <c r="G93" s="356">
        <v>593.90000000000009</v>
      </c>
      <c r="H93" s="356">
        <v>633.20000000000005</v>
      </c>
      <c r="I93" s="356">
        <v>644.85000000000014</v>
      </c>
      <c r="J93" s="356">
        <v>652.85</v>
      </c>
      <c r="K93" s="355">
        <v>636.85</v>
      </c>
      <c r="L93" s="355">
        <v>617.20000000000005</v>
      </c>
      <c r="M93" s="355">
        <v>4.5052700000000003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782.45</v>
      </c>
      <c r="D94" s="356">
        <v>787.48333333333323</v>
      </c>
      <c r="E94" s="356">
        <v>769.96666666666647</v>
      </c>
      <c r="F94" s="356">
        <v>757.48333333333323</v>
      </c>
      <c r="G94" s="356">
        <v>739.96666666666647</v>
      </c>
      <c r="H94" s="356">
        <v>799.96666666666647</v>
      </c>
      <c r="I94" s="356">
        <v>817.48333333333312</v>
      </c>
      <c r="J94" s="356">
        <v>829.96666666666647</v>
      </c>
      <c r="K94" s="355">
        <v>805</v>
      </c>
      <c r="L94" s="355">
        <v>775</v>
      </c>
      <c r="M94" s="355">
        <v>0.61001000000000005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858.35</v>
      </c>
      <c r="D95" s="356">
        <v>857.66666666666663</v>
      </c>
      <c r="E95" s="356">
        <v>843.08333333333326</v>
      </c>
      <c r="F95" s="356">
        <v>827.81666666666661</v>
      </c>
      <c r="G95" s="356">
        <v>813.23333333333323</v>
      </c>
      <c r="H95" s="356">
        <v>872.93333333333328</v>
      </c>
      <c r="I95" s="356">
        <v>887.51666666666654</v>
      </c>
      <c r="J95" s="356">
        <v>902.7833333333333</v>
      </c>
      <c r="K95" s="355">
        <v>872.25</v>
      </c>
      <c r="L95" s="355">
        <v>842.4</v>
      </c>
      <c r="M95" s="355">
        <v>1.4888600000000001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120.25</v>
      </c>
      <c r="D96" s="356">
        <v>120.14999999999999</v>
      </c>
      <c r="E96" s="356">
        <v>119.64999999999998</v>
      </c>
      <c r="F96" s="356">
        <v>119.04999999999998</v>
      </c>
      <c r="G96" s="356">
        <v>118.54999999999997</v>
      </c>
      <c r="H96" s="356">
        <v>120.74999999999999</v>
      </c>
      <c r="I96" s="356">
        <v>121.25000000000001</v>
      </c>
      <c r="J96" s="356">
        <v>121.85</v>
      </c>
      <c r="K96" s="355">
        <v>120.65</v>
      </c>
      <c r="L96" s="355">
        <v>119.55</v>
      </c>
      <c r="M96" s="355">
        <v>5.2280899999999999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475.45</v>
      </c>
      <c r="D97" s="356">
        <v>474.3</v>
      </c>
      <c r="E97" s="356">
        <v>468.6</v>
      </c>
      <c r="F97" s="356">
        <v>461.75</v>
      </c>
      <c r="G97" s="356">
        <v>456.05</v>
      </c>
      <c r="H97" s="356">
        <v>481.15000000000003</v>
      </c>
      <c r="I97" s="356">
        <v>486.84999999999997</v>
      </c>
      <c r="J97" s="356">
        <v>493.70000000000005</v>
      </c>
      <c r="K97" s="355">
        <v>480</v>
      </c>
      <c r="L97" s="355">
        <v>467.45</v>
      </c>
      <c r="M97" s="355">
        <v>2.1285599999999998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1519.55</v>
      </c>
      <c r="D98" s="356">
        <v>1523.5166666666667</v>
      </c>
      <c r="E98" s="356">
        <v>1506.0333333333333</v>
      </c>
      <c r="F98" s="356">
        <v>1492.5166666666667</v>
      </c>
      <c r="G98" s="356">
        <v>1475.0333333333333</v>
      </c>
      <c r="H98" s="356">
        <v>1537.0333333333333</v>
      </c>
      <c r="I98" s="356">
        <v>1554.5166666666664</v>
      </c>
      <c r="J98" s="356">
        <v>1568.0333333333333</v>
      </c>
      <c r="K98" s="355">
        <v>1541</v>
      </c>
      <c r="L98" s="355">
        <v>1510</v>
      </c>
      <c r="M98" s="355">
        <v>5.9192799999999997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1061.9000000000001</v>
      </c>
      <c r="D99" s="356">
        <v>1063.2833333333335</v>
      </c>
      <c r="E99" s="356">
        <v>1053.616666666667</v>
      </c>
      <c r="F99" s="356">
        <v>1045.3333333333335</v>
      </c>
      <c r="G99" s="356">
        <v>1035.666666666667</v>
      </c>
      <c r="H99" s="356">
        <v>1071.5666666666671</v>
      </c>
      <c r="I99" s="356">
        <v>1081.2333333333336</v>
      </c>
      <c r="J99" s="356">
        <v>1089.5166666666671</v>
      </c>
      <c r="K99" s="355">
        <v>1072.95</v>
      </c>
      <c r="L99" s="355">
        <v>1055</v>
      </c>
      <c r="M99" s="355">
        <v>0.44220999999999999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20.8</v>
      </c>
      <c r="D100" s="356">
        <v>20.900000000000002</v>
      </c>
      <c r="E100" s="356">
        <v>20.650000000000006</v>
      </c>
      <c r="F100" s="356">
        <v>20.500000000000004</v>
      </c>
      <c r="G100" s="356">
        <v>20.250000000000007</v>
      </c>
      <c r="H100" s="356">
        <v>21.050000000000004</v>
      </c>
      <c r="I100" s="356">
        <v>21.299999999999997</v>
      </c>
      <c r="J100" s="356">
        <v>21.450000000000003</v>
      </c>
      <c r="K100" s="355">
        <v>21.15</v>
      </c>
      <c r="L100" s="355">
        <v>20.75</v>
      </c>
      <c r="M100" s="355">
        <v>23.910160000000001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630.6</v>
      </c>
      <c r="D101" s="356">
        <v>631.96666666666658</v>
      </c>
      <c r="E101" s="356">
        <v>622.93333333333317</v>
      </c>
      <c r="F101" s="356">
        <v>615.26666666666654</v>
      </c>
      <c r="G101" s="356">
        <v>606.23333333333312</v>
      </c>
      <c r="H101" s="356">
        <v>639.63333333333321</v>
      </c>
      <c r="I101" s="356">
        <v>648.66666666666674</v>
      </c>
      <c r="J101" s="356">
        <v>656.33333333333326</v>
      </c>
      <c r="K101" s="355">
        <v>641</v>
      </c>
      <c r="L101" s="355">
        <v>624.29999999999995</v>
      </c>
      <c r="M101" s="355">
        <v>0.75488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838.2</v>
      </c>
      <c r="D102" s="356">
        <v>843.69999999999993</v>
      </c>
      <c r="E102" s="356">
        <v>827.49999999999989</v>
      </c>
      <c r="F102" s="356">
        <v>816.8</v>
      </c>
      <c r="G102" s="356">
        <v>800.59999999999991</v>
      </c>
      <c r="H102" s="356">
        <v>854.39999999999986</v>
      </c>
      <c r="I102" s="356">
        <v>870.59999999999991</v>
      </c>
      <c r="J102" s="356">
        <v>881.29999999999984</v>
      </c>
      <c r="K102" s="355">
        <v>859.9</v>
      </c>
      <c r="L102" s="355">
        <v>833</v>
      </c>
      <c r="M102" s="355">
        <v>1.1943999999999999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4424.6499999999996</v>
      </c>
      <c r="D103" s="356">
        <v>4443.8833333333332</v>
      </c>
      <c r="E103" s="356">
        <v>4392.7666666666664</v>
      </c>
      <c r="F103" s="356">
        <v>4360.8833333333332</v>
      </c>
      <c r="G103" s="356">
        <v>4309.7666666666664</v>
      </c>
      <c r="H103" s="356">
        <v>4475.7666666666664</v>
      </c>
      <c r="I103" s="356">
        <v>4526.8833333333332</v>
      </c>
      <c r="J103" s="356">
        <v>4558.7666666666664</v>
      </c>
      <c r="K103" s="355">
        <v>4495</v>
      </c>
      <c r="L103" s="355">
        <v>4412</v>
      </c>
      <c r="M103" s="355">
        <v>3.6700000000000003E-2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83.65</v>
      </c>
      <c r="D104" s="356">
        <v>83.8</v>
      </c>
      <c r="E104" s="356">
        <v>82.8</v>
      </c>
      <c r="F104" s="356">
        <v>81.95</v>
      </c>
      <c r="G104" s="356">
        <v>80.95</v>
      </c>
      <c r="H104" s="356">
        <v>84.649999999999991</v>
      </c>
      <c r="I104" s="356">
        <v>85.649999999999991</v>
      </c>
      <c r="J104" s="356">
        <v>86.499999999999986</v>
      </c>
      <c r="K104" s="355">
        <v>84.8</v>
      </c>
      <c r="L104" s="355">
        <v>82.95</v>
      </c>
      <c r="M104" s="355">
        <v>15.447900000000001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574.4</v>
      </c>
      <c r="D105" s="356">
        <v>576.41666666666663</v>
      </c>
      <c r="E105" s="356">
        <v>569.13333333333321</v>
      </c>
      <c r="F105" s="356">
        <v>563.86666666666656</v>
      </c>
      <c r="G105" s="356">
        <v>556.58333333333314</v>
      </c>
      <c r="H105" s="356">
        <v>581.68333333333328</v>
      </c>
      <c r="I105" s="356">
        <v>588.96666666666681</v>
      </c>
      <c r="J105" s="356">
        <v>594.23333333333335</v>
      </c>
      <c r="K105" s="355">
        <v>583.70000000000005</v>
      </c>
      <c r="L105" s="355">
        <v>571.15</v>
      </c>
      <c r="M105" s="355">
        <v>0.38607999999999998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171.65</v>
      </c>
      <c r="D106" s="356">
        <v>171.25</v>
      </c>
      <c r="E106" s="356">
        <v>169.45</v>
      </c>
      <c r="F106" s="356">
        <v>167.25</v>
      </c>
      <c r="G106" s="356">
        <v>165.45</v>
      </c>
      <c r="H106" s="356">
        <v>173.45</v>
      </c>
      <c r="I106" s="356">
        <v>175.25</v>
      </c>
      <c r="J106" s="356">
        <v>177.45</v>
      </c>
      <c r="K106" s="355">
        <v>173.05</v>
      </c>
      <c r="L106" s="355">
        <v>169.05</v>
      </c>
      <c r="M106" s="355">
        <v>9.02074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256.14999999999998</v>
      </c>
      <c r="D107" s="356">
        <v>257.31666666666666</v>
      </c>
      <c r="E107" s="356">
        <v>249.83333333333331</v>
      </c>
      <c r="F107" s="356">
        <v>243.51666666666665</v>
      </c>
      <c r="G107" s="356">
        <v>236.0333333333333</v>
      </c>
      <c r="H107" s="356">
        <v>263.63333333333333</v>
      </c>
      <c r="I107" s="356">
        <v>271.11666666666667</v>
      </c>
      <c r="J107" s="356">
        <v>277.43333333333334</v>
      </c>
      <c r="K107" s="355">
        <v>264.8</v>
      </c>
      <c r="L107" s="355">
        <v>251</v>
      </c>
      <c r="M107" s="355">
        <v>2.11842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387.9</v>
      </c>
      <c r="D108" s="356">
        <v>393.41666666666669</v>
      </c>
      <c r="E108" s="356">
        <v>380.38333333333338</v>
      </c>
      <c r="F108" s="356">
        <v>372.86666666666667</v>
      </c>
      <c r="G108" s="356">
        <v>359.83333333333337</v>
      </c>
      <c r="H108" s="356">
        <v>400.93333333333339</v>
      </c>
      <c r="I108" s="356">
        <v>413.9666666666667</v>
      </c>
      <c r="J108" s="356">
        <v>421.48333333333341</v>
      </c>
      <c r="K108" s="355">
        <v>406.45</v>
      </c>
      <c r="L108" s="355">
        <v>385.9</v>
      </c>
      <c r="M108" s="355">
        <v>13.23563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680.35</v>
      </c>
      <c r="D109" s="356">
        <v>682</v>
      </c>
      <c r="E109" s="356">
        <v>672</v>
      </c>
      <c r="F109" s="356">
        <v>663.65</v>
      </c>
      <c r="G109" s="356">
        <v>653.65</v>
      </c>
      <c r="H109" s="356">
        <v>690.35</v>
      </c>
      <c r="I109" s="356">
        <v>700.35</v>
      </c>
      <c r="J109" s="356">
        <v>708.7</v>
      </c>
      <c r="K109" s="355">
        <v>692</v>
      </c>
      <c r="L109" s="355">
        <v>673.65</v>
      </c>
      <c r="M109" s="355">
        <v>24.877870000000001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673.95</v>
      </c>
      <c r="D110" s="356">
        <v>675.26666666666677</v>
      </c>
      <c r="E110" s="356">
        <v>663.68333333333351</v>
      </c>
      <c r="F110" s="356">
        <v>653.41666666666674</v>
      </c>
      <c r="G110" s="356">
        <v>641.83333333333348</v>
      </c>
      <c r="H110" s="356">
        <v>685.53333333333353</v>
      </c>
      <c r="I110" s="356">
        <v>697.11666666666679</v>
      </c>
      <c r="J110" s="356">
        <v>707.38333333333355</v>
      </c>
      <c r="K110" s="355">
        <v>686.85</v>
      </c>
      <c r="L110" s="355">
        <v>665</v>
      </c>
      <c r="M110" s="355">
        <v>0.19417000000000001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958.5</v>
      </c>
      <c r="D111" s="356">
        <v>962.51666666666677</v>
      </c>
      <c r="E111" s="356">
        <v>948.98333333333358</v>
      </c>
      <c r="F111" s="356">
        <v>939.46666666666681</v>
      </c>
      <c r="G111" s="356">
        <v>925.93333333333362</v>
      </c>
      <c r="H111" s="356">
        <v>972.03333333333353</v>
      </c>
      <c r="I111" s="356">
        <v>985.56666666666661</v>
      </c>
      <c r="J111" s="356">
        <v>995.08333333333348</v>
      </c>
      <c r="K111" s="355">
        <v>976.05</v>
      </c>
      <c r="L111" s="355">
        <v>953</v>
      </c>
      <c r="M111" s="355">
        <v>12.92417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166.5</v>
      </c>
      <c r="D112" s="356">
        <v>167</v>
      </c>
      <c r="E112" s="356">
        <v>164.7</v>
      </c>
      <c r="F112" s="356">
        <v>162.89999999999998</v>
      </c>
      <c r="G112" s="356">
        <v>160.59999999999997</v>
      </c>
      <c r="H112" s="356">
        <v>168.8</v>
      </c>
      <c r="I112" s="356">
        <v>171.10000000000002</v>
      </c>
      <c r="J112" s="356">
        <v>172.90000000000003</v>
      </c>
      <c r="K112" s="355">
        <v>169.3</v>
      </c>
      <c r="L112" s="355">
        <v>165.2</v>
      </c>
      <c r="M112" s="355">
        <v>100.97767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329</v>
      </c>
      <c r="D113" s="356">
        <v>331.25</v>
      </c>
      <c r="E113" s="356">
        <v>326.14999999999998</v>
      </c>
      <c r="F113" s="356">
        <v>323.29999999999995</v>
      </c>
      <c r="G113" s="356">
        <v>318.19999999999993</v>
      </c>
      <c r="H113" s="356">
        <v>334.1</v>
      </c>
      <c r="I113" s="356">
        <v>339.20000000000005</v>
      </c>
      <c r="J113" s="356">
        <v>342.05000000000007</v>
      </c>
      <c r="K113" s="355">
        <v>336.35</v>
      </c>
      <c r="L113" s="355">
        <v>328.4</v>
      </c>
      <c r="M113" s="355">
        <v>3.3002600000000002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4541.6000000000004</v>
      </c>
      <c r="D114" s="356">
        <v>4575.25</v>
      </c>
      <c r="E114" s="356">
        <v>4491.3500000000004</v>
      </c>
      <c r="F114" s="356">
        <v>4441.1000000000004</v>
      </c>
      <c r="G114" s="356">
        <v>4357.2000000000007</v>
      </c>
      <c r="H114" s="356">
        <v>4625.5</v>
      </c>
      <c r="I114" s="356">
        <v>4709.3999999999996</v>
      </c>
      <c r="J114" s="356">
        <v>4759.6499999999996</v>
      </c>
      <c r="K114" s="355">
        <v>4659.1499999999996</v>
      </c>
      <c r="L114" s="355">
        <v>4525</v>
      </c>
      <c r="M114" s="355">
        <v>3.5500099999999999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1455.5</v>
      </c>
      <c r="D115" s="356">
        <v>1453.8500000000001</v>
      </c>
      <c r="E115" s="356">
        <v>1443.7000000000003</v>
      </c>
      <c r="F115" s="356">
        <v>1431.9</v>
      </c>
      <c r="G115" s="356">
        <v>1421.7500000000002</v>
      </c>
      <c r="H115" s="356">
        <v>1465.6500000000003</v>
      </c>
      <c r="I115" s="356">
        <v>1475.8000000000004</v>
      </c>
      <c r="J115" s="356">
        <v>1487.6000000000004</v>
      </c>
      <c r="K115" s="355">
        <v>1464</v>
      </c>
      <c r="L115" s="355">
        <v>1442.05</v>
      </c>
      <c r="M115" s="355">
        <v>1.6477599999999999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611.4</v>
      </c>
      <c r="D116" s="356">
        <v>612.71666666666658</v>
      </c>
      <c r="E116" s="356">
        <v>606.88333333333321</v>
      </c>
      <c r="F116" s="356">
        <v>602.36666666666667</v>
      </c>
      <c r="G116" s="356">
        <v>596.5333333333333</v>
      </c>
      <c r="H116" s="356">
        <v>617.23333333333312</v>
      </c>
      <c r="I116" s="356">
        <v>623.06666666666638</v>
      </c>
      <c r="J116" s="356">
        <v>627.58333333333303</v>
      </c>
      <c r="K116" s="355">
        <v>618.54999999999995</v>
      </c>
      <c r="L116" s="355">
        <v>608.20000000000005</v>
      </c>
      <c r="M116" s="355">
        <v>6.5364000000000004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789.9</v>
      </c>
      <c r="D117" s="356">
        <v>795.2833333333333</v>
      </c>
      <c r="E117" s="356">
        <v>781.66666666666663</v>
      </c>
      <c r="F117" s="356">
        <v>773.43333333333328</v>
      </c>
      <c r="G117" s="356">
        <v>759.81666666666661</v>
      </c>
      <c r="H117" s="356">
        <v>803.51666666666665</v>
      </c>
      <c r="I117" s="356">
        <v>817.13333333333344</v>
      </c>
      <c r="J117" s="356">
        <v>825.36666666666667</v>
      </c>
      <c r="K117" s="355">
        <v>808.9</v>
      </c>
      <c r="L117" s="355">
        <v>787.05</v>
      </c>
      <c r="M117" s="355">
        <v>2.8948399999999999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762.2</v>
      </c>
      <c r="D118" s="356">
        <v>752.35</v>
      </c>
      <c r="E118" s="356">
        <v>733.95</v>
      </c>
      <c r="F118" s="356">
        <v>705.7</v>
      </c>
      <c r="G118" s="356">
        <v>687.30000000000007</v>
      </c>
      <c r="H118" s="356">
        <v>780.6</v>
      </c>
      <c r="I118" s="356">
        <v>798.99999999999989</v>
      </c>
      <c r="J118" s="356">
        <v>827.25</v>
      </c>
      <c r="K118" s="355">
        <v>770.75</v>
      </c>
      <c r="L118" s="355">
        <v>724.1</v>
      </c>
      <c r="M118" s="355">
        <v>2.3034300000000001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2744.15</v>
      </c>
      <c r="D119" s="356">
        <v>2746.9666666666672</v>
      </c>
      <c r="E119" s="356">
        <v>2722.7333333333345</v>
      </c>
      <c r="F119" s="356">
        <v>2701.3166666666675</v>
      </c>
      <c r="G119" s="356">
        <v>2677.0833333333348</v>
      </c>
      <c r="H119" s="356">
        <v>2768.3833333333341</v>
      </c>
      <c r="I119" s="356">
        <v>2792.6166666666668</v>
      </c>
      <c r="J119" s="356">
        <v>2814.0333333333338</v>
      </c>
      <c r="K119" s="355">
        <v>2771.2</v>
      </c>
      <c r="L119" s="355">
        <v>2725.55</v>
      </c>
      <c r="M119" s="355">
        <v>7.9699999999999993E-2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385.2</v>
      </c>
      <c r="D120" s="356">
        <v>388.63333333333338</v>
      </c>
      <c r="E120" s="356">
        <v>379.21666666666675</v>
      </c>
      <c r="F120" s="356">
        <v>373.23333333333335</v>
      </c>
      <c r="G120" s="356">
        <v>363.81666666666672</v>
      </c>
      <c r="H120" s="356">
        <v>394.61666666666679</v>
      </c>
      <c r="I120" s="356">
        <v>404.03333333333342</v>
      </c>
      <c r="J120" s="356">
        <v>410.01666666666682</v>
      </c>
      <c r="K120" s="355">
        <v>398.05</v>
      </c>
      <c r="L120" s="355">
        <v>382.65</v>
      </c>
      <c r="M120" s="355">
        <v>12.986470000000001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250.1</v>
      </c>
      <c r="D121" s="356">
        <v>251.6</v>
      </c>
      <c r="E121" s="356">
        <v>247.6</v>
      </c>
      <c r="F121" s="356">
        <v>245.1</v>
      </c>
      <c r="G121" s="356">
        <v>241.1</v>
      </c>
      <c r="H121" s="356">
        <v>254.1</v>
      </c>
      <c r="I121" s="356">
        <v>258.10000000000002</v>
      </c>
      <c r="J121" s="356">
        <v>260.60000000000002</v>
      </c>
      <c r="K121" s="355">
        <v>255.6</v>
      </c>
      <c r="L121" s="355">
        <v>249.1</v>
      </c>
      <c r="M121" s="355">
        <v>0.86543000000000003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136.15</v>
      </c>
      <c r="D122" s="356">
        <v>137.21666666666667</v>
      </c>
      <c r="E122" s="356">
        <v>134.73333333333335</v>
      </c>
      <c r="F122" s="356">
        <v>133.31666666666669</v>
      </c>
      <c r="G122" s="356">
        <v>130.83333333333337</v>
      </c>
      <c r="H122" s="356">
        <v>138.63333333333333</v>
      </c>
      <c r="I122" s="356">
        <v>141.11666666666662</v>
      </c>
      <c r="J122" s="356">
        <v>142.5333333333333</v>
      </c>
      <c r="K122" s="355">
        <v>139.69999999999999</v>
      </c>
      <c r="L122" s="355">
        <v>135.80000000000001</v>
      </c>
      <c r="M122" s="355">
        <v>8.9863700000000009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938.85</v>
      </c>
      <c r="D123" s="356">
        <v>938.11666666666667</v>
      </c>
      <c r="E123" s="356">
        <v>921.23333333333335</v>
      </c>
      <c r="F123" s="356">
        <v>903.61666666666667</v>
      </c>
      <c r="G123" s="356">
        <v>886.73333333333335</v>
      </c>
      <c r="H123" s="356">
        <v>955.73333333333335</v>
      </c>
      <c r="I123" s="356">
        <v>972.61666666666679</v>
      </c>
      <c r="J123" s="356">
        <v>990.23333333333335</v>
      </c>
      <c r="K123" s="355">
        <v>955</v>
      </c>
      <c r="L123" s="355">
        <v>920.5</v>
      </c>
      <c r="M123" s="355">
        <v>10.730079999999999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886.55</v>
      </c>
      <c r="D124" s="356">
        <v>885.9</v>
      </c>
      <c r="E124" s="356">
        <v>874.19999999999993</v>
      </c>
      <c r="F124" s="356">
        <v>861.84999999999991</v>
      </c>
      <c r="G124" s="356">
        <v>850.14999999999986</v>
      </c>
      <c r="H124" s="356">
        <v>898.25</v>
      </c>
      <c r="I124" s="356">
        <v>909.95</v>
      </c>
      <c r="J124" s="356">
        <v>922.30000000000007</v>
      </c>
      <c r="K124" s="355">
        <v>897.6</v>
      </c>
      <c r="L124" s="355">
        <v>873.55</v>
      </c>
      <c r="M124" s="355">
        <v>1.79867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560.85</v>
      </c>
      <c r="D125" s="356">
        <v>560.04999999999995</v>
      </c>
      <c r="E125" s="356">
        <v>556.34999999999991</v>
      </c>
      <c r="F125" s="356">
        <v>551.84999999999991</v>
      </c>
      <c r="G125" s="356">
        <v>548.14999999999986</v>
      </c>
      <c r="H125" s="356">
        <v>564.54999999999995</v>
      </c>
      <c r="I125" s="356">
        <v>568.25</v>
      </c>
      <c r="J125" s="356">
        <v>572.75</v>
      </c>
      <c r="K125" s="355">
        <v>563.75</v>
      </c>
      <c r="L125" s="355">
        <v>555.54999999999995</v>
      </c>
      <c r="M125" s="355">
        <v>10.53326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1898.95</v>
      </c>
      <c r="D126" s="356">
        <v>1908.4833333333333</v>
      </c>
      <c r="E126" s="356">
        <v>1866.4666666666667</v>
      </c>
      <c r="F126" s="356">
        <v>1833.9833333333333</v>
      </c>
      <c r="G126" s="356">
        <v>1791.9666666666667</v>
      </c>
      <c r="H126" s="356">
        <v>1940.9666666666667</v>
      </c>
      <c r="I126" s="356">
        <v>1982.9833333333336</v>
      </c>
      <c r="J126" s="356">
        <v>2015.4666666666667</v>
      </c>
      <c r="K126" s="355">
        <v>1950.5</v>
      </c>
      <c r="L126" s="355">
        <v>1876</v>
      </c>
      <c r="M126" s="355">
        <v>1.5363199999999999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341.3</v>
      </c>
      <c r="D127" s="356">
        <v>343.4666666666667</v>
      </c>
      <c r="E127" s="356">
        <v>337.83333333333337</v>
      </c>
      <c r="F127" s="356">
        <v>334.36666666666667</v>
      </c>
      <c r="G127" s="356">
        <v>328.73333333333335</v>
      </c>
      <c r="H127" s="356">
        <v>346.93333333333339</v>
      </c>
      <c r="I127" s="356">
        <v>352.56666666666672</v>
      </c>
      <c r="J127" s="356">
        <v>356.03333333333342</v>
      </c>
      <c r="K127" s="355">
        <v>349.1</v>
      </c>
      <c r="L127" s="355">
        <v>340</v>
      </c>
      <c r="M127" s="355">
        <v>3.1927400000000001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84.8</v>
      </c>
      <c r="D128" s="356">
        <v>85.166666666666671</v>
      </c>
      <c r="E128" s="356">
        <v>84.083333333333343</v>
      </c>
      <c r="F128" s="356">
        <v>83.366666666666674</v>
      </c>
      <c r="G128" s="356">
        <v>82.283333333333346</v>
      </c>
      <c r="H128" s="356">
        <v>85.88333333333334</v>
      </c>
      <c r="I128" s="356">
        <v>86.966666666666683</v>
      </c>
      <c r="J128" s="356">
        <v>87.683333333333337</v>
      </c>
      <c r="K128" s="355">
        <v>86.25</v>
      </c>
      <c r="L128" s="355">
        <v>84.45</v>
      </c>
      <c r="M128" s="355">
        <v>7.6655199999999999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1106.3</v>
      </c>
      <c r="D129" s="356">
        <v>1117.7333333333333</v>
      </c>
      <c r="E129" s="356">
        <v>1088.6166666666668</v>
      </c>
      <c r="F129" s="356">
        <v>1070.9333333333334</v>
      </c>
      <c r="G129" s="356">
        <v>1041.8166666666668</v>
      </c>
      <c r="H129" s="356">
        <v>1135.4166666666667</v>
      </c>
      <c r="I129" s="356">
        <v>1164.5333333333331</v>
      </c>
      <c r="J129" s="356">
        <v>1182.2166666666667</v>
      </c>
      <c r="K129" s="355">
        <v>1146.8499999999999</v>
      </c>
      <c r="L129" s="355">
        <v>1100.05</v>
      </c>
      <c r="M129" s="355">
        <v>0.61187000000000002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2211.85</v>
      </c>
      <c r="D130" s="356">
        <v>2233.5666666666671</v>
      </c>
      <c r="E130" s="356">
        <v>2182.1333333333341</v>
      </c>
      <c r="F130" s="356">
        <v>2152.416666666667</v>
      </c>
      <c r="G130" s="356">
        <v>2100.983333333334</v>
      </c>
      <c r="H130" s="356">
        <v>2263.2833333333342</v>
      </c>
      <c r="I130" s="356">
        <v>2314.7166666666676</v>
      </c>
      <c r="J130" s="356">
        <v>2344.4333333333343</v>
      </c>
      <c r="K130" s="355">
        <v>2285</v>
      </c>
      <c r="L130" s="355">
        <v>2203.85</v>
      </c>
      <c r="M130" s="355">
        <v>4.40069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278.14999999999998</v>
      </c>
      <c r="D131" s="356">
        <v>280.21666666666664</v>
      </c>
      <c r="E131" s="356">
        <v>274.73333333333329</v>
      </c>
      <c r="F131" s="356">
        <v>271.31666666666666</v>
      </c>
      <c r="G131" s="356">
        <v>265.83333333333331</v>
      </c>
      <c r="H131" s="356">
        <v>283.63333333333327</v>
      </c>
      <c r="I131" s="356">
        <v>289.11666666666662</v>
      </c>
      <c r="J131" s="356">
        <v>292.53333333333325</v>
      </c>
      <c r="K131" s="355">
        <v>285.7</v>
      </c>
      <c r="L131" s="355">
        <v>276.8</v>
      </c>
      <c r="M131" s="355">
        <v>28.75657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140.15</v>
      </c>
      <c r="D132" s="356">
        <v>140.93333333333334</v>
      </c>
      <c r="E132" s="356">
        <v>137.91666666666669</v>
      </c>
      <c r="F132" s="356">
        <v>135.68333333333334</v>
      </c>
      <c r="G132" s="356">
        <v>132.66666666666669</v>
      </c>
      <c r="H132" s="356">
        <v>143.16666666666669</v>
      </c>
      <c r="I132" s="356">
        <v>146.18333333333334</v>
      </c>
      <c r="J132" s="356">
        <v>148.41666666666669</v>
      </c>
      <c r="K132" s="355">
        <v>143.94999999999999</v>
      </c>
      <c r="L132" s="355">
        <v>138.69999999999999</v>
      </c>
      <c r="M132" s="355">
        <v>54.991950000000003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751.1</v>
      </c>
      <c r="D133" s="356">
        <v>756.65</v>
      </c>
      <c r="E133" s="356">
        <v>739.44999999999993</v>
      </c>
      <c r="F133" s="356">
        <v>727.8</v>
      </c>
      <c r="G133" s="356">
        <v>710.59999999999991</v>
      </c>
      <c r="H133" s="356">
        <v>768.3</v>
      </c>
      <c r="I133" s="356">
        <v>785.5</v>
      </c>
      <c r="J133" s="356">
        <v>797.15</v>
      </c>
      <c r="K133" s="355">
        <v>773.85</v>
      </c>
      <c r="L133" s="355">
        <v>745</v>
      </c>
      <c r="M133" s="355">
        <v>0.18307999999999999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4291.25</v>
      </c>
      <c r="D134" s="356">
        <v>4335.0999999999995</v>
      </c>
      <c r="E134" s="356">
        <v>4196.1999999999989</v>
      </c>
      <c r="F134" s="356">
        <v>4101.1499999999996</v>
      </c>
      <c r="G134" s="356">
        <v>3962.2499999999991</v>
      </c>
      <c r="H134" s="356">
        <v>4430.1499999999987</v>
      </c>
      <c r="I134" s="356">
        <v>4569.0499999999984</v>
      </c>
      <c r="J134" s="356">
        <v>4664.0999999999985</v>
      </c>
      <c r="K134" s="355">
        <v>4474</v>
      </c>
      <c r="L134" s="355">
        <v>4240.05</v>
      </c>
      <c r="M134" s="355">
        <v>25.85446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4364.55</v>
      </c>
      <c r="D135" s="356">
        <v>4396.1833333333334</v>
      </c>
      <c r="E135" s="356">
        <v>4318.3666666666668</v>
      </c>
      <c r="F135" s="356">
        <v>4272.1833333333334</v>
      </c>
      <c r="G135" s="356">
        <v>4194.3666666666668</v>
      </c>
      <c r="H135" s="356">
        <v>4442.3666666666668</v>
      </c>
      <c r="I135" s="356">
        <v>4520.1833333333343</v>
      </c>
      <c r="J135" s="356">
        <v>4566.3666666666668</v>
      </c>
      <c r="K135" s="355">
        <v>4474</v>
      </c>
      <c r="L135" s="355">
        <v>4350</v>
      </c>
      <c r="M135" s="355">
        <v>2.4786299999999999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378.6</v>
      </c>
      <c r="D136" s="356">
        <v>381.48333333333335</v>
      </c>
      <c r="E136" s="356">
        <v>374.2166666666667</v>
      </c>
      <c r="F136" s="356">
        <v>369.83333333333337</v>
      </c>
      <c r="G136" s="356">
        <v>362.56666666666672</v>
      </c>
      <c r="H136" s="356">
        <v>385.86666666666667</v>
      </c>
      <c r="I136" s="356">
        <v>393.13333333333333</v>
      </c>
      <c r="J136" s="356">
        <v>397.51666666666665</v>
      </c>
      <c r="K136" s="355">
        <v>388.75</v>
      </c>
      <c r="L136" s="355">
        <v>377.1</v>
      </c>
      <c r="M136" s="355">
        <v>48.724330000000002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4142.25</v>
      </c>
      <c r="D137" s="356">
        <v>4126.45</v>
      </c>
      <c r="E137" s="356">
        <v>4095.8999999999996</v>
      </c>
      <c r="F137" s="356">
        <v>4049.5499999999997</v>
      </c>
      <c r="G137" s="356">
        <v>4018.9999999999995</v>
      </c>
      <c r="H137" s="356">
        <v>4172.7999999999993</v>
      </c>
      <c r="I137" s="356">
        <v>4203.3500000000004</v>
      </c>
      <c r="J137" s="356">
        <v>4249.7</v>
      </c>
      <c r="K137" s="355">
        <v>4157</v>
      </c>
      <c r="L137" s="355">
        <v>4080.1</v>
      </c>
      <c r="M137" s="355">
        <v>3.3688400000000001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4325.3999999999996</v>
      </c>
      <c r="D138" s="356">
        <v>4318.3666666666668</v>
      </c>
      <c r="E138" s="356">
        <v>4287.1833333333334</v>
      </c>
      <c r="F138" s="356">
        <v>4248.9666666666662</v>
      </c>
      <c r="G138" s="356">
        <v>4217.7833333333328</v>
      </c>
      <c r="H138" s="356">
        <v>4356.5833333333339</v>
      </c>
      <c r="I138" s="356">
        <v>4387.7666666666682</v>
      </c>
      <c r="J138" s="356">
        <v>4425.9833333333345</v>
      </c>
      <c r="K138" s="355">
        <v>4349.55</v>
      </c>
      <c r="L138" s="355">
        <v>4280.1499999999996</v>
      </c>
      <c r="M138" s="355">
        <v>3.3753799999999998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2373.6</v>
      </c>
      <c r="D139" s="356">
        <v>2370.9833333333331</v>
      </c>
      <c r="E139" s="356">
        <v>2352.0666666666662</v>
      </c>
      <c r="F139" s="356">
        <v>2330.5333333333328</v>
      </c>
      <c r="G139" s="356">
        <v>2311.6166666666659</v>
      </c>
      <c r="H139" s="356">
        <v>2392.5166666666664</v>
      </c>
      <c r="I139" s="356">
        <v>2411.4333333333334</v>
      </c>
      <c r="J139" s="356">
        <v>2432.9666666666667</v>
      </c>
      <c r="K139" s="355">
        <v>2389.9</v>
      </c>
      <c r="L139" s="355">
        <v>2349.4499999999998</v>
      </c>
      <c r="M139" s="355">
        <v>0.61624999999999996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62.65</v>
      </c>
      <c r="D140" s="356">
        <v>63.449999999999996</v>
      </c>
      <c r="E140" s="356">
        <v>61.449999999999989</v>
      </c>
      <c r="F140" s="356">
        <v>60.249999999999993</v>
      </c>
      <c r="G140" s="356">
        <v>58.249999999999986</v>
      </c>
      <c r="H140" s="356">
        <v>64.649999999999991</v>
      </c>
      <c r="I140" s="356">
        <v>66.650000000000006</v>
      </c>
      <c r="J140" s="356">
        <v>67.849999999999994</v>
      </c>
      <c r="K140" s="355">
        <v>65.45</v>
      </c>
      <c r="L140" s="355">
        <v>62.25</v>
      </c>
      <c r="M140" s="355">
        <v>18.035959999999999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2598.15</v>
      </c>
      <c r="D141" s="356">
        <v>2601.9666666666667</v>
      </c>
      <c r="E141" s="356">
        <v>2578.5333333333333</v>
      </c>
      <c r="F141" s="356">
        <v>2558.9166666666665</v>
      </c>
      <c r="G141" s="356">
        <v>2535.4833333333331</v>
      </c>
      <c r="H141" s="356">
        <v>2621.5833333333335</v>
      </c>
      <c r="I141" s="356">
        <v>2645.0166666666669</v>
      </c>
      <c r="J141" s="356">
        <v>2664.6333333333337</v>
      </c>
      <c r="K141" s="355">
        <v>2625.4</v>
      </c>
      <c r="L141" s="355">
        <v>2582.35</v>
      </c>
      <c r="M141" s="355">
        <v>7.3137299999999996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454.35</v>
      </c>
      <c r="D142" s="356">
        <v>458.05</v>
      </c>
      <c r="E142" s="356">
        <v>448.6</v>
      </c>
      <c r="F142" s="356">
        <v>442.85</v>
      </c>
      <c r="G142" s="356">
        <v>433.40000000000003</v>
      </c>
      <c r="H142" s="356">
        <v>463.8</v>
      </c>
      <c r="I142" s="356">
        <v>473.24999999999994</v>
      </c>
      <c r="J142" s="356">
        <v>479</v>
      </c>
      <c r="K142" s="355">
        <v>467.5</v>
      </c>
      <c r="L142" s="355">
        <v>452.3</v>
      </c>
      <c r="M142" s="355">
        <v>2.6807699999999999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134.15</v>
      </c>
      <c r="D143" s="356">
        <v>134.25</v>
      </c>
      <c r="E143" s="356">
        <v>131.9</v>
      </c>
      <c r="F143" s="356">
        <v>129.65</v>
      </c>
      <c r="G143" s="356">
        <v>127.30000000000001</v>
      </c>
      <c r="H143" s="356">
        <v>136.5</v>
      </c>
      <c r="I143" s="356">
        <v>138.85000000000002</v>
      </c>
      <c r="J143" s="356">
        <v>141.1</v>
      </c>
      <c r="K143" s="355">
        <v>136.6</v>
      </c>
      <c r="L143" s="355">
        <v>132</v>
      </c>
      <c r="M143" s="355">
        <v>4.6806599999999996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394.1</v>
      </c>
      <c r="D144" s="356">
        <v>391.36666666666662</v>
      </c>
      <c r="E144" s="356">
        <v>377.73333333333323</v>
      </c>
      <c r="F144" s="356">
        <v>361.36666666666662</v>
      </c>
      <c r="G144" s="356">
        <v>347.73333333333323</v>
      </c>
      <c r="H144" s="356">
        <v>407.73333333333323</v>
      </c>
      <c r="I144" s="356">
        <v>421.36666666666656</v>
      </c>
      <c r="J144" s="356">
        <v>437.73333333333323</v>
      </c>
      <c r="K144" s="355">
        <v>405</v>
      </c>
      <c r="L144" s="355">
        <v>375</v>
      </c>
      <c r="M144" s="355">
        <v>4.2020400000000002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497.95</v>
      </c>
      <c r="D145" s="356">
        <v>497.40000000000003</v>
      </c>
      <c r="E145" s="356">
        <v>493.80000000000007</v>
      </c>
      <c r="F145" s="356">
        <v>489.65000000000003</v>
      </c>
      <c r="G145" s="356">
        <v>486.05000000000007</v>
      </c>
      <c r="H145" s="356">
        <v>501.55000000000007</v>
      </c>
      <c r="I145" s="356">
        <v>505.15000000000009</v>
      </c>
      <c r="J145" s="356">
        <v>509.30000000000007</v>
      </c>
      <c r="K145" s="355">
        <v>501</v>
      </c>
      <c r="L145" s="355">
        <v>493.25</v>
      </c>
      <c r="M145" s="355">
        <v>1.4744699999999999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1423.4</v>
      </c>
      <c r="D146" s="356">
        <v>1433.6333333333332</v>
      </c>
      <c r="E146" s="356">
        <v>1404.8666666666663</v>
      </c>
      <c r="F146" s="356">
        <v>1386.333333333333</v>
      </c>
      <c r="G146" s="356">
        <v>1357.5666666666662</v>
      </c>
      <c r="H146" s="356">
        <v>1452.1666666666665</v>
      </c>
      <c r="I146" s="356">
        <v>1480.9333333333334</v>
      </c>
      <c r="J146" s="356">
        <v>1499.4666666666667</v>
      </c>
      <c r="K146" s="355">
        <v>1462.4</v>
      </c>
      <c r="L146" s="355">
        <v>1415.1</v>
      </c>
      <c r="M146" s="355">
        <v>0.72748999999999997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67.95</v>
      </c>
      <c r="D147" s="356">
        <v>68.350000000000009</v>
      </c>
      <c r="E147" s="356">
        <v>67.40000000000002</v>
      </c>
      <c r="F147" s="356">
        <v>66.850000000000009</v>
      </c>
      <c r="G147" s="356">
        <v>65.90000000000002</v>
      </c>
      <c r="H147" s="356">
        <v>68.90000000000002</v>
      </c>
      <c r="I147" s="356">
        <v>69.850000000000009</v>
      </c>
      <c r="J147" s="356">
        <v>70.40000000000002</v>
      </c>
      <c r="K147" s="355">
        <v>69.3</v>
      </c>
      <c r="L147" s="355">
        <v>67.8</v>
      </c>
      <c r="M147" s="355">
        <v>15.17454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174.35</v>
      </c>
      <c r="D148" s="356">
        <v>176.25</v>
      </c>
      <c r="E148" s="356">
        <v>171.5</v>
      </c>
      <c r="F148" s="356">
        <v>168.65</v>
      </c>
      <c r="G148" s="356">
        <v>163.9</v>
      </c>
      <c r="H148" s="356">
        <v>179.1</v>
      </c>
      <c r="I148" s="356">
        <v>183.85</v>
      </c>
      <c r="J148" s="356">
        <v>186.7</v>
      </c>
      <c r="K148" s="355">
        <v>181</v>
      </c>
      <c r="L148" s="355">
        <v>173.4</v>
      </c>
      <c r="M148" s="355">
        <v>2.46604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118.55</v>
      </c>
      <c r="D149" s="356">
        <v>118.68333333333334</v>
      </c>
      <c r="E149" s="356">
        <v>115.86666666666667</v>
      </c>
      <c r="F149" s="356">
        <v>113.18333333333334</v>
      </c>
      <c r="G149" s="356">
        <v>110.36666666666667</v>
      </c>
      <c r="H149" s="356">
        <v>121.36666666666667</v>
      </c>
      <c r="I149" s="356">
        <v>124.18333333333334</v>
      </c>
      <c r="J149" s="356">
        <v>126.86666666666667</v>
      </c>
      <c r="K149" s="355">
        <v>121.5</v>
      </c>
      <c r="L149" s="355">
        <v>116</v>
      </c>
      <c r="M149" s="355">
        <v>10.63974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56.45</v>
      </c>
      <c r="D150" s="356">
        <v>56.5</v>
      </c>
      <c r="E150" s="356">
        <v>55.55</v>
      </c>
      <c r="F150" s="356">
        <v>54.65</v>
      </c>
      <c r="G150" s="356">
        <v>53.699999999999996</v>
      </c>
      <c r="H150" s="356">
        <v>57.4</v>
      </c>
      <c r="I150" s="356">
        <v>58.35</v>
      </c>
      <c r="J150" s="356">
        <v>59.25</v>
      </c>
      <c r="K150" s="355">
        <v>57.45</v>
      </c>
      <c r="L150" s="355">
        <v>55.6</v>
      </c>
      <c r="M150" s="355">
        <v>2.81013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688.65</v>
      </c>
      <c r="D151" s="356">
        <v>692.5333333333333</v>
      </c>
      <c r="E151" s="356">
        <v>682.11666666666656</v>
      </c>
      <c r="F151" s="356">
        <v>675.58333333333326</v>
      </c>
      <c r="G151" s="356">
        <v>665.16666666666652</v>
      </c>
      <c r="H151" s="356">
        <v>699.06666666666661</v>
      </c>
      <c r="I151" s="356">
        <v>709.48333333333335</v>
      </c>
      <c r="J151" s="356">
        <v>716.01666666666665</v>
      </c>
      <c r="K151" s="355">
        <v>702.95</v>
      </c>
      <c r="L151" s="355">
        <v>686</v>
      </c>
      <c r="M151" s="355">
        <v>0.32024000000000002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1854.45</v>
      </c>
      <c r="D152" s="356">
        <v>1852.4833333333333</v>
      </c>
      <c r="E152" s="356">
        <v>1842.9666666666667</v>
      </c>
      <c r="F152" s="356">
        <v>1831.4833333333333</v>
      </c>
      <c r="G152" s="356">
        <v>1821.9666666666667</v>
      </c>
      <c r="H152" s="356">
        <v>1863.9666666666667</v>
      </c>
      <c r="I152" s="356">
        <v>1873.4833333333336</v>
      </c>
      <c r="J152" s="356">
        <v>1884.9666666666667</v>
      </c>
      <c r="K152" s="355">
        <v>1862</v>
      </c>
      <c r="L152" s="355">
        <v>1841</v>
      </c>
      <c r="M152" s="355">
        <v>3.6870599999999998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163.75</v>
      </c>
      <c r="D153" s="356">
        <v>164.5</v>
      </c>
      <c r="E153" s="356">
        <v>162.4</v>
      </c>
      <c r="F153" s="356">
        <v>161.05000000000001</v>
      </c>
      <c r="G153" s="356">
        <v>158.95000000000002</v>
      </c>
      <c r="H153" s="356">
        <v>165.85</v>
      </c>
      <c r="I153" s="356">
        <v>167.95000000000002</v>
      </c>
      <c r="J153" s="356">
        <v>169.29999999999998</v>
      </c>
      <c r="K153" s="355">
        <v>166.6</v>
      </c>
      <c r="L153" s="355">
        <v>163.15</v>
      </c>
      <c r="M153" s="355">
        <v>23.775449999999999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127.35</v>
      </c>
      <c r="D154" s="356">
        <v>128.6</v>
      </c>
      <c r="E154" s="356">
        <v>125.35</v>
      </c>
      <c r="F154" s="356">
        <v>123.35</v>
      </c>
      <c r="G154" s="356">
        <v>120.1</v>
      </c>
      <c r="H154" s="356">
        <v>130.6</v>
      </c>
      <c r="I154" s="356">
        <v>133.85</v>
      </c>
      <c r="J154" s="356">
        <v>135.85</v>
      </c>
      <c r="K154" s="355">
        <v>131.85</v>
      </c>
      <c r="L154" s="355">
        <v>126.6</v>
      </c>
      <c r="M154" s="355">
        <v>2.82545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304.7</v>
      </c>
      <c r="D155" s="356">
        <v>304.84999999999997</v>
      </c>
      <c r="E155" s="356">
        <v>300.89999999999992</v>
      </c>
      <c r="F155" s="356">
        <v>297.09999999999997</v>
      </c>
      <c r="G155" s="356">
        <v>293.14999999999992</v>
      </c>
      <c r="H155" s="356">
        <v>308.64999999999992</v>
      </c>
      <c r="I155" s="356">
        <v>312.59999999999997</v>
      </c>
      <c r="J155" s="356">
        <v>316.39999999999992</v>
      </c>
      <c r="K155" s="355">
        <v>308.8</v>
      </c>
      <c r="L155" s="355">
        <v>301.05</v>
      </c>
      <c r="M155" s="355">
        <v>5.9391499999999997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102.95</v>
      </c>
      <c r="D156" s="356">
        <v>103.75</v>
      </c>
      <c r="E156" s="356">
        <v>101.5</v>
      </c>
      <c r="F156" s="356">
        <v>100.05</v>
      </c>
      <c r="G156" s="356">
        <v>97.8</v>
      </c>
      <c r="H156" s="356">
        <v>105.2</v>
      </c>
      <c r="I156" s="356">
        <v>107.45</v>
      </c>
      <c r="J156" s="356">
        <v>108.9</v>
      </c>
      <c r="K156" s="355">
        <v>106</v>
      </c>
      <c r="L156" s="355">
        <v>102.3</v>
      </c>
      <c r="M156" s="355">
        <v>287.14979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484.7</v>
      </c>
      <c r="D157" s="356">
        <v>486.39999999999992</v>
      </c>
      <c r="E157" s="356">
        <v>480.39999999999986</v>
      </c>
      <c r="F157" s="356">
        <v>476.09999999999997</v>
      </c>
      <c r="G157" s="356">
        <v>470.09999999999991</v>
      </c>
      <c r="H157" s="356">
        <v>490.69999999999982</v>
      </c>
      <c r="I157" s="356">
        <v>496.69999999999993</v>
      </c>
      <c r="J157" s="356">
        <v>500.99999999999977</v>
      </c>
      <c r="K157" s="355">
        <v>492.4</v>
      </c>
      <c r="L157" s="355">
        <v>482.1</v>
      </c>
      <c r="M157" s="355">
        <v>0.50795999999999997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3833.1</v>
      </c>
      <c r="D158" s="356">
        <v>3844.3666666666668</v>
      </c>
      <c r="E158" s="356">
        <v>3723.7333333333336</v>
      </c>
      <c r="F158" s="356">
        <v>3614.3666666666668</v>
      </c>
      <c r="G158" s="356">
        <v>3493.7333333333336</v>
      </c>
      <c r="H158" s="356">
        <v>3953.7333333333336</v>
      </c>
      <c r="I158" s="356">
        <v>4074.3666666666668</v>
      </c>
      <c r="J158" s="356">
        <v>4183.7333333333336</v>
      </c>
      <c r="K158" s="355">
        <v>3965</v>
      </c>
      <c r="L158" s="355">
        <v>3735</v>
      </c>
      <c r="M158" s="355">
        <v>0.33678999999999998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169.75</v>
      </c>
      <c r="D159" s="356">
        <v>171.46666666666667</v>
      </c>
      <c r="E159" s="356">
        <v>167.28333333333333</v>
      </c>
      <c r="F159" s="356">
        <v>164.81666666666666</v>
      </c>
      <c r="G159" s="356">
        <v>160.63333333333333</v>
      </c>
      <c r="H159" s="356">
        <v>173.93333333333334</v>
      </c>
      <c r="I159" s="356">
        <v>178.11666666666667</v>
      </c>
      <c r="J159" s="356">
        <v>180.58333333333334</v>
      </c>
      <c r="K159" s="355">
        <v>175.65</v>
      </c>
      <c r="L159" s="355">
        <v>169</v>
      </c>
      <c r="M159" s="355">
        <v>5.2488999999999999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2894.2</v>
      </c>
      <c r="D160" s="356">
        <v>2890.0666666666671</v>
      </c>
      <c r="E160" s="356">
        <v>2795.1333333333341</v>
      </c>
      <c r="F160" s="356">
        <v>2696.0666666666671</v>
      </c>
      <c r="G160" s="356">
        <v>2601.1333333333341</v>
      </c>
      <c r="H160" s="356">
        <v>2989.1333333333341</v>
      </c>
      <c r="I160" s="356">
        <v>3084.0666666666675</v>
      </c>
      <c r="J160" s="356">
        <v>3183.1333333333341</v>
      </c>
      <c r="K160" s="355">
        <v>2985</v>
      </c>
      <c r="L160" s="355">
        <v>2791</v>
      </c>
      <c r="M160" s="355">
        <v>0.38879000000000002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259.2</v>
      </c>
      <c r="D161" s="356">
        <v>258.13333333333338</v>
      </c>
      <c r="E161" s="356">
        <v>255.76666666666677</v>
      </c>
      <c r="F161" s="356">
        <v>252.33333333333337</v>
      </c>
      <c r="G161" s="356">
        <v>249.96666666666675</v>
      </c>
      <c r="H161" s="356">
        <v>261.56666666666678</v>
      </c>
      <c r="I161" s="356">
        <v>263.93333333333345</v>
      </c>
      <c r="J161" s="356">
        <v>267.36666666666679</v>
      </c>
      <c r="K161" s="355">
        <v>260.5</v>
      </c>
      <c r="L161" s="355">
        <v>254.7</v>
      </c>
      <c r="M161" s="355">
        <v>7.8866399999999999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47.15</v>
      </c>
      <c r="D162" s="356">
        <v>47.25</v>
      </c>
      <c r="E162" s="356">
        <v>46.95</v>
      </c>
      <c r="F162" s="356">
        <v>46.75</v>
      </c>
      <c r="G162" s="356">
        <v>46.45</v>
      </c>
      <c r="H162" s="356">
        <v>47.45</v>
      </c>
      <c r="I162" s="356">
        <v>47.75</v>
      </c>
      <c r="J162" s="356">
        <v>47.95</v>
      </c>
      <c r="K162" s="355">
        <v>47.55</v>
      </c>
      <c r="L162" s="355">
        <v>47.05</v>
      </c>
      <c r="M162" s="355">
        <v>12.0352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143.80000000000001</v>
      </c>
      <c r="D163" s="356">
        <v>145.73333333333332</v>
      </c>
      <c r="E163" s="356">
        <v>141.36666666666665</v>
      </c>
      <c r="F163" s="356">
        <v>138.93333333333334</v>
      </c>
      <c r="G163" s="356">
        <v>134.56666666666666</v>
      </c>
      <c r="H163" s="356">
        <v>148.16666666666663</v>
      </c>
      <c r="I163" s="356">
        <v>152.5333333333333</v>
      </c>
      <c r="J163" s="356">
        <v>154.96666666666661</v>
      </c>
      <c r="K163" s="355">
        <v>150.1</v>
      </c>
      <c r="L163" s="355">
        <v>143.30000000000001</v>
      </c>
      <c r="M163" s="355">
        <v>48.2348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186</v>
      </c>
      <c r="D164" s="356">
        <v>187.35</v>
      </c>
      <c r="E164" s="356">
        <v>182.64999999999998</v>
      </c>
      <c r="F164" s="356">
        <v>179.29999999999998</v>
      </c>
      <c r="G164" s="356">
        <v>174.59999999999997</v>
      </c>
      <c r="H164" s="356">
        <v>190.7</v>
      </c>
      <c r="I164" s="356">
        <v>195.39999999999998</v>
      </c>
      <c r="J164" s="356">
        <v>198.75</v>
      </c>
      <c r="K164" s="355">
        <v>192.05</v>
      </c>
      <c r="L164" s="355">
        <v>184</v>
      </c>
      <c r="M164" s="355">
        <v>3.0632999999999999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140.65</v>
      </c>
      <c r="D165" s="356">
        <v>141.13333333333333</v>
      </c>
      <c r="E165" s="356">
        <v>139.51666666666665</v>
      </c>
      <c r="F165" s="356">
        <v>138.38333333333333</v>
      </c>
      <c r="G165" s="356">
        <v>136.76666666666665</v>
      </c>
      <c r="H165" s="356">
        <v>142.26666666666665</v>
      </c>
      <c r="I165" s="356">
        <v>143.88333333333333</v>
      </c>
      <c r="J165" s="356">
        <v>145.01666666666665</v>
      </c>
      <c r="K165" s="355">
        <v>142.75</v>
      </c>
      <c r="L165" s="355">
        <v>140</v>
      </c>
      <c r="M165" s="355">
        <v>77.331050000000005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2899.9</v>
      </c>
      <c r="D166" s="356">
        <v>2915.15</v>
      </c>
      <c r="E166" s="356">
        <v>2874.75</v>
      </c>
      <c r="F166" s="356">
        <v>2849.6</v>
      </c>
      <c r="G166" s="356">
        <v>2809.2</v>
      </c>
      <c r="H166" s="356">
        <v>2940.3</v>
      </c>
      <c r="I166" s="356">
        <v>2980.7000000000007</v>
      </c>
      <c r="J166" s="356">
        <v>3005.8500000000004</v>
      </c>
      <c r="K166" s="355">
        <v>2955.55</v>
      </c>
      <c r="L166" s="355">
        <v>2890</v>
      </c>
      <c r="M166" s="355">
        <v>0.13511999999999999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3050.25</v>
      </c>
      <c r="D167" s="356">
        <v>3039.8666666666668</v>
      </c>
      <c r="E167" s="356">
        <v>3015.6333333333337</v>
      </c>
      <c r="F167" s="356">
        <v>2981.0166666666669</v>
      </c>
      <c r="G167" s="356">
        <v>2956.7833333333338</v>
      </c>
      <c r="H167" s="356">
        <v>3074.4833333333336</v>
      </c>
      <c r="I167" s="356">
        <v>3098.7166666666672</v>
      </c>
      <c r="J167" s="356">
        <v>3133.3333333333335</v>
      </c>
      <c r="K167" s="355">
        <v>3064.1</v>
      </c>
      <c r="L167" s="355">
        <v>3005.25</v>
      </c>
      <c r="M167" s="355">
        <v>0.11627999999999999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321.60000000000002</v>
      </c>
      <c r="D168" s="356">
        <v>320.55</v>
      </c>
      <c r="E168" s="356">
        <v>318.10000000000002</v>
      </c>
      <c r="F168" s="356">
        <v>314.60000000000002</v>
      </c>
      <c r="G168" s="356">
        <v>312.15000000000003</v>
      </c>
      <c r="H168" s="356">
        <v>324.05</v>
      </c>
      <c r="I168" s="356">
        <v>326.49999999999994</v>
      </c>
      <c r="J168" s="356">
        <v>330</v>
      </c>
      <c r="K168" s="355">
        <v>323</v>
      </c>
      <c r="L168" s="355">
        <v>317.05</v>
      </c>
      <c r="M168" s="355">
        <v>7.69109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135.30000000000001</v>
      </c>
      <c r="D169" s="356">
        <v>135.56666666666669</v>
      </c>
      <c r="E169" s="356">
        <v>134.23333333333338</v>
      </c>
      <c r="F169" s="356">
        <v>133.16666666666669</v>
      </c>
      <c r="G169" s="356">
        <v>131.83333333333337</v>
      </c>
      <c r="H169" s="356">
        <v>136.63333333333338</v>
      </c>
      <c r="I169" s="356">
        <v>137.9666666666667</v>
      </c>
      <c r="J169" s="356">
        <v>139.03333333333339</v>
      </c>
      <c r="K169" s="355">
        <v>136.9</v>
      </c>
      <c r="L169" s="355">
        <v>134.5</v>
      </c>
      <c r="M169" s="355">
        <v>8.7789699999999993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5085.7</v>
      </c>
      <c r="D170" s="356">
        <v>5093.4666666666672</v>
      </c>
      <c r="E170" s="356">
        <v>5050.9333333333343</v>
      </c>
      <c r="F170" s="356">
        <v>5016.166666666667</v>
      </c>
      <c r="G170" s="356">
        <v>4973.6333333333341</v>
      </c>
      <c r="H170" s="356">
        <v>5128.2333333333345</v>
      </c>
      <c r="I170" s="356">
        <v>5170.7666666666673</v>
      </c>
      <c r="J170" s="356">
        <v>5205.5333333333347</v>
      </c>
      <c r="K170" s="355">
        <v>5136</v>
      </c>
      <c r="L170" s="355">
        <v>5058.7</v>
      </c>
      <c r="M170" s="355">
        <v>7.6020000000000004E-2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3543.15</v>
      </c>
      <c r="D171" s="356">
        <v>3517.0833333333335</v>
      </c>
      <c r="E171" s="356">
        <v>3439.4666666666672</v>
      </c>
      <c r="F171" s="356">
        <v>3335.7833333333338</v>
      </c>
      <c r="G171" s="356">
        <v>3258.1666666666674</v>
      </c>
      <c r="H171" s="356">
        <v>3620.7666666666669</v>
      </c>
      <c r="I171" s="356">
        <v>3698.3833333333328</v>
      </c>
      <c r="J171" s="356">
        <v>3802.0666666666666</v>
      </c>
      <c r="K171" s="355">
        <v>3594.7</v>
      </c>
      <c r="L171" s="355">
        <v>3413.4</v>
      </c>
      <c r="M171" s="355">
        <v>2.00387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1569.55</v>
      </c>
      <c r="D172" s="356">
        <v>1567.5833333333333</v>
      </c>
      <c r="E172" s="356">
        <v>1556.2166666666665</v>
      </c>
      <c r="F172" s="356">
        <v>1542.8833333333332</v>
      </c>
      <c r="G172" s="356">
        <v>1531.5166666666664</v>
      </c>
      <c r="H172" s="356">
        <v>1580.9166666666665</v>
      </c>
      <c r="I172" s="356">
        <v>1592.2833333333333</v>
      </c>
      <c r="J172" s="356">
        <v>1605.6166666666666</v>
      </c>
      <c r="K172" s="355">
        <v>1578.95</v>
      </c>
      <c r="L172" s="355">
        <v>1554.25</v>
      </c>
      <c r="M172" s="355">
        <v>0.63178999999999996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489.5</v>
      </c>
      <c r="D173" s="356">
        <v>492.06666666666666</v>
      </c>
      <c r="E173" s="356">
        <v>484.43333333333334</v>
      </c>
      <c r="F173" s="356">
        <v>479.36666666666667</v>
      </c>
      <c r="G173" s="356">
        <v>471.73333333333335</v>
      </c>
      <c r="H173" s="356">
        <v>497.13333333333333</v>
      </c>
      <c r="I173" s="356">
        <v>504.76666666666665</v>
      </c>
      <c r="J173" s="356">
        <v>509.83333333333331</v>
      </c>
      <c r="K173" s="355">
        <v>499.7</v>
      </c>
      <c r="L173" s="355">
        <v>487</v>
      </c>
      <c r="M173" s="355">
        <v>6.7140399999999998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4760.2</v>
      </c>
      <c r="D174" s="356">
        <v>4776.7166666666662</v>
      </c>
      <c r="E174" s="356">
        <v>4723.5833333333321</v>
      </c>
      <c r="F174" s="356">
        <v>4686.9666666666662</v>
      </c>
      <c r="G174" s="356">
        <v>4633.8333333333321</v>
      </c>
      <c r="H174" s="356">
        <v>4813.3333333333321</v>
      </c>
      <c r="I174" s="356">
        <v>4866.4666666666653</v>
      </c>
      <c r="J174" s="356">
        <v>4903.0833333333321</v>
      </c>
      <c r="K174" s="355">
        <v>4829.8500000000004</v>
      </c>
      <c r="L174" s="355">
        <v>4740.1000000000004</v>
      </c>
      <c r="M174" s="355">
        <v>0.16136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42.35</v>
      </c>
      <c r="D175" s="356">
        <v>42.43333333333333</v>
      </c>
      <c r="E175" s="356">
        <v>41.716666666666661</v>
      </c>
      <c r="F175" s="356">
        <v>41.083333333333329</v>
      </c>
      <c r="G175" s="356">
        <v>40.36666666666666</v>
      </c>
      <c r="H175" s="356">
        <v>43.066666666666663</v>
      </c>
      <c r="I175" s="356">
        <v>43.783333333333331</v>
      </c>
      <c r="J175" s="356">
        <v>44.416666666666664</v>
      </c>
      <c r="K175" s="355">
        <v>43.15</v>
      </c>
      <c r="L175" s="355">
        <v>41.8</v>
      </c>
      <c r="M175" s="355">
        <v>141.80502000000001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565.9</v>
      </c>
      <c r="D176" s="356">
        <v>567.73333333333323</v>
      </c>
      <c r="E176" s="356">
        <v>557.56666666666649</v>
      </c>
      <c r="F176" s="356">
        <v>549.23333333333323</v>
      </c>
      <c r="G176" s="356">
        <v>539.06666666666649</v>
      </c>
      <c r="H176" s="356">
        <v>576.06666666666649</v>
      </c>
      <c r="I176" s="356">
        <v>586.23333333333323</v>
      </c>
      <c r="J176" s="356">
        <v>594.56666666666649</v>
      </c>
      <c r="K176" s="355">
        <v>577.9</v>
      </c>
      <c r="L176" s="355">
        <v>559.4</v>
      </c>
      <c r="M176" s="355">
        <v>47.947589999999998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1079.4000000000001</v>
      </c>
      <c r="D177" s="356">
        <v>1083.0333333333335</v>
      </c>
      <c r="E177" s="356">
        <v>1063.866666666667</v>
      </c>
      <c r="F177" s="356">
        <v>1048.3333333333335</v>
      </c>
      <c r="G177" s="356">
        <v>1029.166666666667</v>
      </c>
      <c r="H177" s="356">
        <v>1098.5666666666671</v>
      </c>
      <c r="I177" s="356">
        <v>1117.7333333333336</v>
      </c>
      <c r="J177" s="356">
        <v>1133.2666666666671</v>
      </c>
      <c r="K177" s="355">
        <v>1102.2</v>
      </c>
      <c r="L177" s="355">
        <v>1067.5</v>
      </c>
      <c r="M177" s="355">
        <v>0.22642999999999999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500.75</v>
      </c>
      <c r="D178" s="356">
        <v>502.25</v>
      </c>
      <c r="E178" s="356">
        <v>497</v>
      </c>
      <c r="F178" s="356">
        <v>493.25</v>
      </c>
      <c r="G178" s="356">
        <v>488</v>
      </c>
      <c r="H178" s="356">
        <v>506</v>
      </c>
      <c r="I178" s="356">
        <v>511.25</v>
      </c>
      <c r="J178" s="356">
        <v>515</v>
      </c>
      <c r="K178" s="355">
        <v>507.5</v>
      </c>
      <c r="L178" s="355">
        <v>498.5</v>
      </c>
      <c r="M178" s="355">
        <v>0.73321999999999998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825</v>
      </c>
      <c r="D179" s="356">
        <v>832.44999999999993</v>
      </c>
      <c r="E179" s="356">
        <v>812.89999999999986</v>
      </c>
      <c r="F179" s="356">
        <v>800.8</v>
      </c>
      <c r="G179" s="356">
        <v>781.24999999999989</v>
      </c>
      <c r="H179" s="356">
        <v>844.54999999999984</v>
      </c>
      <c r="I179" s="356">
        <v>864.0999999999998</v>
      </c>
      <c r="J179" s="356">
        <v>876.19999999999982</v>
      </c>
      <c r="K179" s="355">
        <v>852</v>
      </c>
      <c r="L179" s="355">
        <v>820.35</v>
      </c>
      <c r="M179" s="355">
        <v>18.531459999999999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571.04999999999995</v>
      </c>
      <c r="D180" s="356">
        <v>577.25</v>
      </c>
      <c r="E180" s="356">
        <v>560.5</v>
      </c>
      <c r="F180" s="356">
        <v>549.95000000000005</v>
      </c>
      <c r="G180" s="356">
        <v>533.20000000000005</v>
      </c>
      <c r="H180" s="356">
        <v>587.79999999999995</v>
      </c>
      <c r="I180" s="356">
        <v>604.54999999999995</v>
      </c>
      <c r="J180" s="356">
        <v>615.09999999999991</v>
      </c>
      <c r="K180" s="355">
        <v>594</v>
      </c>
      <c r="L180" s="355">
        <v>566.70000000000005</v>
      </c>
      <c r="M180" s="355">
        <v>3.6576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1560.45</v>
      </c>
      <c r="D181" s="356">
        <v>1557.8333333333333</v>
      </c>
      <c r="E181" s="356">
        <v>1534.8666666666666</v>
      </c>
      <c r="F181" s="356">
        <v>1509.2833333333333</v>
      </c>
      <c r="G181" s="356">
        <v>1486.3166666666666</v>
      </c>
      <c r="H181" s="356">
        <v>1583.4166666666665</v>
      </c>
      <c r="I181" s="356">
        <v>1606.3833333333332</v>
      </c>
      <c r="J181" s="356">
        <v>1631.9666666666665</v>
      </c>
      <c r="K181" s="355">
        <v>1580.8</v>
      </c>
      <c r="L181" s="355">
        <v>1532.25</v>
      </c>
      <c r="M181" s="355">
        <v>10.672079999999999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93.4</v>
      </c>
      <c r="D182" s="356">
        <v>93.616666666666674</v>
      </c>
      <c r="E182" s="356">
        <v>92.533333333333346</v>
      </c>
      <c r="F182" s="356">
        <v>91.666666666666671</v>
      </c>
      <c r="G182" s="356">
        <v>90.583333333333343</v>
      </c>
      <c r="H182" s="356">
        <v>94.483333333333348</v>
      </c>
      <c r="I182" s="356">
        <v>95.566666666666663</v>
      </c>
      <c r="J182" s="356">
        <v>96.433333333333351</v>
      </c>
      <c r="K182" s="355">
        <v>94.7</v>
      </c>
      <c r="L182" s="355">
        <v>92.75</v>
      </c>
      <c r="M182" s="355">
        <v>2.66899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306.25</v>
      </c>
      <c r="D183" s="356">
        <v>307.68333333333334</v>
      </c>
      <c r="E183" s="356">
        <v>303.56666666666666</v>
      </c>
      <c r="F183" s="356">
        <v>300.88333333333333</v>
      </c>
      <c r="G183" s="356">
        <v>296.76666666666665</v>
      </c>
      <c r="H183" s="356">
        <v>310.36666666666667</v>
      </c>
      <c r="I183" s="356">
        <v>314.48333333333335</v>
      </c>
      <c r="J183" s="356">
        <v>317.16666666666669</v>
      </c>
      <c r="K183" s="355">
        <v>311.8</v>
      </c>
      <c r="L183" s="355">
        <v>305</v>
      </c>
      <c r="M183" s="355">
        <v>7.3842299999999996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515.45000000000005</v>
      </c>
      <c r="D184" s="356">
        <v>518.68333333333339</v>
      </c>
      <c r="E184" s="356">
        <v>507.86666666666679</v>
      </c>
      <c r="F184" s="356">
        <v>500.28333333333342</v>
      </c>
      <c r="G184" s="356">
        <v>489.46666666666681</v>
      </c>
      <c r="H184" s="356">
        <v>526.26666666666677</v>
      </c>
      <c r="I184" s="356">
        <v>537.08333333333337</v>
      </c>
      <c r="J184" s="356">
        <v>544.66666666666674</v>
      </c>
      <c r="K184" s="355">
        <v>529.5</v>
      </c>
      <c r="L184" s="355">
        <v>511.1</v>
      </c>
      <c r="M184" s="355">
        <v>7.1799299999999997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1710.15</v>
      </c>
      <c r="D185" s="356">
        <v>1724.05</v>
      </c>
      <c r="E185" s="356">
        <v>1688.1</v>
      </c>
      <c r="F185" s="356">
        <v>1666.05</v>
      </c>
      <c r="G185" s="356">
        <v>1630.1</v>
      </c>
      <c r="H185" s="356">
        <v>1746.1</v>
      </c>
      <c r="I185" s="356">
        <v>1782.0500000000002</v>
      </c>
      <c r="J185" s="356">
        <v>1804.1</v>
      </c>
      <c r="K185" s="355">
        <v>1760</v>
      </c>
      <c r="L185" s="355">
        <v>1702</v>
      </c>
      <c r="M185" s="355">
        <v>9.8362300000000005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195.9</v>
      </c>
      <c r="D186" s="356">
        <v>198.05000000000004</v>
      </c>
      <c r="E186" s="356">
        <v>192.15000000000009</v>
      </c>
      <c r="F186" s="356">
        <v>188.40000000000006</v>
      </c>
      <c r="G186" s="356">
        <v>182.50000000000011</v>
      </c>
      <c r="H186" s="356">
        <v>201.80000000000007</v>
      </c>
      <c r="I186" s="356">
        <v>207.7</v>
      </c>
      <c r="J186" s="356">
        <v>211.45000000000005</v>
      </c>
      <c r="K186" s="355">
        <v>203.95</v>
      </c>
      <c r="L186" s="355">
        <v>194.3</v>
      </c>
      <c r="M186" s="355">
        <v>25.098279999999999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1684.85</v>
      </c>
      <c r="D187" s="356">
        <v>1695.4833333333333</v>
      </c>
      <c r="E187" s="356">
        <v>1651.3666666666668</v>
      </c>
      <c r="F187" s="356">
        <v>1617.8833333333334</v>
      </c>
      <c r="G187" s="356">
        <v>1573.7666666666669</v>
      </c>
      <c r="H187" s="356">
        <v>1728.9666666666667</v>
      </c>
      <c r="I187" s="356">
        <v>1773.083333333333</v>
      </c>
      <c r="J187" s="356">
        <v>1806.5666666666666</v>
      </c>
      <c r="K187" s="355">
        <v>1739.6</v>
      </c>
      <c r="L187" s="355">
        <v>1662</v>
      </c>
      <c r="M187" s="355">
        <v>0.56835000000000002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130.05000000000001</v>
      </c>
      <c r="D188" s="356">
        <v>129.46666666666667</v>
      </c>
      <c r="E188" s="356">
        <v>127.08333333333334</v>
      </c>
      <c r="F188" s="356">
        <v>124.11666666666667</v>
      </c>
      <c r="G188" s="356">
        <v>121.73333333333335</v>
      </c>
      <c r="H188" s="356">
        <v>132.43333333333334</v>
      </c>
      <c r="I188" s="356">
        <v>134.81666666666666</v>
      </c>
      <c r="J188" s="356">
        <v>137.78333333333333</v>
      </c>
      <c r="K188" s="355">
        <v>131.85</v>
      </c>
      <c r="L188" s="355">
        <v>126.5</v>
      </c>
      <c r="M188" s="355">
        <v>16.65006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297.60000000000002</v>
      </c>
      <c r="D189" s="356">
        <v>298.75000000000006</v>
      </c>
      <c r="E189" s="356">
        <v>291.7000000000001</v>
      </c>
      <c r="F189" s="356">
        <v>285.80000000000007</v>
      </c>
      <c r="G189" s="356">
        <v>278.75000000000011</v>
      </c>
      <c r="H189" s="356">
        <v>304.65000000000009</v>
      </c>
      <c r="I189" s="356">
        <v>311.70000000000005</v>
      </c>
      <c r="J189" s="356">
        <v>317.60000000000008</v>
      </c>
      <c r="K189" s="355">
        <v>305.8</v>
      </c>
      <c r="L189" s="355">
        <v>292.85000000000002</v>
      </c>
      <c r="M189" s="355">
        <v>11.024800000000001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748.05</v>
      </c>
      <c r="D190" s="356">
        <v>756.65</v>
      </c>
      <c r="E190" s="356">
        <v>733.59999999999991</v>
      </c>
      <c r="F190" s="356">
        <v>719.15</v>
      </c>
      <c r="G190" s="356">
        <v>696.09999999999991</v>
      </c>
      <c r="H190" s="356">
        <v>771.09999999999991</v>
      </c>
      <c r="I190" s="356">
        <v>794.14999999999986</v>
      </c>
      <c r="J190" s="356">
        <v>808.59999999999991</v>
      </c>
      <c r="K190" s="355">
        <v>779.7</v>
      </c>
      <c r="L190" s="355">
        <v>742.2</v>
      </c>
      <c r="M190" s="355">
        <v>4.2556900000000004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637.45000000000005</v>
      </c>
      <c r="D191" s="356">
        <v>640.48333333333335</v>
      </c>
      <c r="E191" s="356">
        <v>629.9666666666667</v>
      </c>
      <c r="F191" s="356">
        <v>622.48333333333335</v>
      </c>
      <c r="G191" s="356">
        <v>611.9666666666667</v>
      </c>
      <c r="H191" s="356">
        <v>647.9666666666667</v>
      </c>
      <c r="I191" s="356">
        <v>658.48333333333335</v>
      </c>
      <c r="J191" s="356">
        <v>665.9666666666667</v>
      </c>
      <c r="K191" s="355">
        <v>651</v>
      </c>
      <c r="L191" s="355">
        <v>633</v>
      </c>
      <c r="M191" s="355">
        <v>9.7880900000000004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1379.95</v>
      </c>
      <c r="D192" s="356">
        <v>1382.9833333333333</v>
      </c>
      <c r="E192" s="356">
        <v>1366.9666666666667</v>
      </c>
      <c r="F192" s="356">
        <v>1353.9833333333333</v>
      </c>
      <c r="G192" s="356">
        <v>1337.9666666666667</v>
      </c>
      <c r="H192" s="356">
        <v>1395.9666666666667</v>
      </c>
      <c r="I192" s="356">
        <v>1411.9833333333336</v>
      </c>
      <c r="J192" s="356">
        <v>1424.9666666666667</v>
      </c>
      <c r="K192" s="355">
        <v>1399</v>
      </c>
      <c r="L192" s="355">
        <v>1370</v>
      </c>
      <c r="M192" s="355">
        <v>2.7860900000000002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1070.4000000000001</v>
      </c>
      <c r="D193" s="356">
        <v>1066.8166666666668</v>
      </c>
      <c r="E193" s="356">
        <v>1054.6833333333336</v>
      </c>
      <c r="F193" s="356">
        <v>1038.9666666666667</v>
      </c>
      <c r="G193" s="356">
        <v>1026.8333333333335</v>
      </c>
      <c r="H193" s="356">
        <v>1082.5333333333338</v>
      </c>
      <c r="I193" s="356">
        <v>1094.666666666667</v>
      </c>
      <c r="J193" s="356">
        <v>1110.3833333333339</v>
      </c>
      <c r="K193" s="355">
        <v>1078.95</v>
      </c>
      <c r="L193" s="355">
        <v>1051.0999999999999</v>
      </c>
      <c r="M193" s="355">
        <v>1.74552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21.7</v>
      </c>
      <c r="D194" s="356">
        <v>21.916666666666668</v>
      </c>
      <c r="E194" s="356">
        <v>21.383333333333336</v>
      </c>
      <c r="F194" s="356">
        <v>21.06666666666667</v>
      </c>
      <c r="G194" s="356">
        <v>20.533333333333339</v>
      </c>
      <c r="H194" s="356">
        <v>22.233333333333334</v>
      </c>
      <c r="I194" s="356">
        <v>22.766666666666666</v>
      </c>
      <c r="J194" s="356">
        <v>23.083333333333332</v>
      </c>
      <c r="K194" s="355">
        <v>22.45</v>
      </c>
      <c r="L194" s="355">
        <v>21.6</v>
      </c>
      <c r="M194" s="355">
        <v>91.564760000000007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1146.1500000000001</v>
      </c>
      <c r="D195" s="356">
        <v>1150.7166666666667</v>
      </c>
      <c r="E195" s="356">
        <v>1135.4333333333334</v>
      </c>
      <c r="F195" s="356">
        <v>1124.7166666666667</v>
      </c>
      <c r="G195" s="356">
        <v>1109.4333333333334</v>
      </c>
      <c r="H195" s="356">
        <v>1161.4333333333334</v>
      </c>
      <c r="I195" s="356">
        <v>1176.7166666666667</v>
      </c>
      <c r="J195" s="356">
        <v>1187.4333333333334</v>
      </c>
      <c r="K195" s="355">
        <v>1166</v>
      </c>
      <c r="L195" s="355">
        <v>1140</v>
      </c>
      <c r="M195" s="355">
        <v>0.19275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1174.75</v>
      </c>
      <c r="D196" s="356">
        <v>1182.3666666666666</v>
      </c>
      <c r="E196" s="356">
        <v>1157.7333333333331</v>
      </c>
      <c r="F196" s="356">
        <v>1140.7166666666665</v>
      </c>
      <c r="G196" s="356">
        <v>1116.083333333333</v>
      </c>
      <c r="H196" s="356">
        <v>1199.3833333333332</v>
      </c>
      <c r="I196" s="356">
        <v>1224.0166666666669</v>
      </c>
      <c r="J196" s="356">
        <v>1241.0333333333333</v>
      </c>
      <c r="K196" s="355">
        <v>1207</v>
      </c>
      <c r="L196" s="355">
        <v>1165.3499999999999</v>
      </c>
      <c r="M196" s="355">
        <v>12.16283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1163.7</v>
      </c>
      <c r="D197" s="356">
        <v>1166.9166666666667</v>
      </c>
      <c r="E197" s="356">
        <v>1154.8333333333335</v>
      </c>
      <c r="F197" s="356">
        <v>1145.9666666666667</v>
      </c>
      <c r="G197" s="356">
        <v>1133.8833333333334</v>
      </c>
      <c r="H197" s="356">
        <v>1175.7833333333335</v>
      </c>
      <c r="I197" s="356">
        <v>1187.866666666667</v>
      </c>
      <c r="J197" s="356">
        <v>1196.7333333333336</v>
      </c>
      <c r="K197" s="355">
        <v>1179</v>
      </c>
      <c r="L197" s="355">
        <v>1158.05</v>
      </c>
      <c r="M197" s="355">
        <v>39.12397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2426.35</v>
      </c>
      <c r="D198" s="356">
        <v>2431.1333333333332</v>
      </c>
      <c r="E198" s="356">
        <v>2412.3166666666666</v>
      </c>
      <c r="F198" s="356">
        <v>2398.2833333333333</v>
      </c>
      <c r="G198" s="356">
        <v>2379.4666666666667</v>
      </c>
      <c r="H198" s="356">
        <v>2445.1666666666665</v>
      </c>
      <c r="I198" s="356">
        <v>2463.9833333333331</v>
      </c>
      <c r="J198" s="356">
        <v>2478.0166666666664</v>
      </c>
      <c r="K198" s="355">
        <v>2449.9499999999998</v>
      </c>
      <c r="L198" s="355">
        <v>2417.1</v>
      </c>
      <c r="M198" s="355">
        <v>40.62444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2211.85</v>
      </c>
      <c r="D199" s="356">
        <v>2208.75</v>
      </c>
      <c r="E199" s="356">
        <v>2193.4499999999998</v>
      </c>
      <c r="F199" s="356">
        <v>2175.0499999999997</v>
      </c>
      <c r="G199" s="356">
        <v>2159.7499999999995</v>
      </c>
      <c r="H199" s="356">
        <v>2227.15</v>
      </c>
      <c r="I199" s="356">
        <v>2242.4500000000003</v>
      </c>
      <c r="J199" s="356">
        <v>2260.8500000000004</v>
      </c>
      <c r="K199" s="355">
        <v>2224.0500000000002</v>
      </c>
      <c r="L199" s="355">
        <v>2190.35</v>
      </c>
      <c r="M199" s="355">
        <v>2.5217200000000002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1518.85</v>
      </c>
      <c r="D200" s="356">
        <v>1514.45</v>
      </c>
      <c r="E200" s="356">
        <v>1503.9</v>
      </c>
      <c r="F200" s="356">
        <v>1488.95</v>
      </c>
      <c r="G200" s="356">
        <v>1478.4</v>
      </c>
      <c r="H200" s="356">
        <v>1529.4</v>
      </c>
      <c r="I200" s="356">
        <v>1539.9499999999998</v>
      </c>
      <c r="J200" s="356">
        <v>1554.9</v>
      </c>
      <c r="K200" s="355">
        <v>1525</v>
      </c>
      <c r="L200" s="355">
        <v>1499.5</v>
      </c>
      <c r="M200" s="355">
        <v>53.555520000000001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595.35</v>
      </c>
      <c r="D201" s="356">
        <v>596.61666666666667</v>
      </c>
      <c r="E201" s="356">
        <v>591.73333333333335</v>
      </c>
      <c r="F201" s="356">
        <v>588.11666666666667</v>
      </c>
      <c r="G201" s="356">
        <v>583.23333333333335</v>
      </c>
      <c r="H201" s="356">
        <v>600.23333333333335</v>
      </c>
      <c r="I201" s="356">
        <v>605.11666666666679</v>
      </c>
      <c r="J201" s="356">
        <v>608.73333333333335</v>
      </c>
      <c r="K201" s="355">
        <v>601.5</v>
      </c>
      <c r="L201" s="355">
        <v>593</v>
      </c>
      <c r="M201" s="355">
        <v>25.577449999999999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1454.55</v>
      </c>
      <c r="D202" s="356">
        <v>1471.8166666666666</v>
      </c>
      <c r="E202" s="356">
        <v>1432.7333333333331</v>
      </c>
      <c r="F202" s="356">
        <v>1410.9166666666665</v>
      </c>
      <c r="G202" s="356">
        <v>1371.833333333333</v>
      </c>
      <c r="H202" s="356">
        <v>1493.6333333333332</v>
      </c>
      <c r="I202" s="356">
        <v>1532.7166666666667</v>
      </c>
      <c r="J202" s="356">
        <v>1554.5333333333333</v>
      </c>
      <c r="K202" s="355">
        <v>1510.9</v>
      </c>
      <c r="L202" s="355">
        <v>1450</v>
      </c>
      <c r="M202" s="355">
        <v>2.79108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212.65</v>
      </c>
      <c r="D203" s="356">
        <v>213.53333333333333</v>
      </c>
      <c r="E203" s="356">
        <v>210.11666666666667</v>
      </c>
      <c r="F203" s="356">
        <v>207.58333333333334</v>
      </c>
      <c r="G203" s="356">
        <v>204.16666666666669</v>
      </c>
      <c r="H203" s="356">
        <v>216.06666666666666</v>
      </c>
      <c r="I203" s="356">
        <v>219.48333333333335</v>
      </c>
      <c r="J203" s="356">
        <v>222.01666666666665</v>
      </c>
      <c r="K203" s="355">
        <v>216.95</v>
      </c>
      <c r="L203" s="355">
        <v>211</v>
      </c>
      <c r="M203" s="355">
        <v>1.2679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127.65</v>
      </c>
      <c r="D204" s="356">
        <v>128.10000000000002</v>
      </c>
      <c r="E204" s="356">
        <v>126.40000000000003</v>
      </c>
      <c r="F204" s="356">
        <v>125.15</v>
      </c>
      <c r="G204" s="356">
        <v>123.45000000000002</v>
      </c>
      <c r="H204" s="356">
        <v>129.35000000000005</v>
      </c>
      <c r="I204" s="356">
        <v>131.05000000000004</v>
      </c>
      <c r="J204" s="356">
        <v>132.30000000000007</v>
      </c>
      <c r="K204" s="355">
        <v>129.80000000000001</v>
      </c>
      <c r="L204" s="355">
        <v>126.85</v>
      </c>
      <c r="M204" s="355">
        <v>7.0236900000000002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2718.6</v>
      </c>
      <c r="D205" s="356">
        <v>2706.8666666666668</v>
      </c>
      <c r="E205" s="356">
        <v>2666.7333333333336</v>
      </c>
      <c r="F205" s="356">
        <v>2614.8666666666668</v>
      </c>
      <c r="G205" s="356">
        <v>2574.7333333333336</v>
      </c>
      <c r="H205" s="356">
        <v>2758.7333333333336</v>
      </c>
      <c r="I205" s="356">
        <v>2798.8666666666668</v>
      </c>
      <c r="J205" s="356">
        <v>2850.7333333333336</v>
      </c>
      <c r="K205" s="355">
        <v>2747</v>
      </c>
      <c r="L205" s="355">
        <v>2655</v>
      </c>
      <c r="M205" s="355">
        <v>12.35994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81.099999999999994</v>
      </c>
      <c r="D206" s="356">
        <v>81.983333333333334</v>
      </c>
      <c r="E206" s="356">
        <v>79.816666666666663</v>
      </c>
      <c r="F206" s="356">
        <v>78.533333333333331</v>
      </c>
      <c r="G206" s="356">
        <v>76.36666666666666</v>
      </c>
      <c r="H206" s="356">
        <v>83.266666666666666</v>
      </c>
      <c r="I206" s="356">
        <v>85.433333333333323</v>
      </c>
      <c r="J206" s="356">
        <v>86.716666666666669</v>
      </c>
      <c r="K206" s="355">
        <v>84.15</v>
      </c>
      <c r="L206" s="355">
        <v>80.7</v>
      </c>
      <c r="M206" s="355">
        <v>103.58347999999999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2585.3000000000002</v>
      </c>
      <c r="D207" s="356">
        <v>2583.166666666667</v>
      </c>
      <c r="E207" s="356">
        <v>2567.1833333333338</v>
      </c>
      <c r="F207" s="356">
        <v>2549.0666666666671</v>
      </c>
      <c r="G207" s="356">
        <v>2533.0833333333339</v>
      </c>
      <c r="H207" s="356">
        <v>2601.2833333333338</v>
      </c>
      <c r="I207" s="356">
        <v>2617.2666666666673</v>
      </c>
      <c r="J207" s="356">
        <v>2635.3833333333337</v>
      </c>
      <c r="K207" s="355">
        <v>2599.15</v>
      </c>
      <c r="L207" s="355">
        <v>2565.0500000000002</v>
      </c>
      <c r="M207" s="355">
        <v>0.24117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425.1</v>
      </c>
      <c r="D208" s="356">
        <v>423.75</v>
      </c>
      <c r="E208" s="356">
        <v>418.45</v>
      </c>
      <c r="F208" s="356">
        <v>411.8</v>
      </c>
      <c r="G208" s="356">
        <v>406.5</v>
      </c>
      <c r="H208" s="356">
        <v>430.4</v>
      </c>
      <c r="I208" s="356">
        <v>435.69999999999993</v>
      </c>
      <c r="J208" s="356">
        <v>442.34999999999997</v>
      </c>
      <c r="K208" s="355">
        <v>429.05</v>
      </c>
      <c r="L208" s="355">
        <v>417.1</v>
      </c>
      <c r="M208" s="355">
        <v>1.49098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542.70000000000005</v>
      </c>
      <c r="D209" s="356">
        <v>545.35</v>
      </c>
      <c r="E209" s="356">
        <v>536.85</v>
      </c>
      <c r="F209" s="356">
        <v>531</v>
      </c>
      <c r="G209" s="356">
        <v>522.5</v>
      </c>
      <c r="H209" s="356">
        <v>551.20000000000005</v>
      </c>
      <c r="I209" s="356">
        <v>559.70000000000005</v>
      </c>
      <c r="J209" s="356">
        <v>565.55000000000007</v>
      </c>
      <c r="K209" s="355">
        <v>553.85</v>
      </c>
      <c r="L209" s="355">
        <v>539.5</v>
      </c>
      <c r="M209" s="355">
        <v>91.101929999999996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138.85</v>
      </c>
      <c r="D210" s="356">
        <v>139.96666666666667</v>
      </c>
      <c r="E210" s="356">
        <v>136.38333333333333</v>
      </c>
      <c r="F210" s="356">
        <v>133.91666666666666</v>
      </c>
      <c r="G210" s="356">
        <v>130.33333333333331</v>
      </c>
      <c r="H210" s="356">
        <v>142.43333333333334</v>
      </c>
      <c r="I210" s="356">
        <v>146.01666666666665</v>
      </c>
      <c r="J210" s="356">
        <v>148.48333333333335</v>
      </c>
      <c r="K210" s="355">
        <v>143.55000000000001</v>
      </c>
      <c r="L210" s="355">
        <v>137.5</v>
      </c>
      <c r="M210" s="355">
        <v>64.850849999999994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301.64999999999998</v>
      </c>
      <c r="D211" s="356">
        <v>300.40000000000003</v>
      </c>
      <c r="E211" s="356">
        <v>296.80000000000007</v>
      </c>
      <c r="F211" s="356">
        <v>291.95000000000005</v>
      </c>
      <c r="G211" s="356">
        <v>288.35000000000008</v>
      </c>
      <c r="H211" s="356">
        <v>305.25000000000006</v>
      </c>
      <c r="I211" s="356">
        <v>308.85000000000008</v>
      </c>
      <c r="J211" s="356">
        <v>313.70000000000005</v>
      </c>
      <c r="K211" s="355">
        <v>304</v>
      </c>
      <c r="L211" s="355">
        <v>295.55</v>
      </c>
      <c r="M211" s="355">
        <v>39.03257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2258</v>
      </c>
      <c r="D212" s="356">
        <v>2262</v>
      </c>
      <c r="E212" s="356">
        <v>2245</v>
      </c>
      <c r="F212" s="356">
        <v>2232</v>
      </c>
      <c r="G212" s="356">
        <v>2215</v>
      </c>
      <c r="H212" s="356">
        <v>2275</v>
      </c>
      <c r="I212" s="356">
        <v>2292</v>
      </c>
      <c r="J212" s="356">
        <v>2305</v>
      </c>
      <c r="K212" s="355">
        <v>2279</v>
      </c>
      <c r="L212" s="355">
        <v>2249</v>
      </c>
      <c r="M212" s="355">
        <v>21.000360000000001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327.05</v>
      </c>
      <c r="D213" s="356">
        <v>328.13333333333338</v>
      </c>
      <c r="E213" s="356">
        <v>324.91666666666674</v>
      </c>
      <c r="F213" s="356">
        <v>322.78333333333336</v>
      </c>
      <c r="G213" s="356">
        <v>319.56666666666672</v>
      </c>
      <c r="H213" s="356">
        <v>330.26666666666677</v>
      </c>
      <c r="I213" s="356">
        <v>333.48333333333335</v>
      </c>
      <c r="J213" s="356">
        <v>335.61666666666679</v>
      </c>
      <c r="K213" s="355">
        <v>331.35</v>
      </c>
      <c r="L213" s="355">
        <v>326</v>
      </c>
      <c r="M213" s="355">
        <v>2.7513899999999998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704.8</v>
      </c>
      <c r="D214" s="356">
        <v>708.25</v>
      </c>
      <c r="E214" s="356">
        <v>696.55</v>
      </c>
      <c r="F214" s="356">
        <v>688.3</v>
      </c>
      <c r="G214" s="356">
        <v>676.59999999999991</v>
      </c>
      <c r="H214" s="356">
        <v>716.5</v>
      </c>
      <c r="I214" s="356">
        <v>728.2</v>
      </c>
      <c r="J214" s="356">
        <v>736.45</v>
      </c>
      <c r="K214" s="355">
        <v>719.95</v>
      </c>
      <c r="L214" s="355">
        <v>700</v>
      </c>
      <c r="M214" s="355">
        <v>0.39274999999999999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43511.199999999997</v>
      </c>
      <c r="D215" s="356">
        <v>43949.483333333337</v>
      </c>
      <c r="E215" s="356">
        <v>42851.516666666677</v>
      </c>
      <c r="F215" s="356">
        <v>42191.833333333343</v>
      </c>
      <c r="G215" s="356">
        <v>41093.866666666683</v>
      </c>
      <c r="H215" s="356">
        <v>44609.166666666672</v>
      </c>
      <c r="I215" s="356">
        <v>45707.133333333331</v>
      </c>
      <c r="J215" s="356">
        <v>46366.816666666666</v>
      </c>
      <c r="K215" s="355">
        <v>45047.45</v>
      </c>
      <c r="L215" s="355">
        <v>43289.8</v>
      </c>
      <c r="M215" s="355">
        <v>3.7499999999999999E-2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38.9</v>
      </c>
      <c r="D216" s="356">
        <v>39.416666666666664</v>
      </c>
      <c r="E216" s="356">
        <v>38.233333333333327</v>
      </c>
      <c r="F216" s="356">
        <v>37.566666666666663</v>
      </c>
      <c r="G216" s="356">
        <v>36.383333333333326</v>
      </c>
      <c r="H216" s="356">
        <v>40.083333333333329</v>
      </c>
      <c r="I216" s="356">
        <v>41.266666666666666</v>
      </c>
      <c r="J216" s="356">
        <v>41.93333333333333</v>
      </c>
      <c r="K216" s="355">
        <v>40.6</v>
      </c>
      <c r="L216" s="355">
        <v>38.75</v>
      </c>
      <c r="M216" s="355">
        <v>25.02994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139</v>
      </c>
      <c r="D217" s="356">
        <v>139.71666666666667</v>
      </c>
      <c r="E217" s="356">
        <v>137.58333333333334</v>
      </c>
      <c r="F217" s="356">
        <v>136.16666666666669</v>
      </c>
      <c r="G217" s="356">
        <v>134.03333333333336</v>
      </c>
      <c r="H217" s="356">
        <v>141.13333333333333</v>
      </c>
      <c r="I217" s="356">
        <v>143.26666666666665</v>
      </c>
      <c r="J217" s="356">
        <v>144.68333333333331</v>
      </c>
      <c r="K217" s="355">
        <v>141.85</v>
      </c>
      <c r="L217" s="355">
        <v>138.30000000000001</v>
      </c>
      <c r="M217" s="355">
        <v>40.427599999999998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197.85</v>
      </c>
      <c r="D218" s="356">
        <v>200.48333333333332</v>
      </c>
      <c r="E218" s="356">
        <v>194.26666666666665</v>
      </c>
      <c r="F218" s="356">
        <v>190.68333333333334</v>
      </c>
      <c r="G218" s="356">
        <v>184.46666666666667</v>
      </c>
      <c r="H218" s="356">
        <v>204.06666666666663</v>
      </c>
      <c r="I218" s="356">
        <v>210.28333333333327</v>
      </c>
      <c r="J218" s="356">
        <v>213.86666666666662</v>
      </c>
      <c r="K218" s="355">
        <v>206.7</v>
      </c>
      <c r="L218" s="355">
        <v>196.9</v>
      </c>
      <c r="M218" s="355">
        <v>88.382649999999998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790.8</v>
      </c>
      <c r="D219" s="356">
        <v>792.0333333333333</v>
      </c>
      <c r="E219" s="356">
        <v>786.66666666666663</v>
      </c>
      <c r="F219" s="356">
        <v>782.5333333333333</v>
      </c>
      <c r="G219" s="356">
        <v>777.16666666666663</v>
      </c>
      <c r="H219" s="356">
        <v>796.16666666666663</v>
      </c>
      <c r="I219" s="356">
        <v>801.53333333333342</v>
      </c>
      <c r="J219" s="356">
        <v>805.66666666666663</v>
      </c>
      <c r="K219" s="355">
        <v>797.4</v>
      </c>
      <c r="L219" s="355">
        <v>787.9</v>
      </c>
      <c r="M219" s="355">
        <v>131.38408000000001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1343.5</v>
      </c>
      <c r="D220" s="356">
        <v>1338.55</v>
      </c>
      <c r="E220" s="356">
        <v>1320.6999999999998</v>
      </c>
      <c r="F220" s="356">
        <v>1297.8999999999999</v>
      </c>
      <c r="G220" s="356">
        <v>1280.0499999999997</v>
      </c>
      <c r="H220" s="356">
        <v>1361.35</v>
      </c>
      <c r="I220" s="356">
        <v>1379.1999999999998</v>
      </c>
      <c r="J220" s="356">
        <v>1402</v>
      </c>
      <c r="K220" s="355">
        <v>1356.4</v>
      </c>
      <c r="L220" s="355">
        <v>1315.75</v>
      </c>
      <c r="M220" s="355">
        <v>8.37852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517.29999999999995</v>
      </c>
      <c r="D221" s="356">
        <v>519.6</v>
      </c>
      <c r="E221" s="356">
        <v>511.20000000000005</v>
      </c>
      <c r="F221" s="356">
        <v>505.1</v>
      </c>
      <c r="G221" s="356">
        <v>496.70000000000005</v>
      </c>
      <c r="H221" s="356">
        <v>525.70000000000005</v>
      </c>
      <c r="I221" s="356">
        <v>534.09999999999991</v>
      </c>
      <c r="J221" s="356">
        <v>540.20000000000005</v>
      </c>
      <c r="K221" s="355">
        <v>528</v>
      </c>
      <c r="L221" s="355">
        <v>513.5</v>
      </c>
      <c r="M221" s="355">
        <v>11.08104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208.4</v>
      </c>
      <c r="D222" s="356">
        <v>211.56666666666669</v>
      </c>
      <c r="E222" s="356">
        <v>203.88333333333338</v>
      </c>
      <c r="F222" s="356">
        <v>199.3666666666667</v>
      </c>
      <c r="G222" s="356">
        <v>191.68333333333339</v>
      </c>
      <c r="H222" s="356">
        <v>216.08333333333337</v>
      </c>
      <c r="I222" s="356">
        <v>223.76666666666671</v>
      </c>
      <c r="J222" s="356">
        <v>228.28333333333336</v>
      </c>
      <c r="K222" s="355">
        <v>219.25</v>
      </c>
      <c r="L222" s="355">
        <v>207.05</v>
      </c>
      <c r="M222" s="355">
        <v>3.1953900000000002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47.65</v>
      </c>
      <c r="D223" s="356">
        <v>47.85</v>
      </c>
      <c r="E223" s="356">
        <v>47.300000000000004</v>
      </c>
      <c r="F223" s="356">
        <v>46.95</v>
      </c>
      <c r="G223" s="356">
        <v>46.400000000000006</v>
      </c>
      <c r="H223" s="356">
        <v>48.2</v>
      </c>
      <c r="I223" s="356">
        <v>48.75</v>
      </c>
      <c r="J223" s="356">
        <v>49.1</v>
      </c>
      <c r="K223" s="355">
        <v>48.4</v>
      </c>
      <c r="L223" s="355">
        <v>47.5</v>
      </c>
      <c r="M223" s="355">
        <v>45.238149999999997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10.8</v>
      </c>
      <c r="D224" s="356">
        <v>10.9</v>
      </c>
      <c r="E224" s="356">
        <v>10.65</v>
      </c>
      <c r="F224" s="356">
        <v>10.5</v>
      </c>
      <c r="G224" s="356">
        <v>10.25</v>
      </c>
      <c r="H224" s="356">
        <v>11.05</v>
      </c>
      <c r="I224" s="356">
        <v>11.3</v>
      </c>
      <c r="J224" s="356">
        <v>11.450000000000001</v>
      </c>
      <c r="K224" s="355">
        <v>11.15</v>
      </c>
      <c r="L224" s="355">
        <v>10.75</v>
      </c>
      <c r="M224" s="355">
        <v>1450.93038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63.65</v>
      </c>
      <c r="D225" s="356">
        <v>64.2</v>
      </c>
      <c r="E225" s="356">
        <v>62.7</v>
      </c>
      <c r="F225" s="356">
        <v>61.75</v>
      </c>
      <c r="G225" s="356">
        <v>60.25</v>
      </c>
      <c r="H225" s="356">
        <v>65.150000000000006</v>
      </c>
      <c r="I225" s="356">
        <v>66.650000000000006</v>
      </c>
      <c r="J225" s="356">
        <v>67.600000000000009</v>
      </c>
      <c r="K225" s="355">
        <v>65.7</v>
      </c>
      <c r="L225" s="355">
        <v>63.25</v>
      </c>
      <c r="M225" s="355">
        <v>113.0441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46.45</v>
      </c>
      <c r="D226" s="356">
        <v>46.733333333333327</v>
      </c>
      <c r="E226" s="356">
        <v>46.066666666666656</v>
      </c>
      <c r="F226" s="356">
        <v>45.68333333333333</v>
      </c>
      <c r="G226" s="356">
        <v>45.016666666666659</v>
      </c>
      <c r="H226" s="356">
        <v>47.116666666666653</v>
      </c>
      <c r="I226" s="356">
        <v>47.783333333333324</v>
      </c>
      <c r="J226" s="356">
        <v>48.16666666666665</v>
      </c>
      <c r="K226" s="355">
        <v>47.4</v>
      </c>
      <c r="L226" s="355">
        <v>46.35</v>
      </c>
      <c r="M226" s="355">
        <v>186.79632000000001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219.45</v>
      </c>
      <c r="D227" s="356">
        <v>220.91666666666666</v>
      </c>
      <c r="E227" s="356">
        <v>217.0333333333333</v>
      </c>
      <c r="F227" s="356">
        <v>214.61666666666665</v>
      </c>
      <c r="G227" s="356">
        <v>210.73333333333329</v>
      </c>
      <c r="H227" s="356">
        <v>223.33333333333331</v>
      </c>
      <c r="I227" s="356">
        <v>227.2166666666667</v>
      </c>
      <c r="J227" s="356">
        <v>229.63333333333333</v>
      </c>
      <c r="K227" s="355">
        <v>224.8</v>
      </c>
      <c r="L227" s="355">
        <v>218.5</v>
      </c>
      <c r="M227" s="355">
        <v>81.990300000000005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917.8</v>
      </c>
      <c r="D228" s="356">
        <v>922.11666666666667</v>
      </c>
      <c r="E228" s="356">
        <v>904.23333333333335</v>
      </c>
      <c r="F228" s="356">
        <v>890.66666666666663</v>
      </c>
      <c r="G228" s="356">
        <v>872.7833333333333</v>
      </c>
      <c r="H228" s="356">
        <v>935.68333333333339</v>
      </c>
      <c r="I228" s="356">
        <v>953.56666666666683</v>
      </c>
      <c r="J228" s="356">
        <v>967.13333333333344</v>
      </c>
      <c r="K228" s="355">
        <v>940</v>
      </c>
      <c r="L228" s="355">
        <v>908.55</v>
      </c>
      <c r="M228" s="355">
        <v>0.18472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392.85</v>
      </c>
      <c r="D229" s="356">
        <v>391.88333333333338</v>
      </c>
      <c r="E229" s="356">
        <v>387.96666666666675</v>
      </c>
      <c r="F229" s="356">
        <v>383.08333333333337</v>
      </c>
      <c r="G229" s="356">
        <v>379.16666666666674</v>
      </c>
      <c r="H229" s="356">
        <v>396.76666666666677</v>
      </c>
      <c r="I229" s="356">
        <v>400.68333333333339</v>
      </c>
      <c r="J229" s="356">
        <v>405.56666666666678</v>
      </c>
      <c r="K229" s="355">
        <v>395.8</v>
      </c>
      <c r="L229" s="355">
        <v>387</v>
      </c>
      <c r="M229" s="355">
        <v>32.597589999999997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327.25</v>
      </c>
      <c r="D230" s="356">
        <v>327.78333333333336</v>
      </c>
      <c r="E230" s="356">
        <v>322.9666666666667</v>
      </c>
      <c r="F230" s="356">
        <v>318.68333333333334</v>
      </c>
      <c r="G230" s="356">
        <v>313.86666666666667</v>
      </c>
      <c r="H230" s="356">
        <v>332.06666666666672</v>
      </c>
      <c r="I230" s="356">
        <v>336.88333333333344</v>
      </c>
      <c r="J230" s="356">
        <v>341.16666666666674</v>
      </c>
      <c r="K230" s="355">
        <v>332.6</v>
      </c>
      <c r="L230" s="355">
        <v>323.5</v>
      </c>
      <c r="M230" s="355">
        <v>4.0540500000000002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1609.5</v>
      </c>
      <c r="D231" s="356">
        <v>1624.2333333333333</v>
      </c>
      <c r="E231" s="356">
        <v>1575.2666666666667</v>
      </c>
      <c r="F231" s="356">
        <v>1541.0333333333333</v>
      </c>
      <c r="G231" s="356">
        <v>1492.0666666666666</v>
      </c>
      <c r="H231" s="356">
        <v>1658.4666666666667</v>
      </c>
      <c r="I231" s="356">
        <v>1707.4333333333334</v>
      </c>
      <c r="J231" s="356">
        <v>1741.6666666666667</v>
      </c>
      <c r="K231" s="355">
        <v>1673.2</v>
      </c>
      <c r="L231" s="355">
        <v>1590</v>
      </c>
      <c r="M231" s="355">
        <v>0.31208999999999998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206.6</v>
      </c>
      <c r="D232" s="356">
        <v>208.88333333333333</v>
      </c>
      <c r="E232" s="356">
        <v>202.96666666666664</v>
      </c>
      <c r="F232" s="356">
        <v>199.33333333333331</v>
      </c>
      <c r="G232" s="356">
        <v>193.41666666666663</v>
      </c>
      <c r="H232" s="356">
        <v>212.51666666666665</v>
      </c>
      <c r="I232" s="356">
        <v>218.43333333333334</v>
      </c>
      <c r="J232" s="356">
        <v>222.06666666666666</v>
      </c>
      <c r="K232" s="355">
        <v>214.8</v>
      </c>
      <c r="L232" s="355">
        <v>205.25</v>
      </c>
      <c r="M232" s="355">
        <v>43.62462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210</v>
      </c>
      <c r="D233" s="356">
        <v>213.63333333333333</v>
      </c>
      <c r="E233" s="356">
        <v>205.21666666666664</v>
      </c>
      <c r="F233" s="356">
        <v>200.43333333333331</v>
      </c>
      <c r="G233" s="356">
        <v>192.01666666666662</v>
      </c>
      <c r="H233" s="356">
        <v>218.41666666666666</v>
      </c>
      <c r="I233" s="356">
        <v>226.83333333333334</v>
      </c>
      <c r="J233" s="356">
        <v>231.61666666666667</v>
      </c>
      <c r="K233" s="355">
        <v>222.05</v>
      </c>
      <c r="L233" s="355">
        <v>208.85</v>
      </c>
      <c r="M233" s="355">
        <v>59.999380000000002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5046</v>
      </c>
      <c r="D234" s="356">
        <v>5046.2666666666664</v>
      </c>
      <c r="E234" s="356">
        <v>4992.6333333333332</v>
      </c>
      <c r="F234" s="356">
        <v>4939.2666666666664</v>
      </c>
      <c r="G234" s="356">
        <v>4885.6333333333332</v>
      </c>
      <c r="H234" s="356">
        <v>5099.6333333333332</v>
      </c>
      <c r="I234" s="356">
        <v>5153.2666666666664</v>
      </c>
      <c r="J234" s="356">
        <v>5206.6333333333332</v>
      </c>
      <c r="K234" s="355">
        <v>5099.8999999999996</v>
      </c>
      <c r="L234" s="355">
        <v>4992.8999999999996</v>
      </c>
      <c r="M234" s="355">
        <v>1.4630300000000001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153.15</v>
      </c>
      <c r="D235" s="356">
        <v>154.23333333333332</v>
      </c>
      <c r="E235" s="356">
        <v>150.96666666666664</v>
      </c>
      <c r="F235" s="356">
        <v>148.78333333333333</v>
      </c>
      <c r="G235" s="356">
        <v>145.51666666666665</v>
      </c>
      <c r="H235" s="356">
        <v>156.41666666666663</v>
      </c>
      <c r="I235" s="356">
        <v>159.68333333333334</v>
      </c>
      <c r="J235" s="356">
        <v>161.86666666666662</v>
      </c>
      <c r="K235" s="355">
        <v>157.5</v>
      </c>
      <c r="L235" s="355">
        <v>152.05000000000001</v>
      </c>
      <c r="M235" s="355">
        <v>28.93723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2264.9499999999998</v>
      </c>
      <c r="D236" s="356">
        <v>2249.35</v>
      </c>
      <c r="E236" s="356">
        <v>2216.6999999999998</v>
      </c>
      <c r="F236" s="356">
        <v>2168.4499999999998</v>
      </c>
      <c r="G236" s="356">
        <v>2135.7999999999997</v>
      </c>
      <c r="H236" s="356">
        <v>2297.6</v>
      </c>
      <c r="I236" s="356">
        <v>2330.2500000000005</v>
      </c>
      <c r="J236" s="356">
        <v>2378.5</v>
      </c>
      <c r="K236" s="355">
        <v>2282</v>
      </c>
      <c r="L236" s="355">
        <v>2201.1</v>
      </c>
      <c r="M236" s="355">
        <v>13.178129999999999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1933.65</v>
      </c>
      <c r="D237" s="356">
        <v>1946.05</v>
      </c>
      <c r="E237" s="356">
        <v>1893.1</v>
      </c>
      <c r="F237" s="356">
        <v>1852.55</v>
      </c>
      <c r="G237" s="356">
        <v>1799.6</v>
      </c>
      <c r="H237" s="356">
        <v>1986.6</v>
      </c>
      <c r="I237" s="356">
        <v>2039.5500000000002</v>
      </c>
      <c r="J237" s="356">
        <v>2080.1</v>
      </c>
      <c r="K237" s="355">
        <v>1999</v>
      </c>
      <c r="L237" s="355">
        <v>1905.5</v>
      </c>
      <c r="M237" s="355">
        <v>0.123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367.6</v>
      </c>
      <c r="D238" s="356">
        <v>370.59999999999997</v>
      </c>
      <c r="E238" s="356">
        <v>363.24999999999994</v>
      </c>
      <c r="F238" s="356">
        <v>358.9</v>
      </c>
      <c r="G238" s="356">
        <v>351.54999999999995</v>
      </c>
      <c r="H238" s="356">
        <v>374.94999999999993</v>
      </c>
      <c r="I238" s="356">
        <v>382.29999999999995</v>
      </c>
      <c r="J238" s="356">
        <v>386.64999999999992</v>
      </c>
      <c r="K238" s="355">
        <v>377.95</v>
      </c>
      <c r="L238" s="355">
        <v>366.25</v>
      </c>
      <c r="M238" s="355">
        <v>1.15907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982.4</v>
      </c>
      <c r="D239" s="356">
        <v>975.65</v>
      </c>
      <c r="E239" s="356">
        <v>961.3</v>
      </c>
      <c r="F239" s="356">
        <v>940.19999999999993</v>
      </c>
      <c r="G239" s="356">
        <v>925.84999999999991</v>
      </c>
      <c r="H239" s="356">
        <v>996.75</v>
      </c>
      <c r="I239" s="356">
        <v>1011.1000000000001</v>
      </c>
      <c r="J239" s="356">
        <v>1032.2</v>
      </c>
      <c r="K239" s="355">
        <v>990</v>
      </c>
      <c r="L239" s="355">
        <v>954.55</v>
      </c>
      <c r="M239" s="355">
        <v>71.716639999999998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252.6</v>
      </c>
      <c r="D240" s="356">
        <v>252.31666666666669</v>
      </c>
      <c r="E240" s="356">
        <v>249.73333333333338</v>
      </c>
      <c r="F240" s="356">
        <v>246.86666666666667</v>
      </c>
      <c r="G240" s="356">
        <v>244.28333333333336</v>
      </c>
      <c r="H240" s="356">
        <v>255.18333333333339</v>
      </c>
      <c r="I240" s="356">
        <v>257.76666666666671</v>
      </c>
      <c r="J240" s="356">
        <v>260.63333333333344</v>
      </c>
      <c r="K240" s="355">
        <v>254.9</v>
      </c>
      <c r="L240" s="355">
        <v>249.45</v>
      </c>
      <c r="M240" s="355">
        <v>19.928049999999999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42.65</v>
      </c>
      <c r="D241" s="356">
        <v>42.85</v>
      </c>
      <c r="E241" s="356">
        <v>42</v>
      </c>
      <c r="F241" s="356">
        <v>41.35</v>
      </c>
      <c r="G241" s="356">
        <v>40.5</v>
      </c>
      <c r="H241" s="356">
        <v>43.5</v>
      </c>
      <c r="I241" s="356">
        <v>44.350000000000009</v>
      </c>
      <c r="J241" s="356">
        <v>45</v>
      </c>
      <c r="K241" s="355">
        <v>43.7</v>
      </c>
      <c r="L241" s="355">
        <v>42.2</v>
      </c>
      <c r="M241" s="355">
        <v>43.697940000000003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1721.35</v>
      </c>
      <c r="D242" s="356">
        <v>1726.7666666666667</v>
      </c>
      <c r="E242" s="356">
        <v>1707.5833333333333</v>
      </c>
      <c r="F242" s="356">
        <v>1693.8166666666666</v>
      </c>
      <c r="G242" s="356">
        <v>1674.6333333333332</v>
      </c>
      <c r="H242" s="356">
        <v>1740.5333333333333</v>
      </c>
      <c r="I242" s="356">
        <v>1759.7166666666667</v>
      </c>
      <c r="J242" s="356">
        <v>1773.4833333333333</v>
      </c>
      <c r="K242" s="355">
        <v>1745.95</v>
      </c>
      <c r="L242" s="355">
        <v>1713</v>
      </c>
      <c r="M242" s="355">
        <v>75.513710000000003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1383.3</v>
      </c>
      <c r="D243" s="356">
        <v>1399.4333333333334</v>
      </c>
      <c r="E243" s="356">
        <v>1358.8666666666668</v>
      </c>
      <c r="F243" s="356">
        <v>1334.4333333333334</v>
      </c>
      <c r="G243" s="356">
        <v>1293.8666666666668</v>
      </c>
      <c r="H243" s="356">
        <v>1423.8666666666668</v>
      </c>
      <c r="I243" s="356">
        <v>1464.4333333333334</v>
      </c>
      <c r="J243" s="356">
        <v>1488.8666666666668</v>
      </c>
      <c r="K243" s="355">
        <v>1440</v>
      </c>
      <c r="L243" s="355">
        <v>1375</v>
      </c>
      <c r="M243" s="355">
        <v>0.25301000000000001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402.15</v>
      </c>
      <c r="D244" s="356">
        <v>404.08333333333331</v>
      </c>
      <c r="E244" s="356">
        <v>396.06666666666661</v>
      </c>
      <c r="F244" s="356">
        <v>389.98333333333329</v>
      </c>
      <c r="G244" s="356">
        <v>381.96666666666658</v>
      </c>
      <c r="H244" s="356">
        <v>410.16666666666663</v>
      </c>
      <c r="I244" s="356">
        <v>418.18333333333339</v>
      </c>
      <c r="J244" s="356">
        <v>424.26666666666665</v>
      </c>
      <c r="K244" s="355">
        <v>412.1</v>
      </c>
      <c r="L244" s="355">
        <v>398</v>
      </c>
      <c r="M244" s="355">
        <v>4.07578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685.3</v>
      </c>
      <c r="D245" s="356">
        <v>693.48333333333323</v>
      </c>
      <c r="E245" s="356">
        <v>674.01666666666642</v>
      </c>
      <c r="F245" s="356">
        <v>662.73333333333323</v>
      </c>
      <c r="G245" s="356">
        <v>643.26666666666642</v>
      </c>
      <c r="H245" s="356">
        <v>704.76666666666642</v>
      </c>
      <c r="I245" s="356">
        <v>724.23333333333335</v>
      </c>
      <c r="J245" s="356">
        <v>735.51666666666642</v>
      </c>
      <c r="K245" s="355">
        <v>712.95</v>
      </c>
      <c r="L245" s="355">
        <v>682.2</v>
      </c>
      <c r="M245" s="355">
        <v>4.3936500000000001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20.3</v>
      </c>
      <c r="D246" s="356">
        <v>20.383333333333336</v>
      </c>
      <c r="E246" s="356">
        <v>20.166666666666671</v>
      </c>
      <c r="F246" s="356">
        <v>20.033333333333335</v>
      </c>
      <c r="G246" s="356">
        <v>19.81666666666667</v>
      </c>
      <c r="H246" s="356">
        <v>20.516666666666673</v>
      </c>
      <c r="I246" s="356">
        <v>20.733333333333334</v>
      </c>
      <c r="J246" s="356">
        <v>20.866666666666674</v>
      </c>
      <c r="K246" s="355">
        <v>20.6</v>
      </c>
      <c r="L246" s="355">
        <v>20.25</v>
      </c>
      <c r="M246" s="355">
        <v>19.000070000000001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122.05</v>
      </c>
      <c r="D247" s="356">
        <v>121.25</v>
      </c>
      <c r="E247" s="356">
        <v>119.85</v>
      </c>
      <c r="F247" s="356">
        <v>117.64999999999999</v>
      </c>
      <c r="G247" s="356">
        <v>116.24999999999999</v>
      </c>
      <c r="H247" s="356">
        <v>123.45</v>
      </c>
      <c r="I247" s="356">
        <v>124.85000000000001</v>
      </c>
      <c r="J247" s="356">
        <v>127.05000000000001</v>
      </c>
      <c r="K247" s="355">
        <v>122.65</v>
      </c>
      <c r="L247" s="355">
        <v>119.05</v>
      </c>
      <c r="M247" s="355">
        <v>176.57900000000001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402.8</v>
      </c>
      <c r="D248" s="356">
        <v>405.66666666666669</v>
      </c>
      <c r="E248" s="356">
        <v>398.13333333333338</v>
      </c>
      <c r="F248" s="356">
        <v>393.4666666666667</v>
      </c>
      <c r="G248" s="356">
        <v>385.93333333333339</v>
      </c>
      <c r="H248" s="356">
        <v>410.33333333333337</v>
      </c>
      <c r="I248" s="356">
        <v>417.86666666666667</v>
      </c>
      <c r="J248" s="356">
        <v>422.53333333333336</v>
      </c>
      <c r="K248" s="355">
        <v>413.2</v>
      </c>
      <c r="L248" s="355">
        <v>401</v>
      </c>
      <c r="M248" s="355">
        <v>1.82559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993.75</v>
      </c>
      <c r="D249" s="356">
        <v>991.6</v>
      </c>
      <c r="E249" s="356">
        <v>978.1</v>
      </c>
      <c r="F249" s="356">
        <v>962.45</v>
      </c>
      <c r="G249" s="356">
        <v>948.95</v>
      </c>
      <c r="H249" s="356">
        <v>1007.25</v>
      </c>
      <c r="I249" s="356">
        <v>1020.75</v>
      </c>
      <c r="J249" s="356">
        <v>1036.4000000000001</v>
      </c>
      <c r="K249" s="355">
        <v>1005.1</v>
      </c>
      <c r="L249" s="355">
        <v>975.95</v>
      </c>
      <c r="M249" s="355">
        <v>3.2562899999999999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287.3</v>
      </c>
      <c r="D250" s="356">
        <v>289.93333333333334</v>
      </c>
      <c r="E250" s="356">
        <v>282.36666666666667</v>
      </c>
      <c r="F250" s="356">
        <v>277.43333333333334</v>
      </c>
      <c r="G250" s="356">
        <v>269.86666666666667</v>
      </c>
      <c r="H250" s="356">
        <v>294.86666666666667</v>
      </c>
      <c r="I250" s="356">
        <v>302.43333333333339</v>
      </c>
      <c r="J250" s="356">
        <v>307.36666666666667</v>
      </c>
      <c r="K250" s="355">
        <v>297.5</v>
      </c>
      <c r="L250" s="355">
        <v>285</v>
      </c>
      <c r="M250" s="355">
        <v>29.29054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44.8</v>
      </c>
      <c r="D251" s="356">
        <v>44.9</v>
      </c>
      <c r="E251" s="356">
        <v>44.65</v>
      </c>
      <c r="F251" s="356">
        <v>44.5</v>
      </c>
      <c r="G251" s="356">
        <v>44.25</v>
      </c>
      <c r="H251" s="356">
        <v>45.05</v>
      </c>
      <c r="I251" s="356">
        <v>45.3</v>
      </c>
      <c r="J251" s="356">
        <v>45.449999999999996</v>
      </c>
      <c r="K251" s="355">
        <v>45.15</v>
      </c>
      <c r="L251" s="355">
        <v>44.75</v>
      </c>
      <c r="M251" s="355">
        <v>9.1208899999999993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830.75</v>
      </c>
      <c r="D252" s="356">
        <v>832.56666666666661</v>
      </c>
      <c r="E252" s="356">
        <v>823.18333333333317</v>
      </c>
      <c r="F252" s="356">
        <v>815.61666666666656</v>
      </c>
      <c r="G252" s="356">
        <v>806.23333333333312</v>
      </c>
      <c r="H252" s="356">
        <v>840.13333333333321</v>
      </c>
      <c r="I252" s="356">
        <v>849.51666666666665</v>
      </c>
      <c r="J252" s="356">
        <v>857.08333333333326</v>
      </c>
      <c r="K252" s="355">
        <v>841.95</v>
      </c>
      <c r="L252" s="355">
        <v>825</v>
      </c>
      <c r="M252" s="355">
        <v>25.8202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22.95</v>
      </c>
      <c r="D253" s="356">
        <v>23.016666666666666</v>
      </c>
      <c r="E253" s="356">
        <v>22.833333333333332</v>
      </c>
      <c r="F253" s="356">
        <v>22.716666666666665</v>
      </c>
      <c r="G253" s="356">
        <v>22.533333333333331</v>
      </c>
      <c r="H253" s="356">
        <v>23.133333333333333</v>
      </c>
      <c r="I253" s="356">
        <v>23.31666666666667</v>
      </c>
      <c r="J253" s="356">
        <v>23.433333333333334</v>
      </c>
      <c r="K253" s="355">
        <v>23.2</v>
      </c>
      <c r="L253" s="355">
        <v>22.9</v>
      </c>
      <c r="M253" s="355">
        <v>78.565709999999996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729.05</v>
      </c>
      <c r="D254" s="356">
        <v>730.93333333333339</v>
      </c>
      <c r="E254" s="356">
        <v>724.11666666666679</v>
      </c>
      <c r="F254" s="356">
        <v>719.18333333333339</v>
      </c>
      <c r="G254" s="356">
        <v>712.36666666666679</v>
      </c>
      <c r="H254" s="356">
        <v>735.86666666666679</v>
      </c>
      <c r="I254" s="356">
        <v>742.68333333333339</v>
      </c>
      <c r="J254" s="356">
        <v>747.61666666666679</v>
      </c>
      <c r="K254" s="355">
        <v>737.75</v>
      </c>
      <c r="L254" s="355">
        <v>726</v>
      </c>
      <c r="M254" s="355">
        <v>2.12731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232.45</v>
      </c>
      <c r="D255" s="356">
        <v>231.85</v>
      </c>
      <c r="E255" s="356">
        <v>230.39999999999998</v>
      </c>
      <c r="F255" s="356">
        <v>228.35</v>
      </c>
      <c r="G255" s="356">
        <v>226.89999999999998</v>
      </c>
      <c r="H255" s="356">
        <v>233.89999999999998</v>
      </c>
      <c r="I255" s="356">
        <v>235.34999999999997</v>
      </c>
      <c r="J255" s="356">
        <v>237.39999999999998</v>
      </c>
      <c r="K255" s="355">
        <v>233.3</v>
      </c>
      <c r="L255" s="355">
        <v>229.8</v>
      </c>
      <c r="M255" s="355">
        <v>180.96561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113.95</v>
      </c>
      <c r="D256" s="356">
        <v>114.21666666666665</v>
      </c>
      <c r="E256" s="356">
        <v>113.58333333333331</v>
      </c>
      <c r="F256" s="356">
        <v>113.21666666666665</v>
      </c>
      <c r="G256" s="356">
        <v>112.58333333333331</v>
      </c>
      <c r="H256" s="356">
        <v>114.58333333333331</v>
      </c>
      <c r="I256" s="356">
        <v>115.21666666666667</v>
      </c>
      <c r="J256" s="356">
        <v>115.58333333333331</v>
      </c>
      <c r="K256" s="355">
        <v>114.85</v>
      </c>
      <c r="L256" s="355">
        <v>113.85</v>
      </c>
      <c r="M256" s="355">
        <v>1.00467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106.9</v>
      </c>
      <c r="D257" s="356">
        <v>107.10000000000001</v>
      </c>
      <c r="E257" s="356">
        <v>105.80000000000001</v>
      </c>
      <c r="F257" s="356">
        <v>104.7</v>
      </c>
      <c r="G257" s="356">
        <v>103.4</v>
      </c>
      <c r="H257" s="356">
        <v>108.20000000000002</v>
      </c>
      <c r="I257" s="356">
        <v>109.5</v>
      </c>
      <c r="J257" s="356">
        <v>110.60000000000002</v>
      </c>
      <c r="K257" s="355">
        <v>108.4</v>
      </c>
      <c r="L257" s="355">
        <v>106</v>
      </c>
      <c r="M257" s="355">
        <v>8.7626100000000005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1705.75</v>
      </c>
      <c r="D258" s="356">
        <v>1728.5833333333333</v>
      </c>
      <c r="E258" s="356">
        <v>1672.1666666666665</v>
      </c>
      <c r="F258" s="356">
        <v>1638.5833333333333</v>
      </c>
      <c r="G258" s="356">
        <v>1582.1666666666665</v>
      </c>
      <c r="H258" s="356">
        <v>1762.1666666666665</v>
      </c>
      <c r="I258" s="356">
        <v>1818.583333333333</v>
      </c>
      <c r="J258" s="356">
        <v>1852.1666666666665</v>
      </c>
      <c r="K258" s="355">
        <v>1785</v>
      </c>
      <c r="L258" s="355">
        <v>1695</v>
      </c>
      <c r="M258" s="355">
        <v>0.59338999999999997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1809.55</v>
      </c>
      <c r="D259" s="356">
        <v>1814.1166666666668</v>
      </c>
      <c r="E259" s="356">
        <v>1790.4333333333336</v>
      </c>
      <c r="F259" s="356">
        <v>1771.3166666666668</v>
      </c>
      <c r="G259" s="356">
        <v>1747.6333333333337</v>
      </c>
      <c r="H259" s="356">
        <v>1833.2333333333336</v>
      </c>
      <c r="I259" s="356">
        <v>1856.916666666667</v>
      </c>
      <c r="J259" s="356">
        <v>1876.0333333333335</v>
      </c>
      <c r="K259" s="355">
        <v>1837.8</v>
      </c>
      <c r="L259" s="355">
        <v>1795</v>
      </c>
      <c r="M259" s="355">
        <v>0.2366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100</v>
      </c>
      <c r="D260" s="356">
        <v>100.55</v>
      </c>
      <c r="E260" s="356">
        <v>98.649999999999991</v>
      </c>
      <c r="F260" s="356">
        <v>97.3</v>
      </c>
      <c r="G260" s="356">
        <v>95.399999999999991</v>
      </c>
      <c r="H260" s="356">
        <v>101.89999999999999</v>
      </c>
      <c r="I260" s="356">
        <v>103.8</v>
      </c>
      <c r="J260" s="356">
        <v>105.14999999999999</v>
      </c>
      <c r="K260" s="355">
        <v>102.45</v>
      </c>
      <c r="L260" s="355">
        <v>99.2</v>
      </c>
      <c r="M260" s="355">
        <v>10.53905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436.4</v>
      </c>
      <c r="D261" s="356">
        <v>438.33333333333331</v>
      </c>
      <c r="E261" s="356">
        <v>431.86666666666662</v>
      </c>
      <c r="F261" s="356">
        <v>427.33333333333331</v>
      </c>
      <c r="G261" s="356">
        <v>420.86666666666662</v>
      </c>
      <c r="H261" s="356">
        <v>442.86666666666662</v>
      </c>
      <c r="I261" s="356">
        <v>449.33333333333331</v>
      </c>
      <c r="J261" s="356">
        <v>453.86666666666662</v>
      </c>
      <c r="K261" s="355">
        <v>444.8</v>
      </c>
      <c r="L261" s="355">
        <v>433.8</v>
      </c>
      <c r="M261" s="355">
        <v>99.983360000000005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3196.35</v>
      </c>
      <c r="D262" s="356">
        <v>3211.85</v>
      </c>
      <c r="E262" s="356">
        <v>3129.5499999999997</v>
      </c>
      <c r="F262" s="356">
        <v>3062.75</v>
      </c>
      <c r="G262" s="356">
        <v>2980.45</v>
      </c>
      <c r="H262" s="356">
        <v>3278.6499999999996</v>
      </c>
      <c r="I262" s="356">
        <v>3360.95</v>
      </c>
      <c r="J262" s="356">
        <v>3427.7499999999995</v>
      </c>
      <c r="K262" s="355">
        <v>3294.15</v>
      </c>
      <c r="L262" s="355">
        <v>3145.05</v>
      </c>
      <c r="M262" s="355">
        <v>1.05629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519.1</v>
      </c>
      <c r="D263" s="356">
        <v>520.88333333333333</v>
      </c>
      <c r="E263" s="356">
        <v>512.31666666666661</v>
      </c>
      <c r="F263" s="356">
        <v>505.5333333333333</v>
      </c>
      <c r="G263" s="356">
        <v>496.96666666666658</v>
      </c>
      <c r="H263" s="356">
        <v>527.66666666666663</v>
      </c>
      <c r="I263" s="356">
        <v>536.23333333333346</v>
      </c>
      <c r="J263" s="356">
        <v>543.01666666666665</v>
      </c>
      <c r="K263" s="355">
        <v>529.45000000000005</v>
      </c>
      <c r="L263" s="355">
        <v>514.1</v>
      </c>
      <c r="M263" s="355">
        <v>2.6286299999999998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231.95</v>
      </c>
      <c r="D264" s="356">
        <v>232.51666666666665</v>
      </c>
      <c r="E264" s="356">
        <v>229.43333333333331</v>
      </c>
      <c r="F264" s="356">
        <v>226.91666666666666</v>
      </c>
      <c r="G264" s="356">
        <v>223.83333333333331</v>
      </c>
      <c r="H264" s="356">
        <v>235.0333333333333</v>
      </c>
      <c r="I264" s="356">
        <v>238.11666666666667</v>
      </c>
      <c r="J264" s="356">
        <v>240.6333333333333</v>
      </c>
      <c r="K264" s="355">
        <v>235.6</v>
      </c>
      <c r="L264" s="355">
        <v>230</v>
      </c>
      <c r="M264" s="355">
        <v>4.5459899999999998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121.25</v>
      </c>
      <c r="D265" s="356">
        <v>122.23333333333335</v>
      </c>
      <c r="E265" s="356">
        <v>119.1666666666667</v>
      </c>
      <c r="F265" s="356">
        <v>117.08333333333336</v>
      </c>
      <c r="G265" s="356">
        <v>114.01666666666671</v>
      </c>
      <c r="H265" s="356">
        <v>124.31666666666669</v>
      </c>
      <c r="I265" s="356">
        <v>127.38333333333335</v>
      </c>
      <c r="J265" s="356">
        <v>129.4666666666667</v>
      </c>
      <c r="K265" s="355">
        <v>125.3</v>
      </c>
      <c r="L265" s="355">
        <v>120.15</v>
      </c>
      <c r="M265" s="355">
        <v>7.7360699999999998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70</v>
      </c>
      <c r="D266" s="356">
        <v>70.55</v>
      </c>
      <c r="E266" s="356">
        <v>69.199999999999989</v>
      </c>
      <c r="F266" s="356">
        <v>68.399999999999991</v>
      </c>
      <c r="G266" s="356">
        <v>67.049999999999983</v>
      </c>
      <c r="H266" s="356">
        <v>71.349999999999994</v>
      </c>
      <c r="I266" s="356">
        <v>72.699999999999989</v>
      </c>
      <c r="J266" s="356">
        <v>73.5</v>
      </c>
      <c r="K266" s="355">
        <v>71.900000000000006</v>
      </c>
      <c r="L266" s="355">
        <v>69.75</v>
      </c>
      <c r="M266" s="355">
        <v>7.6896699999999996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204.5</v>
      </c>
      <c r="D267" s="356">
        <v>206.13333333333333</v>
      </c>
      <c r="E267" s="356">
        <v>201.36666666666665</v>
      </c>
      <c r="F267" s="356">
        <v>198.23333333333332</v>
      </c>
      <c r="G267" s="356">
        <v>193.46666666666664</v>
      </c>
      <c r="H267" s="356">
        <v>209.26666666666665</v>
      </c>
      <c r="I267" s="356">
        <v>214.0333333333333</v>
      </c>
      <c r="J267" s="356">
        <v>217.16666666666666</v>
      </c>
      <c r="K267" s="355">
        <v>210.9</v>
      </c>
      <c r="L267" s="355">
        <v>203</v>
      </c>
      <c r="M267" s="355">
        <v>7.40076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395.05</v>
      </c>
      <c r="D268" s="356">
        <v>398.63333333333338</v>
      </c>
      <c r="E268" s="356">
        <v>385.06666666666678</v>
      </c>
      <c r="F268" s="356">
        <v>375.08333333333337</v>
      </c>
      <c r="G268" s="356">
        <v>361.51666666666677</v>
      </c>
      <c r="H268" s="356">
        <v>408.61666666666679</v>
      </c>
      <c r="I268" s="356">
        <v>422.18333333333339</v>
      </c>
      <c r="J268" s="356">
        <v>432.1666666666668</v>
      </c>
      <c r="K268" s="355">
        <v>412.2</v>
      </c>
      <c r="L268" s="355">
        <v>388.65</v>
      </c>
      <c r="M268" s="355">
        <v>1.3576299999999999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341.3</v>
      </c>
      <c r="D269" s="356">
        <v>336.55</v>
      </c>
      <c r="E269" s="356">
        <v>331.8</v>
      </c>
      <c r="F269" s="356">
        <v>322.3</v>
      </c>
      <c r="G269" s="356">
        <v>317.55</v>
      </c>
      <c r="H269" s="356">
        <v>346.05</v>
      </c>
      <c r="I269" s="356">
        <v>350.8</v>
      </c>
      <c r="J269" s="356">
        <v>360.3</v>
      </c>
      <c r="K269" s="355">
        <v>341.3</v>
      </c>
      <c r="L269" s="355">
        <v>327.05</v>
      </c>
      <c r="M269" s="355">
        <v>10.963979999999999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671.4</v>
      </c>
      <c r="D270" s="356">
        <v>668.68333333333339</v>
      </c>
      <c r="E270" s="356">
        <v>662.36666666666679</v>
      </c>
      <c r="F270" s="356">
        <v>653.33333333333337</v>
      </c>
      <c r="G270" s="356">
        <v>647.01666666666677</v>
      </c>
      <c r="H270" s="356">
        <v>677.71666666666681</v>
      </c>
      <c r="I270" s="356">
        <v>684.03333333333342</v>
      </c>
      <c r="J270" s="356">
        <v>693.06666666666683</v>
      </c>
      <c r="K270" s="355">
        <v>675</v>
      </c>
      <c r="L270" s="355">
        <v>659.65</v>
      </c>
      <c r="M270" s="355">
        <v>31.225549999999998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3080</v>
      </c>
      <c r="D271" s="356">
        <v>3100</v>
      </c>
      <c r="E271" s="356">
        <v>3040</v>
      </c>
      <c r="F271" s="356">
        <v>3000</v>
      </c>
      <c r="G271" s="356">
        <v>2940</v>
      </c>
      <c r="H271" s="356">
        <v>3140</v>
      </c>
      <c r="I271" s="356">
        <v>3200</v>
      </c>
      <c r="J271" s="356">
        <v>3240</v>
      </c>
      <c r="K271" s="355">
        <v>3160</v>
      </c>
      <c r="L271" s="355">
        <v>3060</v>
      </c>
      <c r="M271" s="355">
        <v>11.00454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553.70000000000005</v>
      </c>
      <c r="D272" s="356">
        <v>559.41666666666663</v>
      </c>
      <c r="E272" s="356">
        <v>544.83333333333326</v>
      </c>
      <c r="F272" s="356">
        <v>535.96666666666658</v>
      </c>
      <c r="G272" s="356">
        <v>521.38333333333321</v>
      </c>
      <c r="H272" s="356">
        <v>568.2833333333333</v>
      </c>
      <c r="I272" s="356">
        <v>582.86666666666656</v>
      </c>
      <c r="J272" s="356">
        <v>591.73333333333335</v>
      </c>
      <c r="K272" s="355">
        <v>574</v>
      </c>
      <c r="L272" s="355">
        <v>550.54999999999995</v>
      </c>
      <c r="M272" s="355">
        <v>3.39757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461.25</v>
      </c>
      <c r="D273" s="356">
        <v>460.81666666666666</v>
      </c>
      <c r="E273" s="356">
        <v>455.13333333333333</v>
      </c>
      <c r="F273" s="356">
        <v>449.01666666666665</v>
      </c>
      <c r="G273" s="356">
        <v>443.33333333333331</v>
      </c>
      <c r="H273" s="356">
        <v>466.93333333333334</v>
      </c>
      <c r="I273" s="356">
        <v>472.61666666666662</v>
      </c>
      <c r="J273" s="356">
        <v>478.73333333333335</v>
      </c>
      <c r="K273" s="355">
        <v>466.5</v>
      </c>
      <c r="L273" s="355">
        <v>454.7</v>
      </c>
      <c r="M273" s="355">
        <v>1.5593900000000001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848.6</v>
      </c>
      <c r="D274" s="356">
        <v>850.05000000000007</v>
      </c>
      <c r="E274" s="356">
        <v>840.65000000000009</v>
      </c>
      <c r="F274" s="356">
        <v>832.7</v>
      </c>
      <c r="G274" s="356">
        <v>823.30000000000007</v>
      </c>
      <c r="H274" s="356">
        <v>858.00000000000011</v>
      </c>
      <c r="I274" s="356">
        <v>867.4</v>
      </c>
      <c r="J274" s="356">
        <v>875.35000000000014</v>
      </c>
      <c r="K274" s="355">
        <v>859.45</v>
      </c>
      <c r="L274" s="355">
        <v>842.1</v>
      </c>
      <c r="M274" s="355">
        <v>2.4719199999999999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138.15</v>
      </c>
      <c r="D275" s="356">
        <v>138.56666666666669</v>
      </c>
      <c r="E275" s="356">
        <v>137.18333333333339</v>
      </c>
      <c r="F275" s="356">
        <v>136.2166666666667</v>
      </c>
      <c r="G275" s="356">
        <v>134.8333333333334</v>
      </c>
      <c r="H275" s="356">
        <v>139.53333333333339</v>
      </c>
      <c r="I275" s="356">
        <v>140.91666666666666</v>
      </c>
      <c r="J275" s="356">
        <v>141.88333333333338</v>
      </c>
      <c r="K275" s="355">
        <v>139.94999999999999</v>
      </c>
      <c r="L275" s="355">
        <v>137.6</v>
      </c>
      <c r="M275" s="355">
        <v>1.0504100000000001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1270.25</v>
      </c>
      <c r="D276" s="356">
        <v>1264.0999999999999</v>
      </c>
      <c r="E276" s="356">
        <v>1251.2499999999998</v>
      </c>
      <c r="F276" s="356">
        <v>1232.2499999999998</v>
      </c>
      <c r="G276" s="356">
        <v>1219.3999999999996</v>
      </c>
      <c r="H276" s="356">
        <v>1283.0999999999999</v>
      </c>
      <c r="I276" s="356">
        <v>1295.9500000000003</v>
      </c>
      <c r="J276" s="356">
        <v>1314.95</v>
      </c>
      <c r="K276" s="355">
        <v>1276.95</v>
      </c>
      <c r="L276" s="355">
        <v>1245.0999999999999</v>
      </c>
      <c r="M276" s="355">
        <v>0.67469000000000001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391.9</v>
      </c>
      <c r="D277" s="356">
        <v>393.88333333333338</v>
      </c>
      <c r="E277" s="356">
        <v>386.01666666666677</v>
      </c>
      <c r="F277" s="356">
        <v>380.13333333333338</v>
      </c>
      <c r="G277" s="356">
        <v>372.26666666666677</v>
      </c>
      <c r="H277" s="356">
        <v>399.76666666666677</v>
      </c>
      <c r="I277" s="356">
        <v>407.63333333333344</v>
      </c>
      <c r="J277" s="356">
        <v>413.51666666666677</v>
      </c>
      <c r="K277" s="355">
        <v>401.75</v>
      </c>
      <c r="L277" s="355">
        <v>388</v>
      </c>
      <c r="M277" s="355">
        <v>1.2272400000000001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64.3</v>
      </c>
      <c r="D278" s="356">
        <v>64.38333333333334</v>
      </c>
      <c r="E278" s="356">
        <v>64.01666666666668</v>
      </c>
      <c r="F278" s="356">
        <v>63.733333333333334</v>
      </c>
      <c r="G278" s="356">
        <v>63.366666666666674</v>
      </c>
      <c r="H278" s="356">
        <v>64.666666666666686</v>
      </c>
      <c r="I278" s="356">
        <v>65.033333333333331</v>
      </c>
      <c r="J278" s="356">
        <v>65.316666666666691</v>
      </c>
      <c r="K278" s="355">
        <v>64.75</v>
      </c>
      <c r="L278" s="355">
        <v>64.099999999999994</v>
      </c>
      <c r="M278" s="355">
        <v>6.7499700000000002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497.5</v>
      </c>
      <c r="D279" s="356">
        <v>500.51666666666665</v>
      </c>
      <c r="E279" s="356">
        <v>491.98333333333329</v>
      </c>
      <c r="F279" s="356">
        <v>486.46666666666664</v>
      </c>
      <c r="G279" s="356">
        <v>477.93333333333328</v>
      </c>
      <c r="H279" s="356">
        <v>506.0333333333333</v>
      </c>
      <c r="I279" s="356">
        <v>514.56666666666661</v>
      </c>
      <c r="J279" s="356">
        <v>520.08333333333326</v>
      </c>
      <c r="K279" s="355">
        <v>509.05</v>
      </c>
      <c r="L279" s="355">
        <v>495</v>
      </c>
      <c r="M279" s="355">
        <v>2.71597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54.65</v>
      </c>
      <c r="D280" s="356">
        <v>54.65</v>
      </c>
      <c r="E280" s="356">
        <v>53.8</v>
      </c>
      <c r="F280" s="356">
        <v>52.949999999999996</v>
      </c>
      <c r="G280" s="356">
        <v>52.099999999999994</v>
      </c>
      <c r="H280" s="356">
        <v>55.5</v>
      </c>
      <c r="I280" s="356">
        <v>56.350000000000009</v>
      </c>
      <c r="J280" s="356">
        <v>57.2</v>
      </c>
      <c r="K280" s="355">
        <v>55.5</v>
      </c>
      <c r="L280" s="355">
        <v>53.8</v>
      </c>
      <c r="M280" s="355">
        <v>34.024090000000001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500.25</v>
      </c>
      <c r="D281" s="356">
        <v>503.11666666666662</v>
      </c>
      <c r="E281" s="356">
        <v>492.13333333333321</v>
      </c>
      <c r="F281" s="356">
        <v>484.01666666666659</v>
      </c>
      <c r="G281" s="356">
        <v>473.03333333333319</v>
      </c>
      <c r="H281" s="356">
        <v>511.23333333333323</v>
      </c>
      <c r="I281" s="356">
        <v>522.2166666666667</v>
      </c>
      <c r="J281" s="356">
        <v>530.33333333333326</v>
      </c>
      <c r="K281" s="355">
        <v>514.1</v>
      </c>
      <c r="L281" s="355">
        <v>495</v>
      </c>
      <c r="M281" s="355">
        <v>0.69286999999999999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1003.55</v>
      </c>
      <c r="D282" s="356">
        <v>1014.1333333333332</v>
      </c>
      <c r="E282" s="356">
        <v>982.71666666666647</v>
      </c>
      <c r="F282" s="356">
        <v>961.88333333333321</v>
      </c>
      <c r="G282" s="356">
        <v>930.46666666666647</v>
      </c>
      <c r="H282" s="356">
        <v>1034.9666666666665</v>
      </c>
      <c r="I282" s="356">
        <v>1066.3833333333334</v>
      </c>
      <c r="J282" s="356">
        <v>1087.2166666666665</v>
      </c>
      <c r="K282" s="355">
        <v>1045.55</v>
      </c>
      <c r="L282" s="355">
        <v>993.3</v>
      </c>
      <c r="M282" s="355">
        <v>4.3136700000000001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311.7</v>
      </c>
      <c r="D283" s="356">
        <v>312.26666666666671</v>
      </c>
      <c r="E283" s="356">
        <v>309.53333333333342</v>
      </c>
      <c r="F283" s="356">
        <v>307.36666666666673</v>
      </c>
      <c r="G283" s="356">
        <v>304.63333333333344</v>
      </c>
      <c r="H283" s="356">
        <v>314.43333333333339</v>
      </c>
      <c r="I283" s="356">
        <v>317.16666666666663</v>
      </c>
      <c r="J283" s="356">
        <v>319.33333333333337</v>
      </c>
      <c r="K283" s="355">
        <v>315</v>
      </c>
      <c r="L283" s="355">
        <v>310.10000000000002</v>
      </c>
      <c r="M283" s="355">
        <v>1.7469399999999999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1828.25</v>
      </c>
      <c r="D284" s="356">
        <v>1834.7833333333335</v>
      </c>
      <c r="E284" s="356">
        <v>1815.4666666666672</v>
      </c>
      <c r="F284" s="356">
        <v>1802.6833333333336</v>
      </c>
      <c r="G284" s="356">
        <v>1783.3666666666672</v>
      </c>
      <c r="H284" s="356">
        <v>1847.5666666666671</v>
      </c>
      <c r="I284" s="356">
        <v>1866.8833333333332</v>
      </c>
      <c r="J284" s="356">
        <v>1879.666666666667</v>
      </c>
      <c r="K284" s="355">
        <v>1854.1</v>
      </c>
      <c r="L284" s="355">
        <v>1822</v>
      </c>
      <c r="M284" s="355">
        <v>18.597549999999998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578.20000000000005</v>
      </c>
      <c r="D285" s="356">
        <v>586.01666666666677</v>
      </c>
      <c r="E285" s="356">
        <v>568.68333333333351</v>
      </c>
      <c r="F285" s="356">
        <v>559.16666666666674</v>
      </c>
      <c r="G285" s="356">
        <v>541.83333333333348</v>
      </c>
      <c r="H285" s="356">
        <v>595.53333333333353</v>
      </c>
      <c r="I285" s="356">
        <v>612.86666666666679</v>
      </c>
      <c r="J285" s="356">
        <v>622.38333333333355</v>
      </c>
      <c r="K285" s="355">
        <v>603.35</v>
      </c>
      <c r="L285" s="355">
        <v>576.5</v>
      </c>
      <c r="M285" s="355">
        <v>17.173649999999999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644.35</v>
      </c>
      <c r="D286" s="356">
        <v>647.95000000000005</v>
      </c>
      <c r="E286" s="356">
        <v>637.95000000000005</v>
      </c>
      <c r="F286" s="356">
        <v>631.54999999999995</v>
      </c>
      <c r="G286" s="356">
        <v>621.54999999999995</v>
      </c>
      <c r="H286" s="356">
        <v>654.35000000000014</v>
      </c>
      <c r="I286" s="356">
        <v>664.35000000000014</v>
      </c>
      <c r="J286" s="356">
        <v>670.75000000000023</v>
      </c>
      <c r="K286" s="355">
        <v>657.95</v>
      </c>
      <c r="L286" s="355">
        <v>641.54999999999995</v>
      </c>
      <c r="M286" s="355">
        <v>4.4818100000000003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228.25</v>
      </c>
      <c r="D287" s="356">
        <v>228</v>
      </c>
      <c r="E287" s="356">
        <v>226.55</v>
      </c>
      <c r="F287" s="356">
        <v>224.85000000000002</v>
      </c>
      <c r="G287" s="356">
        <v>223.40000000000003</v>
      </c>
      <c r="H287" s="356">
        <v>229.7</v>
      </c>
      <c r="I287" s="356">
        <v>231.14999999999998</v>
      </c>
      <c r="J287" s="356">
        <v>232.84999999999997</v>
      </c>
      <c r="K287" s="355">
        <v>229.45</v>
      </c>
      <c r="L287" s="355">
        <v>226.3</v>
      </c>
      <c r="M287" s="355">
        <v>1.88232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1133.75</v>
      </c>
      <c r="D288" s="356">
        <v>1136.4333333333334</v>
      </c>
      <c r="E288" s="356">
        <v>1124.3666666666668</v>
      </c>
      <c r="F288" s="356">
        <v>1114.9833333333333</v>
      </c>
      <c r="G288" s="356">
        <v>1102.9166666666667</v>
      </c>
      <c r="H288" s="356">
        <v>1145.8166666666668</v>
      </c>
      <c r="I288" s="356">
        <v>1157.8833333333334</v>
      </c>
      <c r="J288" s="356">
        <v>1167.2666666666669</v>
      </c>
      <c r="K288" s="355">
        <v>1148.5</v>
      </c>
      <c r="L288" s="355">
        <v>1127.05</v>
      </c>
      <c r="M288" s="355">
        <v>8.8410000000000002E-2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505.25</v>
      </c>
      <c r="D289" s="356">
        <v>503.5</v>
      </c>
      <c r="E289" s="356">
        <v>477.20000000000005</v>
      </c>
      <c r="F289" s="356">
        <v>449.15000000000003</v>
      </c>
      <c r="G289" s="356">
        <v>422.85000000000008</v>
      </c>
      <c r="H289" s="356">
        <v>531.54999999999995</v>
      </c>
      <c r="I289" s="356">
        <v>557.84999999999991</v>
      </c>
      <c r="J289" s="356">
        <v>585.9</v>
      </c>
      <c r="K289" s="355">
        <v>529.79999999999995</v>
      </c>
      <c r="L289" s="355">
        <v>475.45</v>
      </c>
      <c r="M289" s="355">
        <v>2.0775899999999998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74.150000000000006</v>
      </c>
      <c r="D290" s="356">
        <v>74.516666666666666</v>
      </c>
      <c r="E290" s="356">
        <v>73.583333333333329</v>
      </c>
      <c r="F290" s="356">
        <v>73.016666666666666</v>
      </c>
      <c r="G290" s="356">
        <v>72.083333333333329</v>
      </c>
      <c r="H290" s="356">
        <v>75.083333333333329</v>
      </c>
      <c r="I290" s="356">
        <v>76.016666666666666</v>
      </c>
      <c r="J290" s="356">
        <v>76.583333333333329</v>
      </c>
      <c r="K290" s="355">
        <v>75.45</v>
      </c>
      <c r="L290" s="355">
        <v>73.95</v>
      </c>
      <c r="M290" s="355">
        <v>40.28548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2837.25</v>
      </c>
      <c r="D291" s="356">
        <v>2847.7999999999997</v>
      </c>
      <c r="E291" s="356">
        <v>2791.4499999999994</v>
      </c>
      <c r="F291" s="356">
        <v>2745.6499999999996</v>
      </c>
      <c r="G291" s="356">
        <v>2689.2999999999993</v>
      </c>
      <c r="H291" s="356">
        <v>2893.5999999999995</v>
      </c>
      <c r="I291" s="356">
        <v>2949.95</v>
      </c>
      <c r="J291" s="356">
        <v>2995.7499999999995</v>
      </c>
      <c r="K291" s="355">
        <v>2904.15</v>
      </c>
      <c r="L291" s="355">
        <v>2802</v>
      </c>
      <c r="M291" s="355">
        <v>2.4629300000000001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377</v>
      </c>
      <c r="D292" s="356">
        <v>379.06666666666666</v>
      </c>
      <c r="E292" s="356">
        <v>372.93333333333334</v>
      </c>
      <c r="F292" s="356">
        <v>368.86666666666667</v>
      </c>
      <c r="G292" s="356">
        <v>362.73333333333335</v>
      </c>
      <c r="H292" s="356">
        <v>383.13333333333333</v>
      </c>
      <c r="I292" s="356">
        <v>389.26666666666665</v>
      </c>
      <c r="J292" s="356">
        <v>393.33333333333331</v>
      </c>
      <c r="K292" s="355">
        <v>385.2</v>
      </c>
      <c r="L292" s="355">
        <v>375</v>
      </c>
      <c r="M292" s="355">
        <v>1.0894900000000001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549.95000000000005</v>
      </c>
      <c r="D293" s="356">
        <v>551.51666666666677</v>
      </c>
      <c r="E293" s="356">
        <v>535.03333333333353</v>
      </c>
      <c r="F293" s="356">
        <v>520.11666666666679</v>
      </c>
      <c r="G293" s="356">
        <v>503.63333333333355</v>
      </c>
      <c r="H293" s="356">
        <v>566.43333333333351</v>
      </c>
      <c r="I293" s="356">
        <v>582.91666666666686</v>
      </c>
      <c r="J293" s="356">
        <v>597.83333333333348</v>
      </c>
      <c r="K293" s="355">
        <v>568</v>
      </c>
      <c r="L293" s="355">
        <v>536.6</v>
      </c>
      <c r="M293" s="355">
        <v>77.646039999999999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10944.65</v>
      </c>
      <c r="D294" s="356">
        <v>10978.699999999999</v>
      </c>
      <c r="E294" s="356">
        <v>10857.449999999997</v>
      </c>
      <c r="F294" s="356">
        <v>10770.249999999998</v>
      </c>
      <c r="G294" s="356">
        <v>10648.999999999996</v>
      </c>
      <c r="H294" s="356">
        <v>11065.899999999998</v>
      </c>
      <c r="I294" s="356">
        <v>11187.150000000001</v>
      </c>
      <c r="J294" s="356">
        <v>11274.349999999999</v>
      </c>
      <c r="K294" s="355">
        <v>11099.95</v>
      </c>
      <c r="L294" s="355">
        <v>10891.5</v>
      </c>
      <c r="M294" s="355">
        <v>7.1830000000000005E-2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48.25</v>
      </c>
      <c r="D295" s="356">
        <v>48.633333333333333</v>
      </c>
      <c r="E295" s="356">
        <v>47.466666666666669</v>
      </c>
      <c r="F295" s="356">
        <v>46.683333333333337</v>
      </c>
      <c r="G295" s="356">
        <v>45.516666666666673</v>
      </c>
      <c r="H295" s="356">
        <v>49.416666666666664</v>
      </c>
      <c r="I295" s="356">
        <v>50.583333333333336</v>
      </c>
      <c r="J295" s="356">
        <v>51.36666666666666</v>
      </c>
      <c r="K295" s="355">
        <v>49.8</v>
      </c>
      <c r="L295" s="355">
        <v>47.85</v>
      </c>
      <c r="M295" s="355">
        <v>36.998950000000001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390.65</v>
      </c>
      <c r="D296" s="356">
        <v>395.36666666666662</v>
      </c>
      <c r="E296" s="356">
        <v>384.28333333333325</v>
      </c>
      <c r="F296" s="356">
        <v>377.91666666666663</v>
      </c>
      <c r="G296" s="356">
        <v>366.83333333333326</v>
      </c>
      <c r="H296" s="356">
        <v>401.73333333333323</v>
      </c>
      <c r="I296" s="356">
        <v>412.81666666666661</v>
      </c>
      <c r="J296" s="356">
        <v>419.18333333333322</v>
      </c>
      <c r="K296" s="355">
        <v>406.45</v>
      </c>
      <c r="L296" s="355">
        <v>389</v>
      </c>
      <c r="M296" s="355">
        <v>43.435009999999998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2619.25</v>
      </c>
      <c r="D297" s="356">
        <v>2628.6166666666663</v>
      </c>
      <c r="E297" s="356">
        <v>2592.8333333333326</v>
      </c>
      <c r="F297" s="356">
        <v>2566.4166666666661</v>
      </c>
      <c r="G297" s="356">
        <v>2530.6333333333323</v>
      </c>
      <c r="H297" s="356">
        <v>2655.0333333333328</v>
      </c>
      <c r="I297" s="356">
        <v>2690.8166666666666</v>
      </c>
      <c r="J297" s="356">
        <v>2717.2333333333331</v>
      </c>
      <c r="K297" s="355">
        <v>2664.4</v>
      </c>
      <c r="L297" s="355">
        <v>2602.1999999999998</v>
      </c>
      <c r="M297" s="355">
        <v>0.33994999999999997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1287.2</v>
      </c>
      <c r="D298" s="356">
        <v>1281.0666666666668</v>
      </c>
      <c r="E298" s="356">
        <v>1267.2333333333336</v>
      </c>
      <c r="F298" s="356">
        <v>1247.2666666666667</v>
      </c>
      <c r="G298" s="356">
        <v>1233.4333333333334</v>
      </c>
      <c r="H298" s="356">
        <v>1301.0333333333338</v>
      </c>
      <c r="I298" s="356">
        <v>1314.8666666666672</v>
      </c>
      <c r="J298" s="356">
        <v>1334.8333333333339</v>
      </c>
      <c r="K298" s="355">
        <v>1294.9000000000001</v>
      </c>
      <c r="L298" s="355">
        <v>1261.0999999999999</v>
      </c>
      <c r="M298" s="355">
        <v>1.81687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1871.25</v>
      </c>
      <c r="D299" s="356">
        <v>1870.0833333333333</v>
      </c>
      <c r="E299" s="356">
        <v>1851.1666666666665</v>
      </c>
      <c r="F299" s="356">
        <v>1831.0833333333333</v>
      </c>
      <c r="G299" s="356">
        <v>1812.1666666666665</v>
      </c>
      <c r="H299" s="356">
        <v>1890.1666666666665</v>
      </c>
      <c r="I299" s="356">
        <v>1909.083333333333</v>
      </c>
      <c r="J299" s="356">
        <v>1929.1666666666665</v>
      </c>
      <c r="K299" s="355">
        <v>1889</v>
      </c>
      <c r="L299" s="355">
        <v>1850</v>
      </c>
      <c r="M299" s="355">
        <v>17.44894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5999.85</v>
      </c>
      <c r="D300" s="356">
        <v>6059.2166666666672</v>
      </c>
      <c r="E300" s="356">
        <v>5916.6333333333341</v>
      </c>
      <c r="F300" s="356">
        <v>5833.416666666667</v>
      </c>
      <c r="G300" s="356">
        <v>5690.8333333333339</v>
      </c>
      <c r="H300" s="356">
        <v>6142.4333333333343</v>
      </c>
      <c r="I300" s="356">
        <v>6285.0166666666664</v>
      </c>
      <c r="J300" s="356">
        <v>6368.2333333333345</v>
      </c>
      <c r="K300" s="355">
        <v>6201.8</v>
      </c>
      <c r="L300" s="355">
        <v>5976</v>
      </c>
      <c r="M300" s="355">
        <v>4.24193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4486</v>
      </c>
      <c r="D301" s="356">
        <v>4525.6833333333334</v>
      </c>
      <c r="E301" s="356">
        <v>4426.4666666666672</v>
      </c>
      <c r="F301" s="356">
        <v>4366.9333333333334</v>
      </c>
      <c r="G301" s="356">
        <v>4267.7166666666672</v>
      </c>
      <c r="H301" s="356">
        <v>4585.2166666666672</v>
      </c>
      <c r="I301" s="356">
        <v>4684.4333333333325</v>
      </c>
      <c r="J301" s="356">
        <v>4743.9666666666672</v>
      </c>
      <c r="K301" s="355">
        <v>4624.8999999999996</v>
      </c>
      <c r="L301" s="355">
        <v>4466.1499999999996</v>
      </c>
      <c r="M301" s="355">
        <v>4.1564100000000002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798.1</v>
      </c>
      <c r="D302" s="356">
        <v>798.35</v>
      </c>
      <c r="E302" s="356">
        <v>791.25</v>
      </c>
      <c r="F302" s="356">
        <v>784.4</v>
      </c>
      <c r="G302" s="356">
        <v>777.3</v>
      </c>
      <c r="H302" s="356">
        <v>805.2</v>
      </c>
      <c r="I302" s="356">
        <v>812.30000000000018</v>
      </c>
      <c r="J302" s="356">
        <v>819.15000000000009</v>
      </c>
      <c r="K302" s="355">
        <v>805.45</v>
      </c>
      <c r="L302" s="355">
        <v>791.5</v>
      </c>
      <c r="M302" s="355">
        <v>12.793329999999999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2849.4</v>
      </c>
      <c r="D303" s="356">
        <v>2857.9500000000003</v>
      </c>
      <c r="E303" s="356">
        <v>2821.8000000000006</v>
      </c>
      <c r="F303" s="356">
        <v>2794.2000000000003</v>
      </c>
      <c r="G303" s="356">
        <v>2758.0500000000006</v>
      </c>
      <c r="H303" s="356">
        <v>2885.5500000000006</v>
      </c>
      <c r="I303" s="356">
        <v>2921.7000000000003</v>
      </c>
      <c r="J303" s="356">
        <v>2949.3000000000006</v>
      </c>
      <c r="K303" s="355">
        <v>2894.1</v>
      </c>
      <c r="L303" s="355">
        <v>2830.35</v>
      </c>
      <c r="M303" s="355">
        <v>0.29188999999999998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444.25</v>
      </c>
      <c r="D304" s="356">
        <v>446.73333333333335</v>
      </c>
      <c r="E304" s="356">
        <v>438.4666666666667</v>
      </c>
      <c r="F304" s="356">
        <v>432.68333333333334</v>
      </c>
      <c r="G304" s="356">
        <v>424.41666666666669</v>
      </c>
      <c r="H304" s="356">
        <v>452.51666666666671</v>
      </c>
      <c r="I304" s="356">
        <v>460.78333333333336</v>
      </c>
      <c r="J304" s="356">
        <v>466.56666666666672</v>
      </c>
      <c r="K304" s="355">
        <v>455</v>
      </c>
      <c r="L304" s="355">
        <v>440.95</v>
      </c>
      <c r="M304" s="355">
        <v>4.7428999999999997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853.65</v>
      </c>
      <c r="D305" s="356">
        <v>850.4</v>
      </c>
      <c r="E305" s="356">
        <v>838.84999999999991</v>
      </c>
      <c r="F305" s="356">
        <v>824.05</v>
      </c>
      <c r="G305" s="356">
        <v>812.49999999999989</v>
      </c>
      <c r="H305" s="356">
        <v>865.19999999999993</v>
      </c>
      <c r="I305" s="356">
        <v>876.74999999999989</v>
      </c>
      <c r="J305" s="356">
        <v>891.55</v>
      </c>
      <c r="K305" s="355">
        <v>861.95</v>
      </c>
      <c r="L305" s="355">
        <v>835.6</v>
      </c>
      <c r="M305" s="355">
        <v>51.468499999999999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154.6</v>
      </c>
      <c r="D306" s="356">
        <v>155.33333333333334</v>
      </c>
      <c r="E306" s="356">
        <v>153.26666666666668</v>
      </c>
      <c r="F306" s="356">
        <v>151.93333333333334</v>
      </c>
      <c r="G306" s="356">
        <v>149.86666666666667</v>
      </c>
      <c r="H306" s="356">
        <v>156.66666666666669</v>
      </c>
      <c r="I306" s="356">
        <v>158.73333333333335</v>
      </c>
      <c r="J306" s="356">
        <v>160.06666666666669</v>
      </c>
      <c r="K306" s="355">
        <v>157.4</v>
      </c>
      <c r="L306" s="355">
        <v>154</v>
      </c>
      <c r="M306" s="355">
        <v>33.085239999999999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19.8</v>
      </c>
      <c r="D307" s="356">
        <v>19.866666666666671</v>
      </c>
      <c r="E307" s="356">
        <v>19.63333333333334</v>
      </c>
      <c r="F307" s="356">
        <v>19.466666666666669</v>
      </c>
      <c r="G307" s="356">
        <v>19.233333333333338</v>
      </c>
      <c r="H307" s="356">
        <v>20.033333333333342</v>
      </c>
      <c r="I307" s="356">
        <v>20.266666666666669</v>
      </c>
      <c r="J307" s="356">
        <v>20.433333333333344</v>
      </c>
      <c r="K307" s="355">
        <v>20.100000000000001</v>
      </c>
      <c r="L307" s="355">
        <v>19.7</v>
      </c>
      <c r="M307" s="355">
        <v>26.44697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211.05</v>
      </c>
      <c r="D308" s="356">
        <v>210</v>
      </c>
      <c r="E308" s="356">
        <v>206.05</v>
      </c>
      <c r="F308" s="356">
        <v>201.05</v>
      </c>
      <c r="G308" s="356">
        <v>197.10000000000002</v>
      </c>
      <c r="H308" s="356">
        <v>215</v>
      </c>
      <c r="I308" s="356">
        <v>218.95</v>
      </c>
      <c r="J308" s="356">
        <v>223.95</v>
      </c>
      <c r="K308" s="355">
        <v>213.95</v>
      </c>
      <c r="L308" s="355">
        <v>205</v>
      </c>
      <c r="M308" s="355">
        <v>2.32009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489.45</v>
      </c>
      <c r="D309" s="356">
        <v>496.31666666666666</v>
      </c>
      <c r="E309" s="356">
        <v>478.13333333333333</v>
      </c>
      <c r="F309" s="356">
        <v>466.81666666666666</v>
      </c>
      <c r="G309" s="356">
        <v>448.63333333333333</v>
      </c>
      <c r="H309" s="356">
        <v>507.63333333333333</v>
      </c>
      <c r="I309" s="356">
        <v>525.81666666666661</v>
      </c>
      <c r="J309" s="356">
        <v>537.13333333333333</v>
      </c>
      <c r="K309" s="355">
        <v>514.5</v>
      </c>
      <c r="L309" s="355">
        <v>485</v>
      </c>
      <c r="M309" s="355">
        <v>2.6284000000000001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152.75</v>
      </c>
      <c r="D310" s="356">
        <v>154.33333333333334</v>
      </c>
      <c r="E310" s="356">
        <v>150.41666666666669</v>
      </c>
      <c r="F310" s="356">
        <v>148.08333333333334</v>
      </c>
      <c r="G310" s="356">
        <v>144.16666666666669</v>
      </c>
      <c r="H310" s="356">
        <v>156.66666666666669</v>
      </c>
      <c r="I310" s="356">
        <v>160.58333333333337</v>
      </c>
      <c r="J310" s="356">
        <v>162.91666666666669</v>
      </c>
      <c r="K310" s="355">
        <v>158.25</v>
      </c>
      <c r="L310" s="355">
        <v>152</v>
      </c>
      <c r="M310" s="355">
        <v>47.355930000000001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499.3</v>
      </c>
      <c r="D311" s="356">
        <v>500.45</v>
      </c>
      <c r="E311" s="356">
        <v>493.4</v>
      </c>
      <c r="F311" s="356">
        <v>487.5</v>
      </c>
      <c r="G311" s="356">
        <v>480.45</v>
      </c>
      <c r="H311" s="356">
        <v>506.34999999999997</v>
      </c>
      <c r="I311" s="356">
        <v>513.40000000000009</v>
      </c>
      <c r="J311" s="356">
        <v>519.29999999999995</v>
      </c>
      <c r="K311" s="355">
        <v>507.5</v>
      </c>
      <c r="L311" s="355">
        <v>494.55</v>
      </c>
      <c r="M311" s="355">
        <v>10.699199999999999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8737.15</v>
      </c>
      <c r="D312" s="356">
        <v>8758.4833333333336</v>
      </c>
      <c r="E312" s="356">
        <v>8651.9666666666672</v>
      </c>
      <c r="F312" s="356">
        <v>8566.7833333333328</v>
      </c>
      <c r="G312" s="356">
        <v>8460.2666666666664</v>
      </c>
      <c r="H312" s="356">
        <v>8843.6666666666679</v>
      </c>
      <c r="I312" s="356">
        <v>8950.1833333333343</v>
      </c>
      <c r="J312" s="356">
        <v>9035.3666666666686</v>
      </c>
      <c r="K312" s="355">
        <v>8865</v>
      </c>
      <c r="L312" s="355">
        <v>8673.2999999999993</v>
      </c>
      <c r="M312" s="355">
        <v>6.7157200000000001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2683.9</v>
      </c>
      <c r="D313" s="356">
        <v>2674.8333333333335</v>
      </c>
      <c r="E313" s="356">
        <v>2636.666666666667</v>
      </c>
      <c r="F313" s="356">
        <v>2589.4333333333334</v>
      </c>
      <c r="G313" s="356">
        <v>2551.2666666666669</v>
      </c>
      <c r="H313" s="356">
        <v>2722.0666666666671</v>
      </c>
      <c r="I313" s="356">
        <v>2760.233333333334</v>
      </c>
      <c r="J313" s="356">
        <v>2807.4666666666672</v>
      </c>
      <c r="K313" s="355">
        <v>2713</v>
      </c>
      <c r="L313" s="355">
        <v>2627.6</v>
      </c>
      <c r="M313" s="355">
        <v>0.34944999999999998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368.45</v>
      </c>
      <c r="D314" s="356">
        <v>372.75</v>
      </c>
      <c r="E314" s="356">
        <v>360.7</v>
      </c>
      <c r="F314" s="356">
        <v>352.95</v>
      </c>
      <c r="G314" s="356">
        <v>340.9</v>
      </c>
      <c r="H314" s="356">
        <v>380.5</v>
      </c>
      <c r="I314" s="356">
        <v>392.54999999999995</v>
      </c>
      <c r="J314" s="356">
        <v>400.3</v>
      </c>
      <c r="K314" s="355">
        <v>384.8</v>
      </c>
      <c r="L314" s="355">
        <v>365</v>
      </c>
      <c r="M314" s="355">
        <v>10.432919999999999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262.39999999999998</v>
      </c>
      <c r="D315" s="356">
        <v>263.8</v>
      </c>
      <c r="E315" s="356">
        <v>259.70000000000005</v>
      </c>
      <c r="F315" s="356">
        <v>257.00000000000006</v>
      </c>
      <c r="G315" s="356">
        <v>252.90000000000009</v>
      </c>
      <c r="H315" s="356">
        <v>266.5</v>
      </c>
      <c r="I315" s="356">
        <v>270.60000000000002</v>
      </c>
      <c r="J315" s="356">
        <v>273.29999999999995</v>
      </c>
      <c r="K315" s="355">
        <v>267.89999999999998</v>
      </c>
      <c r="L315" s="355">
        <v>261.10000000000002</v>
      </c>
      <c r="M315" s="355">
        <v>0.92105999999999999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844.3</v>
      </c>
      <c r="D316" s="356">
        <v>848.98333333333323</v>
      </c>
      <c r="E316" s="356">
        <v>835.96666666666647</v>
      </c>
      <c r="F316" s="356">
        <v>827.63333333333321</v>
      </c>
      <c r="G316" s="356">
        <v>814.61666666666645</v>
      </c>
      <c r="H316" s="356">
        <v>857.31666666666649</v>
      </c>
      <c r="I316" s="356">
        <v>870.33333333333314</v>
      </c>
      <c r="J316" s="356">
        <v>878.66666666666652</v>
      </c>
      <c r="K316" s="355">
        <v>862</v>
      </c>
      <c r="L316" s="355">
        <v>840.65</v>
      </c>
      <c r="M316" s="355">
        <v>15.155709999999999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1410.7</v>
      </c>
      <c r="D317" s="356">
        <v>1420.0999999999997</v>
      </c>
      <c r="E317" s="356">
        <v>1397.1999999999994</v>
      </c>
      <c r="F317" s="356">
        <v>1383.6999999999996</v>
      </c>
      <c r="G317" s="356">
        <v>1360.7999999999993</v>
      </c>
      <c r="H317" s="356">
        <v>1433.5999999999995</v>
      </c>
      <c r="I317" s="356">
        <v>1456.4999999999995</v>
      </c>
      <c r="J317" s="356">
        <v>1469.9999999999995</v>
      </c>
      <c r="K317" s="355">
        <v>1443</v>
      </c>
      <c r="L317" s="355">
        <v>1406.6</v>
      </c>
      <c r="M317" s="355">
        <v>3.9872700000000001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2421.65</v>
      </c>
      <c r="D318" s="356">
        <v>2411.1333333333332</v>
      </c>
      <c r="E318" s="356">
        <v>2374.2666666666664</v>
      </c>
      <c r="F318" s="356">
        <v>2326.8833333333332</v>
      </c>
      <c r="G318" s="356">
        <v>2290.0166666666664</v>
      </c>
      <c r="H318" s="356">
        <v>2458.5166666666664</v>
      </c>
      <c r="I318" s="356">
        <v>2495.3833333333332</v>
      </c>
      <c r="J318" s="356">
        <v>2542.7666666666664</v>
      </c>
      <c r="K318" s="355">
        <v>2448</v>
      </c>
      <c r="L318" s="355">
        <v>2363.75</v>
      </c>
      <c r="M318" s="355">
        <v>1.9776800000000001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861.05</v>
      </c>
      <c r="D319" s="356">
        <v>865.69999999999993</v>
      </c>
      <c r="E319" s="356">
        <v>852.69999999999982</v>
      </c>
      <c r="F319" s="356">
        <v>844.34999999999991</v>
      </c>
      <c r="G319" s="356">
        <v>831.3499999999998</v>
      </c>
      <c r="H319" s="356">
        <v>874.04999999999984</v>
      </c>
      <c r="I319" s="356">
        <v>887.05000000000007</v>
      </c>
      <c r="J319" s="356">
        <v>895.39999999999986</v>
      </c>
      <c r="K319" s="355">
        <v>878.7</v>
      </c>
      <c r="L319" s="355">
        <v>857.35</v>
      </c>
      <c r="M319" s="355">
        <v>3.7660200000000001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798.9</v>
      </c>
      <c r="D320" s="356">
        <v>796.98333333333323</v>
      </c>
      <c r="E320" s="356">
        <v>785.01666666666642</v>
      </c>
      <c r="F320" s="356">
        <v>771.13333333333321</v>
      </c>
      <c r="G320" s="356">
        <v>759.1666666666664</v>
      </c>
      <c r="H320" s="356">
        <v>810.86666666666645</v>
      </c>
      <c r="I320" s="356">
        <v>822.83333333333337</v>
      </c>
      <c r="J320" s="356">
        <v>836.71666666666647</v>
      </c>
      <c r="K320" s="355">
        <v>808.95</v>
      </c>
      <c r="L320" s="355">
        <v>783.1</v>
      </c>
      <c r="M320" s="355">
        <v>10.779159999999999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206.05</v>
      </c>
      <c r="D321" s="356">
        <v>205.20000000000002</v>
      </c>
      <c r="E321" s="356">
        <v>202.35000000000002</v>
      </c>
      <c r="F321" s="356">
        <v>198.65</v>
      </c>
      <c r="G321" s="356">
        <v>195.8</v>
      </c>
      <c r="H321" s="356">
        <v>208.90000000000003</v>
      </c>
      <c r="I321" s="356">
        <v>211.75</v>
      </c>
      <c r="J321" s="356">
        <v>215.45000000000005</v>
      </c>
      <c r="K321" s="355">
        <v>208.05</v>
      </c>
      <c r="L321" s="355">
        <v>201.5</v>
      </c>
      <c r="M321" s="355">
        <v>1.7095899999999999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184.7</v>
      </c>
      <c r="D322" s="356">
        <v>185.29999999999998</v>
      </c>
      <c r="E322" s="356">
        <v>182.59999999999997</v>
      </c>
      <c r="F322" s="356">
        <v>180.49999999999997</v>
      </c>
      <c r="G322" s="356">
        <v>177.79999999999995</v>
      </c>
      <c r="H322" s="356">
        <v>187.39999999999998</v>
      </c>
      <c r="I322" s="356">
        <v>190.09999999999997</v>
      </c>
      <c r="J322" s="356">
        <v>192.2</v>
      </c>
      <c r="K322" s="355">
        <v>188</v>
      </c>
      <c r="L322" s="355">
        <v>183.2</v>
      </c>
      <c r="M322" s="355">
        <v>2.97499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196.55</v>
      </c>
      <c r="D323" s="356">
        <v>196.56666666666669</v>
      </c>
      <c r="E323" s="356">
        <v>193.33333333333337</v>
      </c>
      <c r="F323" s="356">
        <v>190.11666666666667</v>
      </c>
      <c r="G323" s="356">
        <v>186.88333333333335</v>
      </c>
      <c r="H323" s="356">
        <v>199.78333333333339</v>
      </c>
      <c r="I323" s="356">
        <v>203.01666666666668</v>
      </c>
      <c r="J323" s="356">
        <v>206.23333333333341</v>
      </c>
      <c r="K323" s="355">
        <v>199.8</v>
      </c>
      <c r="L323" s="355">
        <v>193.35</v>
      </c>
      <c r="M323" s="355">
        <v>3.0532900000000001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1003</v>
      </c>
      <c r="D324" s="356">
        <v>1014</v>
      </c>
      <c r="E324" s="356">
        <v>984</v>
      </c>
      <c r="F324" s="356">
        <v>965</v>
      </c>
      <c r="G324" s="356">
        <v>935</v>
      </c>
      <c r="H324" s="356">
        <v>1033</v>
      </c>
      <c r="I324" s="356">
        <v>1063</v>
      </c>
      <c r="J324" s="356">
        <v>1082</v>
      </c>
      <c r="K324" s="355">
        <v>1044</v>
      </c>
      <c r="L324" s="355">
        <v>995</v>
      </c>
      <c r="M324" s="355">
        <v>3.9378899999999999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3869.65</v>
      </c>
      <c r="D325" s="356">
        <v>3893.5499999999997</v>
      </c>
      <c r="E325" s="356">
        <v>3807.0999999999995</v>
      </c>
      <c r="F325" s="356">
        <v>3744.5499999999997</v>
      </c>
      <c r="G325" s="356">
        <v>3658.0999999999995</v>
      </c>
      <c r="H325" s="356">
        <v>3956.0999999999995</v>
      </c>
      <c r="I325" s="356">
        <v>4042.5499999999993</v>
      </c>
      <c r="J325" s="356">
        <v>4105.0999999999995</v>
      </c>
      <c r="K325" s="355">
        <v>3980</v>
      </c>
      <c r="L325" s="355">
        <v>3831</v>
      </c>
      <c r="M325" s="355">
        <v>8.6020000000000003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50.75</v>
      </c>
      <c r="D326" s="356">
        <v>51.016666666666673</v>
      </c>
      <c r="E326" s="356">
        <v>49.783333333333346</v>
      </c>
      <c r="F326" s="356">
        <v>48.81666666666667</v>
      </c>
      <c r="G326" s="356">
        <v>47.583333333333343</v>
      </c>
      <c r="H326" s="356">
        <v>51.983333333333348</v>
      </c>
      <c r="I326" s="356">
        <v>53.216666666666683</v>
      </c>
      <c r="J326" s="356">
        <v>54.183333333333351</v>
      </c>
      <c r="K326" s="355">
        <v>52.25</v>
      </c>
      <c r="L326" s="355">
        <v>50.05</v>
      </c>
      <c r="M326" s="355">
        <v>41.479390000000002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186.15</v>
      </c>
      <c r="D327" s="356">
        <v>183.08333333333334</v>
      </c>
      <c r="E327" s="356">
        <v>177.16666666666669</v>
      </c>
      <c r="F327" s="356">
        <v>168.18333333333334</v>
      </c>
      <c r="G327" s="356">
        <v>162.26666666666668</v>
      </c>
      <c r="H327" s="356">
        <v>192.06666666666669</v>
      </c>
      <c r="I327" s="356">
        <v>197.98333333333338</v>
      </c>
      <c r="J327" s="356">
        <v>206.9666666666667</v>
      </c>
      <c r="K327" s="355">
        <v>189</v>
      </c>
      <c r="L327" s="355">
        <v>174.1</v>
      </c>
      <c r="M327" s="355">
        <v>13.377330000000001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905.7</v>
      </c>
      <c r="D328" s="356">
        <v>913.48333333333323</v>
      </c>
      <c r="E328" s="356">
        <v>893.21666666666647</v>
      </c>
      <c r="F328" s="356">
        <v>880.73333333333323</v>
      </c>
      <c r="G328" s="356">
        <v>860.46666666666647</v>
      </c>
      <c r="H328" s="356">
        <v>925.96666666666647</v>
      </c>
      <c r="I328" s="356">
        <v>946.23333333333312</v>
      </c>
      <c r="J328" s="356">
        <v>958.71666666666647</v>
      </c>
      <c r="K328" s="355">
        <v>933.75</v>
      </c>
      <c r="L328" s="355">
        <v>901</v>
      </c>
      <c r="M328" s="355">
        <v>0.78981000000000001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3001.55</v>
      </c>
      <c r="D329" s="356">
        <v>3008.0666666666671</v>
      </c>
      <c r="E329" s="356">
        <v>2938.483333333334</v>
      </c>
      <c r="F329" s="356">
        <v>2875.416666666667</v>
      </c>
      <c r="G329" s="356">
        <v>2805.8333333333339</v>
      </c>
      <c r="H329" s="356">
        <v>3071.1333333333341</v>
      </c>
      <c r="I329" s="356">
        <v>3140.7166666666672</v>
      </c>
      <c r="J329" s="356">
        <v>3203.7833333333342</v>
      </c>
      <c r="K329" s="355">
        <v>3077.65</v>
      </c>
      <c r="L329" s="355">
        <v>2945</v>
      </c>
      <c r="M329" s="355">
        <v>5.8964600000000003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68233.45</v>
      </c>
      <c r="D330" s="356">
        <v>68657.216666666674</v>
      </c>
      <c r="E330" s="356">
        <v>67614.433333333349</v>
      </c>
      <c r="F330" s="356">
        <v>66995.416666666672</v>
      </c>
      <c r="G330" s="356">
        <v>65952.633333333346</v>
      </c>
      <c r="H330" s="356">
        <v>69276.233333333352</v>
      </c>
      <c r="I330" s="356">
        <v>70319.016666666677</v>
      </c>
      <c r="J330" s="356">
        <v>70938.033333333355</v>
      </c>
      <c r="K330" s="355">
        <v>69700</v>
      </c>
      <c r="L330" s="355">
        <v>68038.2</v>
      </c>
      <c r="M330" s="355">
        <v>0.15042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46</v>
      </c>
      <c r="D331" s="356">
        <v>46.116666666666667</v>
      </c>
      <c r="E331" s="356">
        <v>45.533333333333331</v>
      </c>
      <c r="F331" s="356">
        <v>45.066666666666663</v>
      </c>
      <c r="G331" s="356">
        <v>44.483333333333327</v>
      </c>
      <c r="H331" s="356">
        <v>46.583333333333336</v>
      </c>
      <c r="I331" s="356">
        <v>47.166666666666664</v>
      </c>
      <c r="J331" s="356">
        <v>47.63333333333334</v>
      </c>
      <c r="K331" s="355">
        <v>46.7</v>
      </c>
      <c r="L331" s="355">
        <v>45.65</v>
      </c>
      <c r="M331" s="355">
        <v>7.8643900000000002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1424.15</v>
      </c>
      <c r="D332" s="356">
        <v>1434.8500000000001</v>
      </c>
      <c r="E332" s="356">
        <v>1404.3000000000002</v>
      </c>
      <c r="F332" s="356">
        <v>1384.45</v>
      </c>
      <c r="G332" s="356">
        <v>1353.9</v>
      </c>
      <c r="H332" s="356">
        <v>1454.7000000000003</v>
      </c>
      <c r="I332" s="356">
        <v>1485.25</v>
      </c>
      <c r="J332" s="356">
        <v>1505.1000000000004</v>
      </c>
      <c r="K332" s="355">
        <v>1465.4</v>
      </c>
      <c r="L332" s="355">
        <v>1415</v>
      </c>
      <c r="M332" s="355">
        <v>5.2633700000000001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330.75</v>
      </c>
      <c r="D333" s="356">
        <v>329.75</v>
      </c>
      <c r="E333" s="356">
        <v>326.64999999999998</v>
      </c>
      <c r="F333" s="356">
        <v>322.54999999999995</v>
      </c>
      <c r="G333" s="356">
        <v>319.44999999999993</v>
      </c>
      <c r="H333" s="356">
        <v>333.85</v>
      </c>
      <c r="I333" s="356">
        <v>336.95000000000005</v>
      </c>
      <c r="J333" s="356">
        <v>341.05000000000007</v>
      </c>
      <c r="K333" s="355">
        <v>332.85</v>
      </c>
      <c r="L333" s="355">
        <v>325.64999999999998</v>
      </c>
      <c r="M333" s="355">
        <v>3.98441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922.65</v>
      </c>
      <c r="D334" s="356">
        <v>920.65</v>
      </c>
      <c r="E334" s="356">
        <v>914.69999999999993</v>
      </c>
      <c r="F334" s="356">
        <v>906.75</v>
      </c>
      <c r="G334" s="356">
        <v>900.8</v>
      </c>
      <c r="H334" s="356">
        <v>928.59999999999991</v>
      </c>
      <c r="I334" s="356">
        <v>934.55</v>
      </c>
      <c r="J334" s="356">
        <v>942.49999999999989</v>
      </c>
      <c r="K334" s="355">
        <v>926.6</v>
      </c>
      <c r="L334" s="355">
        <v>912.7</v>
      </c>
      <c r="M334" s="355">
        <v>0.72201000000000004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122.5</v>
      </c>
      <c r="D335" s="356">
        <v>123.60000000000001</v>
      </c>
      <c r="E335" s="356">
        <v>120.30000000000001</v>
      </c>
      <c r="F335" s="356">
        <v>118.10000000000001</v>
      </c>
      <c r="G335" s="356">
        <v>114.80000000000001</v>
      </c>
      <c r="H335" s="356">
        <v>125.80000000000001</v>
      </c>
      <c r="I335" s="356">
        <v>129.1</v>
      </c>
      <c r="J335" s="356">
        <v>131.30000000000001</v>
      </c>
      <c r="K335" s="355">
        <v>126.9</v>
      </c>
      <c r="L335" s="355">
        <v>121.4</v>
      </c>
      <c r="M335" s="355">
        <v>253.87058999999999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4595.6499999999996</v>
      </c>
      <c r="D336" s="356">
        <v>4671.8833333333332</v>
      </c>
      <c r="E336" s="356">
        <v>4503.7666666666664</v>
      </c>
      <c r="F336" s="356">
        <v>4411.8833333333332</v>
      </c>
      <c r="G336" s="356">
        <v>4243.7666666666664</v>
      </c>
      <c r="H336" s="356">
        <v>4763.7666666666664</v>
      </c>
      <c r="I336" s="356">
        <v>4931.8833333333332</v>
      </c>
      <c r="J336" s="356">
        <v>5023.7666666666664</v>
      </c>
      <c r="K336" s="355">
        <v>4840</v>
      </c>
      <c r="L336" s="355">
        <v>4580</v>
      </c>
      <c r="M336" s="355">
        <v>9.2573500000000006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3937.7</v>
      </c>
      <c r="D337" s="356">
        <v>3976.4333333333329</v>
      </c>
      <c r="E337" s="356">
        <v>3882.9166666666661</v>
      </c>
      <c r="F337" s="356">
        <v>3828.1333333333332</v>
      </c>
      <c r="G337" s="356">
        <v>3734.6166666666663</v>
      </c>
      <c r="H337" s="356">
        <v>4031.2166666666658</v>
      </c>
      <c r="I337" s="356">
        <v>4124.7333333333336</v>
      </c>
      <c r="J337" s="356">
        <v>4179.5166666666655</v>
      </c>
      <c r="K337" s="355">
        <v>4069.95</v>
      </c>
      <c r="L337" s="355">
        <v>3921.65</v>
      </c>
      <c r="M337" s="355">
        <v>1.0132000000000001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1998.15</v>
      </c>
      <c r="D338" s="356">
        <v>2004.3833333333332</v>
      </c>
      <c r="E338" s="356">
        <v>1973.7666666666664</v>
      </c>
      <c r="F338" s="356">
        <v>1949.3833333333332</v>
      </c>
      <c r="G338" s="356">
        <v>1918.7666666666664</v>
      </c>
      <c r="H338" s="356">
        <v>2028.7666666666664</v>
      </c>
      <c r="I338" s="356">
        <v>2059.3833333333332</v>
      </c>
      <c r="J338" s="356">
        <v>2083.7666666666664</v>
      </c>
      <c r="K338" s="355">
        <v>2035</v>
      </c>
      <c r="L338" s="355">
        <v>1980</v>
      </c>
      <c r="M338" s="355">
        <v>0.27900000000000003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44.8</v>
      </c>
      <c r="D339" s="356">
        <v>45.066666666666663</v>
      </c>
      <c r="E339" s="356">
        <v>44.333333333333329</v>
      </c>
      <c r="F339" s="356">
        <v>43.866666666666667</v>
      </c>
      <c r="G339" s="356">
        <v>43.133333333333333</v>
      </c>
      <c r="H339" s="356">
        <v>45.533333333333324</v>
      </c>
      <c r="I339" s="356">
        <v>46.266666666666659</v>
      </c>
      <c r="J339" s="356">
        <v>46.73333333333332</v>
      </c>
      <c r="K339" s="355">
        <v>45.8</v>
      </c>
      <c r="L339" s="355">
        <v>44.6</v>
      </c>
      <c r="M339" s="355">
        <v>30.268419999999999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70.45</v>
      </c>
      <c r="D340" s="356">
        <v>70.5</v>
      </c>
      <c r="E340" s="356">
        <v>70</v>
      </c>
      <c r="F340" s="356">
        <v>69.55</v>
      </c>
      <c r="G340" s="356">
        <v>69.05</v>
      </c>
      <c r="H340" s="356">
        <v>70.95</v>
      </c>
      <c r="I340" s="356">
        <v>71.45</v>
      </c>
      <c r="J340" s="356">
        <v>71.900000000000006</v>
      </c>
      <c r="K340" s="355">
        <v>71</v>
      </c>
      <c r="L340" s="355">
        <v>70.05</v>
      </c>
      <c r="M340" s="355">
        <v>24.256930000000001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563.5</v>
      </c>
      <c r="D341" s="356">
        <v>565.06666666666672</v>
      </c>
      <c r="E341" s="356">
        <v>558.43333333333339</v>
      </c>
      <c r="F341" s="356">
        <v>553.36666666666667</v>
      </c>
      <c r="G341" s="356">
        <v>546.73333333333335</v>
      </c>
      <c r="H341" s="356">
        <v>570.13333333333344</v>
      </c>
      <c r="I341" s="356">
        <v>576.76666666666688</v>
      </c>
      <c r="J341" s="356">
        <v>581.83333333333348</v>
      </c>
      <c r="K341" s="355">
        <v>571.70000000000005</v>
      </c>
      <c r="L341" s="355">
        <v>560</v>
      </c>
      <c r="M341" s="355">
        <v>0.17466999999999999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17815.2</v>
      </c>
      <c r="D342" s="356">
        <v>17856.733333333334</v>
      </c>
      <c r="E342" s="356">
        <v>17578.466666666667</v>
      </c>
      <c r="F342" s="356">
        <v>17341.733333333334</v>
      </c>
      <c r="G342" s="356">
        <v>17063.466666666667</v>
      </c>
      <c r="H342" s="356">
        <v>18093.466666666667</v>
      </c>
      <c r="I342" s="356">
        <v>18371.733333333337</v>
      </c>
      <c r="J342" s="356">
        <v>18608.466666666667</v>
      </c>
      <c r="K342" s="355">
        <v>18135</v>
      </c>
      <c r="L342" s="355">
        <v>17620</v>
      </c>
      <c r="M342" s="355">
        <v>0.95979999999999999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91.45</v>
      </c>
      <c r="D343" s="356">
        <v>91.883333333333326</v>
      </c>
      <c r="E343" s="356">
        <v>87.766666666666652</v>
      </c>
      <c r="F343" s="356">
        <v>84.083333333333329</v>
      </c>
      <c r="G343" s="356">
        <v>79.966666666666654</v>
      </c>
      <c r="H343" s="356">
        <v>95.566666666666649</v>
      </c>
      <c r="I343" s="356">
        <v>99.683333333333323</v>
      </c>
      <c r="J343" s="356">
        <v>103.36666666666665</v>
      </c>
      <c r="K343" s="355">
        <v>96</v>
      </c>
      <c r="L343" s="355">
        <v>88.2</v>
      </c>
      <c r="M343" s="355">
        <v>36.048780000000001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53.7</v>
      </c>
      <c r="D344" s="356">
        <v>54.050000000000004</v>
      </c>
      <c r="E344" s="356">
        <v>52.900000000000006</v>
      </c>
      <c r="F344" s="356">
        <v>52.1</v>
      </c>
      <c r="G344" s="356">
        <v>50.95</v>
      </c>
      <c r="H344" s="356">
        <v>54.850000000000009</v>
      </c>
      <c r="I344" s="356">
        <v>56</v>
      </c>
      <c r="J344" s="356">
        <v>56.800000000000011</v>
      </c>
      <c r="K344" s="355">
        <v>55.2</v>
      </c>
      <c r="L344" s="355">
        <v>53.25</v>
      </c>
      <c r="M344" s="355">
        <v>12.0748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646.85</v>
      </c>
      <c r="D345" s="356">
        <v>648.94999999999993</v>
      </c>
      <c r="E345" s="356">
        <v>635.89999999999986</v>
      </c>
      <c r="F345" s="356">
        <v>624.94999999999993</v>
      </c>
      <c r="G345" s="356">
        <v>611.89999999999986</v>
      </c>
      <c r="H345" s="356">
        <v>659.89999999999986</v>
      </c>
      <c r="I345" s="356">
        <v>672.94999999999982</v>
      </c>
      <c r="J345" s="356">
        <v>683.89999999999986</v>
      </c>
      <c r="K345" s="355">
        <v>662</v>
      </c>
      <c r="L345" s="355">
        <v>638</v>
      </c>
      <c r="M345" s="355">
        <v>2.3285300000000002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29.3</v>
      </c>
      <c r="D346" s="356">
        <v>29.333333333333332</v>
      </c>
      <c r="E346" s="356">
        <v>29.066666666666663</v>
      </c>
      <c r="F346" s="356">
        <v>28.833333333333332</v>
      </c>
      <c r="G346" s="356">
        <v>28.566666666666663</v>
      </c>
      <c r="H346" s="356">
        <v>29.566666666666663</v>
      </c>
      <c r="I346" s="356">
        <v>29.833333333333336</v>
      </c>
      <c r="J346" s="356">
        <v>30.066666666666663</v>
      </c>
      <c r="K346" s="355">
        <v>29.6</v>
      </c>
      <c r="L346" s="355">
        <v>29.1</v>
      </c>
      <c r="M346" s="355">
        <v>34.095039999999997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136.9</v>
      </c>
      <c r="D347" s="356">
        <v>137.48333333333335</v>
      </c>
      <c r="E347" s="356">
        <v>135.31666666666669</v>
      </c>
      <c r="F347" s="356">
        <v>133.73333333333335</v>
      </c>
      <c r="G347" s="356">
        <v>131.56666666666669</v>
      </c>
      <c r="H347" s="356">
        <v>139.06666666666669</v>
      </c>
      <c r="I347" s="356">
        <v>141.23333333333332</v>
      </c>
      <c r="J347" s="356">
        <v>142.81666666666669</v>
      </c>
      <c r="K347" s="355">
        <v>139.65</v>
      </c>
      <c r="L347" s="355">
        <v>135.9</v>
      </c>
      <c r="M347" s="355">
        <v>2.5087899999999999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2246.9499999999998</v>
      </c>
      <c r="D348" s="356">
        <v>2270.7000000000003</v>
      </c>
      <c r="E348" s="356">
        <v>2207.4000000000005</v>
      </c>
      <c r="F348" s="356">
        <v>2167.8500000000004</v>
      </c>
      <c r="G348" s="356">
        <v>2104.5500000000006</v>
      </c>
      <c r="H348" s="356">
        <v>2310.2500000000005</v>
      </c>
      <c r="I348" s="356">
        <v>2373.5500000000006</v>
      </c>
      <c r="J348" s="356">
        <v>2413.1000000000004</v>
      </c>
      <c r="K348" s="355">
        <v>2334</v>
      </c>
      <c r="L348" s="355">
        <v>2231.15</v>
      </c>
      <c r="M348" s="355">
        <v>4.2360000000000002E-2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75.849999999999994</v>
      </c>
      <c r="D349" s="356">
        <v>75.399999999999991</v>
      </c>
      <c r="E349" s="356">
        <v>73.299999999999983</v>
      </c>
      <c r="F349" s="356">
        <v>70.749999999999986</v>
      </c>
      <c r="G349" s="356">
        <v>68.649999999999977</v>
      </c>
      <c r="H349" s="356">
        <v>77.949999999999989</v>
      </c>
      <c r="I349" s="356">
        <v>80.049999999999983</v>
      </c>
      <c r="J349" s="356">
        <v>82.6</v>
      </c>
      <c r="K349" s="355">
        <v>77.5</v>
      </c>
      <c r="L349" s="355">
        <v>72.849999999999994</v>
      </c>
      <c r="M349" s="355">
        <v>169.73124999999999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158.15</v>
      </c>
      <c r="D350" s="356">
        <v>158.88333333333333</v>
      </c>
      <c r="E350" s="356">
        <v>156.36666666666665</v>
      </c>
      <c r="F350" s="356">
        <v>154.58333333333331</v>
      </c>
      <c r="G350" s="356">
        <v>152.06666666666663</v>
      </c>
      <c r="H350" s="356">
        <v>160.66666666666666</v>
      </c>
      <c r="I350" s="356">
        <v>163.18333333333331</v>
      </c>
      <c r="J350" s="356">
        <v>164.96666666666667</v>
      </c>
      <c r="K350" s="355">
        <v>161.4</v>
      </c>
      <c r="L350" s="355">
        <v>157.1</v>
      </c>
      <c r="M350" s="355">
        <v>150.04288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220.65</v>
      </c>
      <c r="D351" s="356">
        <v>221.36666666666667</v>
      </c>
      <c r="E351" s="356">
        <v>219.28333333333336</v>
      </c>
      <c r="F351" s="356">
        <v>217.91666666666669</v>
      </c>
      <c r="G351" s="356">
        <v>215.83333333333337</v>
      </c>
      <c r="H351" s="356">
        <v>222.73333333333335</v>
      </c>
      <c r="I351" s="356">
        <v>224.81666666666666</v>
      </c>
      <c r="J351" s="356">
        <v>226.18333333333334</v>
      </c>
      <c r="K351" s="355">
        <v>223.45</v>
      </c>
      <c r="L351" s="355">
        <v>220</v>
      </c>
      <c r="M351" s="355">
        <v>3.7557100000000001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137.15</v>
      </c>
      <c r="D352" s="356">
        <v>136.43333333333334</v>
      </c>
      <c r="E352" s="356">
        <v>135.16666666666669</v>
      </c>
      <c r="F352" s="356">
        <v>133.18333333333334</v>
      </c>
      <c r="G352" s="356">
        <v>131.91666666666669</v>
      </c>
      <c r="H352" s="356">
        <v>138.41666666666669</v>
      </c>
      <c r="I352" s="356">
        <v>139.68333333333334</v>
      </c>
      <c r="J352" s="356">
        <v>141.66666666666669</v>
      </c>
      <c r="K352" s="355">
        <v>137.69999999999999</v>
      </c>
      <c r="L352" s="355">
        <v>134.44999999999999</v>
      </c>
      <c r="M352" s="355">
        <v>84.26925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912.1</v>
      </c>
      <c r="D353" s="356">
        <v>918.36666666666667</v>
      </c>
      <c r="E353" s="356">
        <v>902.73333333333335</v>
      </c>
      <c r="F353" s="356">
        <v>893.36666666666667</v>
      </c>
      <c r="G353" s="356">
        <v>877.73333333333335</v>
      </c>
      <c r="H353" s="356">
        <v>927.73333333333335</v>
      </c>
      <c r="I353" s="356">
        <v>943.36666666666679</v>
      </c>
      <c r="J353" s="356">
        <v>952.73333333333335</v>
      </c>
      <c r="K353" s="355">
        <v>934</v>
      </c>
      <c r="L353" s="355">
        <v>909</v>
      </c>
      <c r="M353" s="355">
        <v>4.12521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3671.85</v>
      </c>
      <c r="D354" s="356">
        <v>3666.2333333333336</v>
      </c>
      <c r="E354" s="356">
        <v>3627.6166666666672</v>
      </c>
      <c r="F354" s="356">
        <v>3583.3833333333337</v>
      </c>
      <c r="G354" s="356">
        <v>3544.7666666666673</v>
      </c>
      <c r="H354" s="356">
        <v>3710.4666666666672</v>
      </c>
      <c r="I354" s="356">
        <v>3749.0833333333339</v>
      </c>
      <c r="J354" s="356">
        <v>3793.3166666666671</v>
      </c>
      <c r="K354" s="355">
        <v>3704.85</v>
      </c>
      <c r="L354" s="355">
        <v>3622</v>
      </c>
      <c r="M354" s="355">
        <v>0.69982999999999995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229.2</v>
      </c>
      <c r="D355" s="356">
        <v>229.86666666666667</v>
      </c>
      <c r="E355" s="356">
        <v>226.33333333333334</v>
      </c>
      <c r="F355" s="356">
        <v>223.46666666666667</v>
      </c>
      <c r="G355" s="356">
        <v>219.93333333333334</v>
      </c>
      <c r="H355" s="356">
        <v>232.73333333333335</v>
      </c>
      <c r="I355" s="356">
        <v>236.26666666666665</v>
      </c>
      <c r="J355" s="356">
        <v>239.13333333333335</v>
      </c>
      <c r="K355" s="355">
        <v>233.4</v>
      </c>
      <c r="L355" s="355">
        <v>227</v>
      </c>
      <c r="M355" s="355">
        <v>17.609359999999999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168.15</v>
      </c>
      <c r="D356" s="356">
        <v>168.58333333333334</v>
      </c>
      <c r="E356" s="356">
        <v>166.66666666666669</v>
      </c>
      <c r="F356" s="356">
        <v>165.18333333333334</v>
      </c>
      <c r="G356" s="356">
        <v>163.26666666666668</v>
      </c>
      <c r="H356" s="356">
        <v>170.06666666666669</v>
      </c>
      <c r="I356" s="356">
        <v>171.98333333333338</v>
      </c>
      <c r="J356" s="356">
        <v>173.4666666666667</v>
      </c>
      <c r="K356" s="355">
        <v>170.5</v>
      </c>
      <c r="L356" s="355">
        <v>167.1</v>
      </c>
      <c r="M356" s="355">
        <v>128.84995000000001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333.05</v>
      </c>
      <c r="D357" s="356">
        <v>331.68333333333334</v>
      </c>
      <c r="E357" s="356">
        <v>329.36666666666667</v>
      </c>
      <c r="F357" s="356">
        <v>325.68333333333334</v>
      </c>
      <c r="G357" s="356">
        <v>323.36666666666667</v>
      </c>
      <c r="H357" s="356">
        <v>335.36666666666667</v>
      </c>
      <c r="I357" s="356">
        <v>337.68333333333339</v>
      </c>
      <c r="J357" s="356">
        <v>341.36666666666667</v>
      </c>
      <c r="K357" s="355">
        <v>334</v>
      </c>
      <c r="L357" s="355">
        <v>328</v>
      </c>
      <c r="M357" s="355">
        <v>0.90871000000000002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39803.300000000003</v>
      </c>
      <c r="D358" s="356">
        <v>40330.716666666667</v>
      </c>
      <c r="E358" s="356">
        <v>39161.433333333334</v>
      </c>
      <c r="F358" s="356">
        <v>38519.566666666666</v>
      </c>
      <c r="G358" s="356">
        <v>37350.283333333333</v>
      </c>
      <c r="H358" s="356">
        <v>40972.583333333336</v>
      </c>
      <c r="I358" s="356">
        <v>42141.866666666676</v>
      </c>
      <c r="J358" s="356">
        <v>42783.733333333337</v>
      </c>
      <c r="K358" s="355">
        <v>41500</v>
      </c>
      <c r="L358" s="355">
        <v>39688.85</v>
      </c>
      <c r="M358" s="355">
        <v>0.43217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2422.4</v>
      </c>
      <c r="D359" s="356">
        <v>2452.6</v>
      </c>
      <c r="E359" s="356">
        <v>2376.2999999999997</v>
      </c>
      <c r="F359" s="356">
        <v>2330.1999999999998</v>
      </c>
      <c r="G359" s="356">
        <v>2253.8999999999996</v>
      </c>
      <c r="H359" s="356">
        <v>2498.6999999999998</v>
      </c>
      <c r="I359" s="356">
        <v>2575</v>
      </c>
      <c r="J359" s="356">
        <v>2621.1</v>
      </c>
      <c r="K359" s="355">
        <v>2528.9</v>
      </c>
      <c r="L359" s="355">
        <v>2406.5</v>
      </c>
      <c r="M359" s="355">
        <v>9.8649900000000006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4196.25</v>
      </c>
      <c r="D360" s="356">
        <v>4233.416666666667</v>
      </c>
      <c r="E360" s="356">
        <v>4127.7333333333336</v>
      </c>
      <c r="F360" s="356">
        <v>4059.2166666666662</v>
      </c>
      <c r="G360" s="356">
        <v>3953.5333333333328</v>
      </c>
      <c r="H360" s="356">
        <v>4301.9333333333343</v>
      </c>
      <c r="I360" s="356">
        <v>4407.6166666666668</v>
      </c>
      <c r="J360" s="356">
        <v>4476.133333333335</v>
      </c>
      <c r="K360" s="355">
        <v>4339.1000000000004</v>
      </c>
      <c r="L360" s="355">
        <v>4164.8999999999996</v>
      </c>
      <c r="M360" s="355">
        <v>2.4063300000000001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223.55</v>
      </c>
      <c r="D361" s="356">
        <v>221.73333333333335</v>
      </c>
      <c r="E361" s="356">
        <v>219.16666666666669</v>
      </c>
      <c r="F361" s="356">
        <v>214.78333333333333</v>
      </c>
      <c r="G361" s="356">
        <v>212.21666666666667</v>
      </c>
      <c r="H361" s="356">
        <v>226.1166666666667</v>
      </c>
      <c r="I361" s="356">
        <v>228.68333333333337</v>
      </c>
      <c r="J361" s="356">
        <v>233.06666666666672</v>
      </c>
      <c r="K361" s="355">
        <v>224.3</v>
      </c>
      <c r="L361" s="355">
        <v>217.35</v>
      </c>
      <c r="M361" s="355">
        <v>45.683779999999999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121.3</v>
      </c>
      <c r="D362" s="356">
        <v>121.86666666666667</v>
      </c>
      <c r="E362" s="356">
        <v>119.58333333333334</v>
      </c>
      <c r="F362" s="356">
        <v>117.86666666666667</v>
      </c>
      <c r="G362" s="356">
        <v>115.58333333333334</v>
      </c>
      <c r="H362" s="356">
        <v>123.58333333333334</v>
      </c>
      <c r="I362" s="356">
        <v>125.86666666666667</v>
      </c>
      <c r="J362" s="356">
        <v>127.58333333333334</v>
      </c>
      <c r="K362" s="355">
        <v>124.15</v>
      </c>
      <c r="L362" s="355">
        <v>120.15</v>
      </c>
      <c r="M362" s="355">
        <v>162.33601999999999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4450.95</v>
      </c>
      <c r="D363" s="356">
        <v>4463.2333333333327</v>
      </c>
      <c r="E363" s="356">
        <v>4426.5666666666657</v>
      </c>
      <c r="F363" s="356">
        <v>4402.1833333333334</v>
      </c>
      <c r="G363" s="356">
        <v>4365.5166666666664</v>
      </c>
      <c r="H363" s="356">
        <v>4487.616666666665</v>
      </c>
      <c r="I363" s="356">
        <v>4524.283333333331</v>
      </c>
      <c r="J363" s="356">
        <v>4548.6666666666642</v>
      </c>
      <c r="K363" s="355">
        <v>4499.8999999999996</v>
      </c>
      <c r="L363" s="355">
        <v>4438.8500000000004</v>
      </c>
      <c r="M363" s="355">
        <v>0.18576999999999999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15384.4</v>
      </c>
      <c r="D364" s="356">
        <v>15446.85</v>
      </c>
      <c r="E364" s="356">
        <v>15252.550000000001</v>
      </c>
      <c r="F364" s="356">
        <v>15120.7</v>
      </c>
      <c r="G364" s="356">
        <v>14926.400000000001</v>
      </c>
      <c r="H364" s="356">
        <v>15578.7</v>
      </c>
      <c r="I364" s="356">
        <v>15773</v>
      </c>
      <c r="J364" s="356">
        <v>15904.85</v>
      </c>
      <c r="K364" s="355">
        <v>15641.15</v>
      </c>
      <c r="L364" s="355">
        <v>15315</v>
      </c>
      <c r="M364" s="355">
        <v>1.932E-2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4920.55</v>
      </c>
      <c r="D365" s="356">
        <v>4928.1833333333334</v>
      </c>
      <c r="E365" s="356">
        <v>4897.3666666666668</v>
      </c>
      <c r="F365" s="356">
        <v>4874.1833333333334</v>
      </c>
      <c r="G365" s="356">
        <v>4843.3666666666668</v>
      </c>
      <c r="H365" s="356">
        <v>4951.3666666666668</v>
      </c>
      <c r="I365" s="356">
        <v>4982.1833333333343</v>
      </c>
      <c r="J365" s="356">
        <v>5005.3666666666668</v>
      </c>
      <c r="K365" s="355">
        <v>4959</v>
      </c>
      <c r="L365" s="355">
        <v>4905</v>
      </c>
      <c r="M365" s="355">
        <v>3.1300000000000001E-2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969.3</v>
      </c>
      <c r="D367" s="356">
        <v>968.19999999999993</v>
      </c>
      <c r="E367" s="356">
        <v>956.34999999999991</v>
      </c>
      <c r="F367" s="356">
        <v>943.4</v>
      </c>
      <c r="G367" s="356">
        <v>931.55</v>
      </c>
      <c r="H367" s="356">
        <v>981.14999999999986</v>
      </c>
      <c r="I367" s="356">
        <v>993</v>
      </c>
      <c r="J367" s="356">
        <v>1005.9499999999998</v>
      </c>
      <c r="K367" s="355">
        <v>980.05</v>
      </c>
      <c r="L367" s="355">
        <v>955.25</v>
      </c>
      <c r="M367" s="355">
        <v>0.90905999999999998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2432.25</v>
      </c>
      <c r="D368" s="356">
        <v>2442.6</v>
      </c>
      <c r="E368" s="356">
        <v>2411.1999999999998</v>
      </c>
      <c r="F368" s="356">
        <v>2390.15</v>
      </c>
      <c r="G368" s="356">
        <v>2358.75</v>
      </c>
      <c r="H368" s="356">
        <v>2463.6499999999996</v>
      </c>
      <c r="I368" s="356">
        <v>2495.0500000000002</v>
      </c>
      <c r="J368" s="356">
        <v>2516.0999999999995</v>
      </c>
      <c r="K368" s="355">
        <v>2474</v>
      </c>
      <c r="L368" s="355">
        <v>2421.5500000000002</v>
      </c>
      <c r="M368" s="355">
        <v>3.9691299999999998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2554.15</v>
      </c>
      <c r="D369" s="356">
        <v>2568.1833333333334</v>
      </c>
      <c r="E369" s="356">
        <v>2513.0166666666669</v>
      </c>
      <c r="F369" s="356">
        <v>2471.8833333333337</v>
      </c>
      <c r="G369" s="356">
        <v>2416.7166666666672</v>
      </c>
      <c r="H369" s="356">
        <v>2609.3166666666666</v>
      </c>
      <c r="I369" s="356">
        <v>2664.4833333333327</v>
      </c>
      <c r="J369" s="356">
        <v>2705.6166666666663</v>
      </c>
      <c r="K369" s="355">
        <v>2623.35</v>
      </c>
      <c r="L369" s="355">
        <v>2527.0500000000002</v>
      </c>
      <c r="M369" s="355">
        <v>2.86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39.75</v>
      </c>
      <c r="D370" s="356">
        <v>40.033333333333331</v>
      </c>
      <c r="E370" s="356">
        <v>39.316666666666663</v>
      </c>
      <c r="F370" s="356">
        <v>38.883333333333333</v>
      </c>
      <c r="G370" s="356">
        <v>38.166666666666664</v>
      </c>
      <c r="H370" s="356">
        <v>40.466666666666661</v>
      </c>
      <c r="I370" s="356">
        <v>41.18333333333333</v>
      </c>
      <c r="J370" s="356">
        <v>41.61666666666666</v>
      </c>
      <c r="K370" s="355">
        <v>40.75</v>
      </c>
      <c r="L370" s="355">
        <v>39.6</v>
      </c>
      <c r="M370" s="355">
        <v>387.71131000000003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418.4</v>
      </c>
      <c r="D371" s="356">
        <v>421.01666666666665</v>
      </c>
      <c r="E371" s="356">
        <v>415.0333333333333</v>
      </c>
      <c r="F371" s="356">
        <v>411.66666666666663</v>
      </c>
      <c r="G371" s="356">
        <v>405.68333333333328</v>
      </c>
      <c r="H371" s="356">
        <v>424.38333333333333</v>
      </c>
      <c r="I371" s="356">
        <v>430.36666666666667</v>
      </c>
      <c r="J371" s="356">
        <v>433.73333333333335</v>
      </c>
      <c r="K371" s="355">
        <v>427</v>
      </c>
      <c r="L371" s="355">
        <v>417.65</v>
      </c>
      <c r="M371" s="355">
        <v>1.1873899999999999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290.39999999999998</v>
      </c>
      <c r="D372" s="356">
        <v>290.38333333333333</v>
      </c>
      <c r="E372" s="356">
        <v>288.51666666666665</v>
      </c>
      <c r="F372" s="356">
        <v>286.63333333333333</v>
      </c>
      <c r="G372" s="356">
        <v>284.76666666666665</v>
      </c>
      <c r="H372" s="356">
        <v>292.26666666666665</v>
      </c>
      <c r="I372" s="356">
        <v>294.13333333333333</v>
      </c>
      <c r="J372" s="356">
        <v>296.01666666666665</v>
      </c>
      <c r="K372" s="355">
        <v>292.25</v>
      </c>
      <c r="L372" s="355">
        <v>288.5</v>
      </c>
      <c r="M372" s="355">
        <v>1.30721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2366.75</v>
      </c>
      <c r="D373" s="356">
        <v>2375.5833333333335</v>
      </c>
      <c r="E373" s="356">
        <v>2341.166666666667</v>
      </c>
      <c r="F373" s="356">
        <v>2315.5833333333335</v>
      </c>
      <c r="G373" s="356">
        <v>2281.166666666667</v>
      </c>
      <c r="H373" s="356">
        <v>2401.166666666667</v>
      </c>
      <c r="I373" s="356">
        <v>2435.5833333333339</v>
      </c>
      <c r="J373" s="356">
        <v>2461.166666666667</v>
      </c>
      <c r="K373" s="355">
        <v>2410</v>
      </c>
      <c r="L373" s="355">
        <v>2350</v>
      </c>
      <c r="M373" s="355">
        <v>2.43601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780.3</v>
      </c>
      <c r="D374" s="356">
        <v>777.69999999999993</v>
      </c>
      <c r="E374" s="356">
        <v>760.39999999999986</v>
      </c>
      <c r="F374" s="356">
        <v>740.49999999999989</v>
      </c>
      <c r="G374" s="356">
        <v>723.19999999999982</v>
      </c>
      <c r="H374" s="356">
        <v>797.59999999999991</v>
      </c>
      <c r="I374" s="356">
        <v>814.89999999999986</v>
      </c>
      <c r="J374" s="356">
        <v>834.8</v>
      </c>
      <c r="K374" s="355">
        <v>795</v>
      </c>
      <c r="L374" s="355">
        <v>757.8</v>
      </c>
      <c r="M374" s="355">
        <v>4.6557300000000001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2099.4</v>
      </c>
      <c r="D375" s="356">
        <v>2094.0166666666664</v>
      </c>
      <c r="E375" s="356">
        <v>2040.0333333333328</v>
      </c>
      <c r="F375" s="356">
        <v>1980.6666666666665</v>
      </c>
      <c r="G375" s="356">
        <v>1926.6833333333329</v>
      </c>
      <c r="H375" s="356">
        <v>2153.3833333333328</v>
      </c>
      <c r="I375" s="356">
        <v>2207.3666666666663</v>
      </c>
      <c r="J375" s="356">
        <v>2266.7333333333327</v>
      </c>
      <c r="K375" s="355">
        <v>2148</v>
      </c>
      <c r="L375" s="355">
        <v>2034.65</v>
      </c>
      <c r="M375" s="355">
        <v>2.7313700000000001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253.9</v>
      </c>
      <c r="D376" s="356">
        <v>256.26666666666665</v>
      </c>
      <c r="E376" s="356">
        <v>250.83333333333331</v>
      </c>
      <c r="F376" s="356">
        <v>247.76666666666665</v>
      </c>
      <c r="G376" s="356">
        <v>242.33333333333331</v>
      </c>
      <c r="H376" s="356">
        <v>259.33333333333331</v>
      </c>
      <c r="I376" s="356">
        <v>264.76666666666671</v>
      </c>
      <c r="J376" s="356">
        <v>267.83333333333331</v>
      </c>
      <c r="K376" s="355">
        <v>261.7</v>
      </c>
      <c r="L376" s="355">
        <v>253.2</v>
      </c>
      <c r="M376" s="355">
        <v>21.500889999999998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207.8</v>
      </c>
      <c r="D377" s="356">
        <v>208.95000000000002</v>
      </c>
      <c r="E377" s="356">
        <v>205.90000000000003</v>
      </c>
      <c r="F377" s="356">
        <v>204.00000000000003</v>
      </c>
      <c r="G377" s="356">
        <v>200.95000000000005</v>
      </c>
      <c r="H377" s="356">
        <v>210.85000000000002</v>
      </c>
      <c r="I377" s="356">
        <v>213.90000000000003</v>
      </c>
      <c r="J377" s="356">
        <v>215.8</v>
      </c>
      <c r="K377" s="355">
        <v>212</v>
      </c>
      <c r="L377" s="355">
        <v>207.05</v>
      </c>
      <c r="M377" s="355">
        <v>150.53348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2824.4</v>
      </c>
      <c r="D378" s="356">
        <v>2872.0833333333335</v>
      </c>
      <c r="E378" s="356">
        <v>2764.3166666666671</v>
      </c>
      <c r="F378" s="356">
        <v>2704.2333333333336</v>
      </c>
      <c r="G378" s="356">
        <v>2596.4666666666672</v>
      </c>
      <c r="H378" s="356">
        <v>2932.166666666667</v>
      </c>
      <c r="I378" s="356">
        <v>3039.9333333333334</v>
      </c>
      <c r="J378" s="356">
        <v>3100.0166666666669</v>
      </c>
      <c r="K378" s="355">
        <v>2979.85</v>
      </c>
      <c r="L378" s="355">
        <v>2812</v>
      </c>
      <c r="M378" s="355">
        <v>0.61990000000000001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385.2</v>
      </c>
      <c r="D379" s="356">
        <v>392.7</v>
      </c>
      <c r="E379" s="356">
        <v>377.5</v>
      </c>
      <c r="F379" s="356">
        <v>369.8</v>
      </c>
      <c r="G379" s="356">
        <v>354.6</v>
      </c>
      <c r="H379" s="356">
        <v>400.4</v>
      </c>
      <c r="I379" s="356">
        <v>415.59999999999991</v>
      </c>
      <c r="J379" s="356">
        <v>423.29999999999995</v>
      </c>
      <c r="K379" s="355">
        <v>407.9</v>
      </c>
      <c r="L379" s="355">
        <v>385</v>
      </c>
      <c r="M379" s="355">
        <v>9.8317899999999998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454.1</v>
      </c>
      <c r="D380" s="356">
        <v>455.68333333333334</v>
      </c>
      <c r="E380" s="356">
        <v>448.41666666666669</v>
      </c>
      <c r="F380" s="356">
        <v>442.73333333333335</v>
      </c>
      <c r="G380" s="356">
        <v>435.4666666666667</v>
      </c>
      <c r="H380" s="356">
        <v>461.36666666666667</v>
      </c>
      <c r="I380" s="356">
        <v>468.63333333333333</v>
      </c>
      <c r="J380" s="356">
        <v>474.31666666666666</v>
      </c>
      <c r="K380" s="355">
        <v>462.95</v>
      </c>
      <c r="L380" s="355">
        <v>450</v>
      </c>
      <c r="M380" s="355">
        <v>4.9607200000000002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682.3</v>
      </c>
      <c r="D381" s="356">
        <v>684.76666666666677</v>
      </c>
      <c r="E381" s="356">
        <v>677.53333333333353</v>
      </c>
      <c r="F381" s="356">
        <v>672.76666666666677</v>
      </c>
      <c r="G381" s="356">
        <v>665.53333333333353</v>
      </c>
      <c r="H381" s="356">
        <v>689.53333333333353</v>
      </c>
      <c r="I381" s="356">
        <v>696.76666666666688</v>
      </c>
      <c r="J381" s="356">
        <v>701.53333333333353</v>
      </c>
      <c r="K381" s="355">
        <v>692</v>
      </c>
      <c r="L381" s="355">
        <v>680</v>
      </c>
      <c r="M381" s="355">
        <v>1.23186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127</v>
      </c>
      <c r="D382" s="356">
        <v>127.43333333333334</v>
      </c>
      <c r="E382" s="356">
        <v>124.56666666666666</v>
      </c>
      <c r="F382" s="356">
        <v>122.13333333333333</v>
      </c>
      <c r="G382" s="356">
        <v>119.26666666666665</v>
      </c>
      <c r="H382" s="356">
        <v>129.86666666666667</v>
      </c>
      <c r="I382" s="356">
        <v>132.73333333333335</v>
      </c>
      <c r="J382" s="356">
        <v>135.16666666666669</v>
      </c>
      <c r="K382" s="355">
        <v>130.30000000000001</v>
      </c>
      <c r="L382" s="355">
        <v>125</v>
      </c>
      <c r="M382" s="355">
        <v>3.38808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1620.55</v>
      </c>
      <c r="D383" s="356">
        <v>1637.0166666666664</v>
      </c>
      <c r="E383" s="356">
        <v>1599.1333333333328</v>
      </c>
      <c r="F383" s="356">
        <v>1577.7166666666662</v>
      </c>
      <c r="G383" s="356">
        <v>1539.8333333333326</v>
      </c>
      <c r="H383" s="356">
        <v>1658.4333333333329</v>
      </c>
      <c r="I383" s="356">
        <v>1696.3166666666666</v>
      </c>
      <c r="J383" s="356">
        <v>1717.7333333333331</v>
      </c>
      <c r="K383" s="355">
        <v>1674.9</v>
      </c>
      <c r="L383" s="355">
        <v>1615.6</v>
      </c>
      <c r="M383" s="355">
        <v>6.2052100000000001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641.29999999999995</v>
      </c>
      <c r="D384" s="356">
        <v>666.65</v>
      </c>
      <c r="E384" s="356">
        <v>609.75</v>
      </c>
      <c r="F384" s="356">
        <v>578.20000000000005</v>
      </c>
      <c r="G384" s="356">
        <v>521.30000000000007</v>
      </c>
      <c r="H384" s="356">
        <v>698.19999999999993</v>
      </c>
      <c r="I384" s="356">
        <v>755.0999999999998</v>
      </c>
      <c r="J384" s="356">
        <v>786.64999999999986</v>
      </c>
      <c r="K384" s="355">
        <v>723.55</v>
      </c>
      <c r="L384" s="355">
        <v>635.1</v>
      </c>
      <c r="M384" s="355">
        <v>18.032350000000001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960.15</v>
      </c>
      <c r="D385" s="356">
        <v>950.33333333333337</v>
      </c>
      <c r="E385" s="356">
        <v>931.31666666666672</v>
      </c>
      <c r="F385" s="356">
        <v>902.48333333333335</v>
      </c>
      <c r="G385" s="356">
        <v>883.4666666666667</v>
      </c>
      <c r="H385" s="356">
        <v>979.16666666666674</v>
      </c>
      <c r="I385" s="356">
        <v>998.18333333333339</v>
      </c>
      <c r="J385" s="356">
        <v>1027.0166666666669</v>
      </c>
      <c r="K385" s="355">
        <v>969.35</v>
      </c>
      <c r="L385" s="355">
        <v>921.5</v>
      </c>
      <c r="M385" s="355">
        <v>5.6458300000000001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111.5</v>
      </c>
      <c r="D386" s="356">
        <v>111.51666666666665</v>
      </c>
      <c r="E386" s="356">
        <v>111.0833333333333</v>
      </c>
      <c r="F386" s="356">
        <v>110.66666666666664</v>
      </c>
      <c r="G386" s="356">
        <v>110.23333333333329</v>
      </c>
      <c r="H386" s="356">
        <v>111.93333333333331</v>
      </c>
      <c r="I386" s="356">
        <v>112.36666666666665</v>
      </c>
      <c r="J386" s="356">
        <v>112.78333333333332</v>
      </c>
      <c r="K386" s="355">
        <v>111.95</v>
      </c>
      <c r="L386" s="355">
        <v>111.1</v>
      </c>
      <c r="M386" s="355">
        <v>3.2567400000000002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232.2</v>
      </c>
      <c r="D387" s="356">
        <v>233.9666666666667</v>
      </c>
      <c r="E387" s="356">
        <v>229.53333333333339</v>
      </c>
      <c r="F387" s="356">
        <v>226.8666666666667</v>
      </c>
      <c r="G387" s="356">
        <v>222.43333333333339</v>
      </c>
      <c r="H387" s="356">
        <v>236.63333333333338</v>
      </c>
      <c r="I387" s="356">
        <v>241.06666666666666</v>
      </c>
      <c r="J387" s="356">
        <v>243.73333333333338</v>
      </c>
      <c r="K387" s="355">
        <v>238.4</v>
      </c>
      <c r="L387" s="355">
        <v>231.3</v>
      </c>
      <c r="M387" s="355">
        <v>19.174199999999999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884.3</v>
      </c>
      <c r="D388" s="356">
        <v>885.58333333333337</v>
      </c>
      <c r="E388" s="356">
        <v>861.7166666666667</v>
      </c>
      <c r="F388" s="356">
        <v>839.13333333333333</v>
      </c>
      <c r="G388" s="356">
        <v>815.26666666666665</v>
      </c>
      <c r="H388" s="356">
        <v>908.16666666666674</v>
      </c>
      <c r="I388" s="356">
        <v>932.0333333333333</v>
      </c>
      <c r="J388" s="356">
        <v>954.61666666666679</v>
      </c>
      <c r="K388" s="355">
        <v>909.45</v>
      </c>
      <c r="L388" s="355">
        <v>863</v>
      </c>
      <c r="M388" s="355">
        <v>3.3124600000000002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248.6</v>
      </c>
      <c r="D389" s="356">
        <v>249.75</v>
      </c>
      <c r="E389" s="356">
        <v>246.85</v>
      </c>
      <c r="F389" s="356">
        <v>245.1</v>
      </c>
      <c r="G389" s="356">
        <v>242.2</v>
      </c>
      <c r="H389" s="356">
        <v>251.5</v>
      </c>
      <c r="I389" s="356">
        <v>254.39999999999998</v>
      </c>
      <c r="J389" s="356">
        <v>256.14999999999998</v>
      </c>
      <c r="K389" s="355">
        <v>252.65</v>
      </c>
      <c r="L389" s="355">
        <v>248</v>
      </c>
      <c r="M389" s="355">
        <v>3.22071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872.9</v>
      </c>
      <c r="D390" s="356">
        <v>876.01666666666677</v>
      </c>
      <c r="E390" s="356">
        <v>865.13333333333355</v>
      </c>
      <c r="F390" s="356">
        <v>857.36666666666679</v>
      </c>
      <c r="G390" s="356">
        <v>846.48333333333358</v>
      </c>
      <c r="H390" s="356">
        <v>883.78333333333353</v>
      </c>
      <c r="I390" s="356">
        <v>894.66666666666674</v>
      </c>
      <c r="J390" s="356">
        <v>902.43333333333351</v>
      </c>
      <c r="K390" s="355">
        <v>886.9</v>
      </c>
      <c r="L390" s="355">
        <v>868.25</v>
      </c>
      <c r="M390" s="355">
        <v>1.0786500000000001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2136</v>
      </c>
      <c r="D391" s="356">
        <v>2156.3333333333335</v>
      </c>
      <c r="E391" s="356">
        <v>2084.666666666667</v>
      </c>
      <c r="F391" s="356">
        <v>2033.3333333333335</v>
      </c>
      <c r="G391" s="356">
        <v>1961.666666666667</v>
      </c>
      <c r="H391" s="356">
        <v>2207.666666666667</v>
      </c>
      <c r="I391" s="356">
        <v>2279.3333333333339</v>
      </c>
      <c r="J391" s="356">
        <v>2330.666666666667</v>
      </c>
      <c r="K391" s="355">
        <v>2228</v>
      </c>
      <c r="L391" s="355">
        <v>2105</v>
      </c>
      <c r="M391" s="355">
        <v>9.1340000000000005E-2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141.80000000000001</v>
      </c>
      <c r="D392" s="356">
        <v>143.33333333333334</v>
      </c>
      <c r="E392" s="356">
        <v>139.66666666666669</v>
      </c>
      <c r="F392" s="356">
        <v>137.53333333333333</v>
      </c>
      <c r="G392" s="356">
        <v>133.86666666666667</v>
      </c>
      <c r="H392" s="356">
        <v>145.4666666666667</v>
      </c>
      <c r="I392" s="356">
        <v>149.13333333333338</v>
      </c>
      <c r="J392" s="356">
        <v>151.26666666666671</v>
      </c>
      <c r="K392" s="355">
        <v>147</v>
      </c>
      <c r="L392" s="355">
        <v>141.19999999999999</v>
      </c>
      <c r="M392" s="355">
        <v>81.753349999999998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80.55</v>
      </c>
      <c r="D393" s="356">
        <v>80.5</v>
      </c>
      <c r="E393" s="356">
        <v>78.05</v>
      </c>
      <c r="F393" s="356">
        <v>75.55</v>
      </c>
      <c r="G393" s="356">
        <v>73.099999999999994</v>
      </c>
      <c r="H393" s="356">
        <v>83</v>
      </c>
      <c r="I393" s="356">
        <v>85.449999999999989</v>
      </c>
      <c r="J393" s="356">
        <v>87.95</v>
      </c>
      <c r="K393" s="355">
        <v>82.95</v>
      </c>
      <c r="L393" s="355">
        <v>78</v>
      </c>
      <c r="M393" s="355">
        <v>96.73245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138.94999999999999</v>
      </c>
      <c r="D394" s="356">
        <v>139.53333333333333</v>
      </c>
      <c r="E394" s="356">
        <v>138.06666666666666</v>
      </c>
      <c r="F394" s="356">
        <v>137.18333333333334</v>
      </c>
      <c r="G394" s="356">
        <v>135.71666666666667</v>
      </c>
      <c r="H394" s="356">
        <v>140.41666666666666</v>
      </c>
      <c r="I394" s="356">
        <v>141.8833333333333</v>
      </c>
      <c r="J394" s="356">
        <v>142.76666666666665</v>
      </c>
      <c r="K394" s="355">
        <v>141</v>
      </c>
      <c r="L394" s="355">
        <v>138.65</v>
      </c>
      <c r="M394" s="355">
        <v>44.833779999999997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170.7</v>
      </c>
      <c r="D395" s="356">
        <v>171.25</v>
      </c>
      <c r="E395" s="356">
        <v>167.9</v>
      </c>
      <c r="F395" s="356">
        <v>165.1</v>
      </c>
      <c r="G395" s="356">
        <v>161.75</v>
      </c>
      <c r="H395" s="356">
        <v>174.05</v>
      </c>
      <c r="I395" s="356">
        <v>177.40000000000003</v>
      </c>
      <c r="J395" s="356">
        <v>180.20000000000002</v>
      </c>
      <c r="K395" s="355">
        <v>174.6</v>
      </c>
      <c r="L395" s="355">
        <v>168.45</v>
      </c>
      <c r="M395" s="355">
        <v>89.856989999999996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1295.2</v>
      </c>
      <c r="D396" s="356">
        <v>1297.1666666666667</v>
      </c>
      <c r="E396" s="356">
        <v>1283.2333333333336</v>
      </c>
      <c r="F396" s="356">
        <v>1271.2666666666669</v>
      </c>
      <c r="G396" s="356">
        <v>1257.3333333333337</v>
      </c>
      <c r="H396" s="356">
        <v>1309.1333333333334</v>
      </c>
      <c r="I396" s="356">
        <v>1323.0666666666664</v>
      </c>
      <c r="J396" s="356">
        <v>1335.0333333333333</v>
      </c>
      <c r="K396" s="355">
        <v>1311.1</v>
      </c>
      <c r="L396" s="355">
        <v>1285.2</v>
      </c>
      <c r="M396" s="355">
        <v>0.62168999999999996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2376.4</v>
      </c>
      <c r="D397" s="356">
        <v>2368.3333333333335</v>
      </c>
      <c r="E397" s="356">
        <v>2352.166666666667</v>
      </c>
      <c r="F397" s="356">
        <v>2327.9333333333334</v>
      </c>
      <c r="G397" s="356">
        <v>2311.7666666666669</v>
      </c>
      <c r="H397" s="356">
        <v>2392.5666666666671</v>
      </c>
      <c r="I397" s="356">
        <v>2408.733333333334</v>
      </c>
      <c r="J397" s="356">
        <v>2432.9666666666672</v>
      </c>
      <c r="K397" s="355">
        <v>2384.5</v>
      </c>
      <c r="L397" s="355">
        <v>2344.1</v>
      </c>
      <c r="M397" s="355">
        <v>73.578630000000004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486.05</v>
      </c>
      <c r="D398" s="356">
        <v>475.41666666666669</v>
      </c>
      <c r="E398" s="356">
        <v>456.93333333333339</v>
      </c>
      <c r="F398" s="356">
        <v>427.81666666666672</v>
      </c>
      <c r="G398" s="356">
        <v>409.33333333333343</v>
      </c>
      <c r="H398" s="356">
        <v>504.53333333333336</v>
      </c>
      <c r="I398" s="356">
        <v>523.01666666666665</v>
      </c>
      <c r="J398" s="356">
        <v>552.13333333333333</v>
      </c>
      <c r="K398" s="355">
        <v>493.9</v>
      </c>
      <c r="L398" s="355">
        <v>446.3</v>
      </c>
      <c r="M398" s="355">
        <v>24.810549999999999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259.55</v>
      </c>
      <c r="D399" s="356">
        <v>259.05</v>
      </c>
      <c r="E399" s="356">
        <v>256.10000000000002</v>
      </c>
      <c r="F399" s="356">
        <v>252.65</v>
      </c>
      <c r="G399" s="356">
        <v>249.70000000000002</v>
      </c>
      <c r="H399" s="356">
        <v>262.5</v>
      </c>
      <c r="I399" s="356">
        <v>265.44999999999993</v>
      </c>
      <c r="J399" s="356">
        <v>268.90000000000003</v>
      </c>
      <c r="K399" s="355">
        <v>262</v>
      </c>
      <c r="L399" s="355">
        <v>255.6</v>
      </c>
      <c r="M399" s="355">
        <v>1.2945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1146.95</v>
      </c>
      <c r="D400" s="356">
        <v>1150.7333333333333</v>
      </c>
      <c r="E400" s="356">
        <v>1134.4666666666667</v>
      </c>
      <c r="F400" s="356">
        <v>1121.9833333333333</v>
      </c>
      <c r="G400" s="356">
        <v>1105.7166666666667</v>
      </c>
      <c r="H400" s="356">
        <v>1163.2166666666667</v>
      </c>
      <c r="I400" s="356">
        <v>1179.4833333333336</v>
      </c>
      <c r="J400" s="356">
        <v>1191.9666666666667</v>
      </c>
      <c r="K400" s="355">
        <v>1167</v>
      </c>
      <c r="L400" s="355">
        <v>1138.25</v>
      </c>
      <c r="M400" s="355">
        <v>0.28573999999999999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1673.5</v>
      </c>
      <c r="D401" s="356">
        <v>1690.8333333333333</v>
      </c>
      <c r="E401" s="356">
        <v>1647.6666666666665</v>
      </c>
      <c r="F401" s="356">
        <v>1621.8333333333333</v>
      </c>
      <c r="G401" s="356">
        <v>1578.6666666666665</v>
      </c>
      <c r="H401" s="356">
        <v>1716.6666666666665</v>
      </c>
      <c r="I401" s="356">
        <v>1759.833333333333</v>
      </c>
      <c r="J401" s="356">
        <v>1785.6666666666665</v>
      </c>
      <c r="K401" s="355">
        <v>1734</v>
      </c>
      <c r="L401" s="355">
        <v>1665</v>
      </c>
      <c r="M401" s="355">
        <v>1.2685599999999999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34.65</v>
      </c>
      <c r="D402" s="356">
        <v>34.866666666666667</v>
      </c>
      <c r="E402" s="356">
        <v>34.283333333333331</v>
      </c>
      <c r="F402" s="356">
        <v>33.916666666666664</v>
      </c>
      <c r="G402" s="356">
        <v>33.333333333333329</v>
      </c>
      <c r="H402" s="356">
        <v>35.233333333333334</v>
      </c>
      <c r="I402" s="356">
        <v>35.816666666666663</v>
      </c>
      <c r="J402" s="356">
        <v>36.183333333333337</v>
      </c>
      <c r="K402" s="355">
        <v>35.450000000000003</v>
      </c>
      <c r="L402" s="355">
        <v>34.5</v>
      </c>
      <c r="M402" s="355">
        <v>41.59845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101.75</v>
      </c>
      <c r="D403" s="356">
        <v>101.98333333333333</v>
      </c>
      <c r="E403" s="356">
        <v>100.86666666666667</v>
      </c>
      <c r="F403" s="356">
        <v>99.983333333333334</v>
      </c>
      <c r="G403" s="356">
        <v>98.866666666666674</v>
      </c>
      <c r="H403" s="356">
        <v>102.86666666666667</v>
      </c>
      <c r="I403" s="356">
        <v>103.98333333333332</v>
      </c>
      <c r="J403" s="356">
        <v>104.86666666666667</v>
      </c>
      <c r="K403" s="355">
        <v>103.1</v>
      </c>
      <c r="L403" s="355">
        <v>101.1</v>
      </c>
      <c r="M403" s="355">
        <v>242.60135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7257.15</v>
      </c>
      <c r="D404" s="356">
        <v>7286.166666666667</v>
      </c>
      <c r="E404" s="356">
        <v>7202.3333333333339</v>
      </c>
      <c r="F404" s="356">
        <v>7147.5166666666673</v>
      </c>
      <c r="G404" s="356">
        <v>7063.6833333333343</v>
      </c>
      <c r="H404" s="356">
        <v>7340.9833333333336</v>
      </c>
      <c r="I404" s="356">
        <v>7424.8166666666675</v>
      </c>
      <c r="J404" s="356">
        <v>7479.6333333333332</v>
      </c>
      <c r="K404" s="355">
        <v>7370</v>
      </c>
      <c r="L404" s="355">
        <v>7231.35</v>
      </c>
      <c r="M404" s="355">
        <v>5.5419999999999997E-2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846.75</v>
      </c>
      <c r="D405" s="356">
        <v>849.91666666666663</v>
      </c>
      <c r="E405" s="356">
        <v>839.83333333333326</v>
      </c>
      <c r="F405" s="356">
        <v>832.91666666666663</v>
      </c>
      <c r="G405" s="356">
        <v>822.83333333333326</v>
      </c>
      <c r="H405" s="356">
        <v>856.83333333333326</v>
      </c>
      <c r="I405" s="356">
        <v>866.91666666666652</v>
      </c>
      <c r="J405" s="356">
        <v>873.83333333333326</v>
      </c>
      <c r="K405" s="355">
        <v>860</v>
      </c>
      <c r="L405" s="355">
        <v>843</v>
      </c>
      <c r="M405" s="355">
        <v>7.3955099999999998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1133.3</v>
      </c>
      <c r="D406" s="356">
        <v>1134.05</v>
      </c>
      <c r="E406" s="356">
        <v>1123.25</v>
      </c>
      <c r="F406" s="356">
        <v>1113.2</v>
      </c>
      <c r="G406" s="356">
        <v>1102.4000000000001</v>
      </c>
      <c r="H406" s="356">
        <v>1144.0999999999999</v>
      </c>
      <c r="I406" s="356">
        <v>1154.8999999999996</v>
      </c>
      <c r="J406" s="356">
        <v>1164.9499999999998</v>
      </c>
      <c r="K406" s="355">
        <v>1144.8499999999999</v>
      </c>
      <c r="L406" s="355">
        <v>1124</v>
      </c>
      <c r="M406" s="355">
        <v>19.423940000000002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529.6</v>
      </c>
      <c r="D407" s="356">
        <v>531.4666666666667</v>
      </c>
      <c r="E407" s="356">
        <v>525.23333333333335</v>
      </c>
      <c r="F407" s="356">
        <v>520.86666666666667</v>
      </c>
      <c r="G407" s="356">
        <v>514.63333333333333</v>
      </c>
      <c r="H407" s="356">
        <v>535.83333333333337</v>
      </c>
      <c r="I407" s="356">
        <v>542.06666666666672</v>
      </c>
      <c r="J407" s="356">
        <v>546.43333333333339</v>
      </c>
      <c r="K407" s="355">
        <v>537.70000000000005</v>
      </c>
      <c r="L407" s="355">
        <v>527.1</v>
      </c>
      <c r="M407" s="355">
        <v>146.07095000000001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1706.9</v>
      </c>
      <c r="D408" s="356">
        <v>1700.1499999999999</v>
      </c>
      <c r="E408" s="356">
        <v>1677.7499999999998</v>
      </c>
      <c r="F408" s="356">
        <v>1648.6</v>
      </c>
      <c r="G408" s="356">
        <v>1626.1999999999998</v>
      </c>
      <c r="H408" s="356">
        <v>1729.2999999999997</v>
      </c>
      <c r="I408" s="356">
        <v>1751.6999999999998</v>
      </c>
      <c r="J408" s="356">
        <v>1780.8499999999997</v>
      </c>
      <c r="K408" s="355">
        <v>1722.55</v>
      </c>
      <c r="L408" s="355">
        <v>1671</v>
      </c>
      <c r="M408" s="355">
        <v>0.75926000000000005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128.35</v>
      </c>
      <c r="D409" s="356">
        <v>123.18333333333332</v>
      </c>
      <c r="E409" s="356">
        <v>117.76666666666665</v>
      </c>
      <c r="F409" s="356">
        <v>107.18333333333332</v>
      </c>
      <c r="G409" s="356">
        <v>101.76666666666665</v>
      </c>
      <c r="H409" s="356">
        <v>133.76666666666665</v>
      </c>
      <c r="I409" s="356">
        <v>139.18333333333331</v>
      </c>
      <c r="J409" s="356">
        <v>149.76666666666665</v>
      </c>
      <c r="K409" s="355">
        <v>128.6</v>
      </c>
      <c r="L409" s="355">
        <v>112.6</v>
      </c>
      <c r="M409" s="355">
        <v>129.74995000000001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123.85</v>
      </c>
      <c r="D410" s="356">
        <v>124.46666666666665</v>
      </c>
      <c r="E410" s="356">
        <v>122.7833333333333</v>
      </c>
      <c r="F410" s="356">
        <v>121.71666666666665</v>
      </c>
      <c r="G410" s="356">
        <v>120.0333333333333</v>
      </c>
      <c r="H410" s="356">
        <v>125.5333333333333</v>
      </c>
      <c r="I410" s="356">
        <v>127.21666666666667</v>
      </c>
      <c r="J410" s="356">
        <v>128.2833333333333</v>
      </c>
      <c r="K410" s="355">
        <v>126.15</v>
      </c>
      <c r="L410" s="355">
        <v>123.4</v>
      </c>
      <c r="M410" s="355">
        <v>11.31324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145.75</v>
      </c>
      <c r="D411" s="356">
        <v>149.13333333333333</v>
      </c>
      <c r="E411" s="356">
        <v>141.36666666666665</v>
      </c>
      <c r="F411" s="356">
        <v>136.98333333333332</v>
      </c>
      <c r="G411" s="356">
        <v>129.21666666666664</v>
      </c>
      <c r="H411" s="356">
        <v>153.51666666666665</v>
      </c>
      <c r="I411" s="356">
        <v>161.2833333333333</v>
      </c>
      <c r="J411" s="356">
        <v>165.66666666666666</v>
      </c>
      <c r="K411" s="355">
        <v>156.9</v>
      </c>
      <c r="L411" s="355">
        <v>144.75</v>
      </c>
      <c r="M411" s="355">
        <v>19.962620000000001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3239.35</v>
      </c>
      <c r="D412" s="356">
        <v>3249.0499999999997</v>
      </c>
      <c r="E412" s="356">
        <v>3218.7499999999995</v>
      </c>
      <c r="F412" s="356">
        <v>3198.1499999999996</v>
      </c>
      <c r="G412" s="356">
        <v>3167.8499999999995</v>
      </c>
      <c r="H412" s="356">
        <v>3269.6499999999996</v>
      </c>
      <c r="I412" s="356">
        <v>3299.95</v>
      </c>
      <c r="J412" s="356">
        <v>3320.5499999999997</v>
      </c>
      <c r="K412" s="355">
        <v>3279.35</v>
      </c>
      <c r="L412" s="355">
        <v>3228.45</v>
      </c>
      <c r="M412" s="355">
        <v>0.14959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558.6</v>
      </c>
      <c r="D413" s="356">
        <v>568.51666666666677</v>
      </c>
      <c r="E413" s="356">
        <v>527.08333333333348</v>
      </c>
      <c r="F413" s="356">
        <v>495.56666666666672</v>
      </c>
      <c r="G413" s="356">
        <v>454.13333333333344</v>
      </c>
      <c r="H413" s="356">
        <v>600.03333333333353</v>
      </c>
      <c r="I413" s="356">
        <v>641.4666666666667</v>
      </c>
      <c r="J413" s="356">
        <v>672.98333333333358</v>
      </c>
      <c r="K413" s="355">
        <v>609.95000000000005</v>
      </c>
      <c r="L413" s="355">
        <v>537</v>
      </c>
      <c r="M413" s="355">
        <v>3.4385500000000002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484</v>
      </c>
      <c r="D414" s="356">
        <v>485.09999999999997</v>
      </c>
      <c r="E414" s="356">
        <v>461.19999999999993</v>
      </c>
      <c r="F414" s="356">
        <v>438.4</v>
      </c>
      <c r="G414" s="356">
        <v>414.49999999999994</v>
      </c>
      <c r="H414" s="356">
        <v>507.89999999999992</v>
      </c>
      <c r="I414" s="356">
        <v>531.79999999999995</v>
      </c>
      <c r="J414" s="356">
        <v>554.59999999999991</v>
      </c>
      <c r="K414" s="355">
        <v>509</v>
      </c>
      <c r="L414" s="355">
        <v>462.3</v>
      </c>
      <c r="M414" s="355">
        <v>12.42287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24900.3</v>
      </c>
      <c r="D415" s="356">
        <v>24918.3</v>
      </c>
      <c r="E415" s="356">
        <v>24662.05</v>
      </c>
      <c r="F415" s="356">
        <v>24423.8</v>
      </c>
      <c r="G415" s="356">
        <v>24167.55</v>
      </c>
      <c r="H415" s="356">
        <v>25156.55</v>
      </c>
      <c r="I415" s="356">
        <v>25412.799999999999</v>
      </c>
      <c r="J415" s="356">
        <v>25651.05</v>
      </c>
      <c r="K415" s="355">
        <v>25174.55</v>
      </c>
      <c r="L415" s="355">
        <v>24680.05</v>
      </c>
      <c r="M415" s="355">
        <v>0.19478999999999999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1774.35</v>
      </c>
      <c r="D416" s="356">
        <v>1784.5166666666667</v>
      </c>
      <c r="E416" s="356">
        <v>1754.8333333333333</v>
      </c>
      <c r="F416" s="356">
        <v>1735.3166666666666</v>
      </c>
      <c r="G416" s="356">
        <v>1705.6333333333332</v>
      </c>
      <c r="H416" s="356">
        <v>1804.0333333333333</v>
      </c>
      <c r="I416" s="356">
        <v>1833.7166666666667</v>
      </c>
      <c r="J416" s="356">
        <v>1853.2333333333333</v>
      </c>
      <c r="K416" s="355">
        <v>1814.2</v>
      </c>
      <c r="L416" s="355">
        <v>1765</v>
      </c>
      <c r="M416" s="355">
        <v>0.14410000000000001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2401.8000000000002</v>
      </c>
      <c r="D417" s="356">
        <v>2408.15</v>
      </c>
      <c r="E417" s="356">
        <v>2386.3000000000002</v>
      </c>
      <c r="F417" s="356">
        <v>2370.8000000000002</v>
      </c>
      <c r="G417" s="356">
        <v>2348.9500000000003</v>
      </c>
      <c r="H417" s="356">
        <v>2423.65</v>
      </c>
      <c r="I417" s="356">
        <v>2445.4999999999995</v>
      </c>
      <c r="J417" s="356">
        <v>2461</v>
      </c>
      <c r="K417" s="355">
        <v>2430</v>
      </c>
      <c r="L417" s="355">
        <v>2392.65</v>
      </c>
      <c r="M417" s="355">
        <v>1.59111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543.75</v>
      </c>
      <c r="D418" s="356">
        <v>543.08333333333337</v>
      </c>
      <c r="E418" s="356">
        <v>535.66666666666674</v>
      </c>
      <c r="F418" s="356">
        <v>527.58333333333337</v>
      </c>
      <c r="G418" s="356">
        <v>520.16666666666674</v>
      </c>
      <c r="H418" s="356">
        <v>551.16666666666674</v>
      </c>
      <c r="I418" s="356">
        <v>558.58333333333348</v>
      </c>
      <c r="J418" s="356">
        <v>566.66666666666674</v>
      </c>
      <c r="K418" s="355">
        <v>550.5</v>
      </c>
      <c r="L418" s="355">
        <v>535</v>
      </c>
      <c r="M418" s="355">
        <v>2.50177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30.75</v>
      </c>
      <c r="D419" s="356">
        <v>30.866666666666664</v>
      </c>
      <c r="E419" s="356">
        <v>30.483333333333327</v>
      </c>
      <c r="F419" s="356">
        <v>30.216666666666665</v>
      </c>
      <c r="G419" s="356">
        <v>29.833333333333329</v>
      </c>
      <c r="H419" s="356">
        <v>31.133333333333326</v>
      </c>
      <c r="I419" s="356">
        <v>31.516666666666659</v>
      </c>
      <c r="J419" s="356">
        <v>31.783333333333324</v>
      </c>
      <c r="K419" s="355">
        <v>31.25</v>
      </c>
      <c r="L419" s="355">
        <v>30.6</v>
      </c>
      <c r="M419" s="355">
        <v>30.075130000000001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3498.6</v>
      </c>
      <c r="D420" s="356">
        <v>3483.8833333333332</v>
      </c>
      <c r="E420" s="356">
        <v>3434.7166666666662</v>
      </c>
      <c r="F420" s="356">
        <v>3370.833333333333</v>
      </c>
      <c r="G420" s="356">
        <v>3321.6666666666661</v>
      </c>
      <c r="H420" s="356">
        <v>3547.7666666666664</v>
      </c>
      <c r="I420" s="356">
        <v>3596.9333333333334</v>
      </c>
      <c r="J420" s="356">
        <v>3660.8166666666666</v>
      </c>
      <c r="K420" s="355">
        <v>3533.05</v>
      </c>
      <c r="L420" s="355">
        <v>3420</v>
      </c>
      <c r="M420" s="355">
        <v>0.30184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850.25</v>
      </c>
      <c r="D421" s="356">
        <v>856.94999999999993</v>
      </c>
      <c r="E421" s="356">
        <v>838.89999999999986</v>
      </c>
      <c r="F421" s="356">
        <v>827.55</v>
      </c>
      <c r="G421" s="356">
        <v>809.49999999999989</v>
      </c>
      <c r="H421" s="356">
        <v>868.29999999999984</v>
      </c>
      <c r="I421" s="356">
        <v>886.3499999999998</v>
      </c>
      <c r="J421" s="356">
        <v>897.69999999999982</v>
      </c>
      <c r="K421" s="355">
        <v>875</v>
      </c>
      <c r="L421" s="355">
        <v>845.6</v>
      </c>
      <c r="M421" s="355">
        <v>1.10531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620.29999999999995</v>
      </c>
      <c r="D422" s="356">
        <v>643.48333333333323</v>
      </c>
      <c r="E422" s="356">
        <v>597.06666666666649</v>
      </c>
      <c r="F422" s="356">
        <v>573.83333333333326</v>
      </c>
      <c r="G422" s="356">
        <v>527.41666666666652</v>
      </c>
      <c r="H422" s="356">
        <v>666.71666666666647</v>
      </c>
      <c r="I422" s="356">
        <v>713.13333333333321</v>
      </c>
      <c r="J422" s="356">
        <v>736.36666666666645</v>
      </c>
      <c r="K422" s="355">
        <v>689.9</v>
      </c>
      <c r="L422" s="355">
        <v>620.25</v>
      </c>
      <c r="M422" s="355">
        <v>27.589169999999999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2262.85</v>
      </c>
      <c r="D423" s="356">
        <v>2268.3666666666668</v>
      </c>
      <c r="E423" s="356">
        <v>2239.8833333333337</v>
      </c>
      <c r="F423" s="356">
        <v>2216.916666666667</v>
      </c>
      <c r="G423" s="356">
        <v>2188.4333333333338</v>
      </c>
      <c r="H423" s="356">
        <v>2291.3333333333335</v>
      </c>
      <c r="I423" s="356">
        <v>2319.8166666666671</v>
      </c>
      <c r="J423" s="356">
        <v>2342.7833333333333</v>
      </c>
      <c r="K423" s="355">
        <v>2296.85</v>
      </c>
      <c r="L423" s="355">
        <v>2245.4</v>
      </c>
      <c r="M423" s="355">
        <v>0.63817999999999997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777.85</v>
      </c>
      <c r="D424" s="356">
        <v>783.36666666666667</v>
      </c>
      <c r="E424" s="356">
        <v>760.58333333333337</v>
      </c>
      <c r="F424" s="356">
        <v>743.31666666666672</v>
      </c>
      <c r="G424" s="356">
        <v>720.53333333333342</v>
      </c>
      <c r="H424" s="356">
        <v>800.63333333333333</v>
      </c>
      <c r="I424" s="356">
        <v>823.41666666666663</v>
      </c>
      <c r="J424" s="356">
        <v>840.68333333333328</v>
      </c>
      <c r="K424" s="355">
        <v>806.15</v>
      </c>
      <c r="L424" s="355">
        <v>766.1</v>
      </c>
      <c r="M424" s="355">
        <v>1.3474699999999999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415.3</v>
      </c>
      <c r="D425" s="356">
        <v>418.09999999999997</v>
      </c>
      <c r="E425" s="356">
        <v>407.19999999999993</v>
      </c>
      <c r="F425" s="356">
        <v>399.09999999999997</v>
      </c>
      <c r="G425" s="356">
        <v>388.19999999999993</v>
      </c>
      <c r="H425" s="356">
        <v>426.19999999999993</v>
      </c>
      <c r="I425" s="356">
        <v>437.09999999999991</v>
      </c>
      <c r="J425" s="356">
        <v>445.19999999999993</v>
      </c>
      <c r="K425" s="355">
        <v>429</v>
      </c>
      <c r="L425" s="355">
        <v>410</v>
      </c>
      <c r="M425" s="355">
        <v>2.4185300000000001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319.25</v>
      </c>
      <c r="D426" s="356">
        <v>320.09999999999997</v>
      </c>
      <c r="E426" s="356">
        <v>316.19999999999993</v>
      </c>
      <c r="F426" s="356">
        <v>313.14999999999998</v>
      </c>
      <c r="G426" s="356">
        <v>309.24999999999994</v>
      </c>
      <c r="H426" s="356">
        <v>323.14999999999992</v>
      </c>
      <c r="I426" s="356">
        <v>327.0499999999999</v>
      </c>
      <c r="J426" s="356">
        <v>330.09999999999991</v>
      </c>
      <c r="K426" s="355">
        <v>324</v>
      </c>
      <c r="L426" s="355">
        <v>317.05</v>
      </c>
      <c r="M426" s="355">
        <v>2.2084100000000002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62.75</v>
      </c>
      <c r="D427" s="356">
        <v>63</v>
      </c>
      <c r="E427" s="356">
        <v>61.75</v>
      </c>
      <c r="F427" s="356">
        <v>60.75</v>
      </c>
      <c r="G427" s="356">
        <v>59.5</v>
      </c>
      <c r="H427" s="356">
        <v>64</v>
      </c>
      <c r="I427" s="356">
        <v>65.25</v>
      </c>
      <c r="J427" s="356">
        <v>66.25</v>
      </c>
      <c r="K427" s="355">
        <v>64.25</v>
      </c>
      <c r="L427" s="355">
        <v>62</v>
      </c>
      <c r="M427" s="355">
        <v>35.231580000000001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2476.5500000000002</v>
      </c>
      <c r="D428" s="356">
        <v>2505.3666666666668</v>
      </c>
      <c r="E428" s="356">
        <v>2431.7833333333338</v>
      </c>
      <c r="F428" s="356">
        <v>2387.0166666666669</v>
      </c>
      <c r="G428" s="356">
        <v>2313.4333333333338</v>
      </c>
      <c r="H428" s="356">
        <v>2550.1333333333337</v>
      </c>
      <c r="I428" s="356">
        <v>2623.7166666666667</v>
      </c>
      <c r="J428" s="356">
        <v>2668.4833333333336</v>
      </c>
      <c r="K428" s="355">
        <v>2578.9499999999998</v>
      </c>
      <c r="L428" s="355">
        <v>2460.6</v>
      </c>
      <c r="M428" s="355">
        <v>7.9209500000000004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1235.55</v>
      </c>
      <c r="D429" s="356">
        <v>1242.5833333333333</v>
      </c>
      <c r="E429" s="356">
        <v>1221.1666666666665</v>
      </c>
      <c r="F429" s="356">
        <v>1206.7833333333333</v>
      </c>
      <c r="G429" s="356">
        <v>1185.3666666666666</v>
      </c>
      <c r="H429" s="356">
        <v>1256.9666666666665</v>
      </c>
      <c r="I429" s="356">
        <v>1278.383333333333</v>
      </c>
      <c r="J429" s="356">
        <v>1292.7666666666664</v>
      </c>
      <c r="K429" s="355">
        <v>1264</v>
      </c>
      <c r="L429" s="355">
        <v>1228.2</v>
      </c>
      <c r="M429" s="355">
        <v>5.8397399999999999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386.7</v>
      </c>
      <c r="D430" s="356">
        <v>389.61666666666662</v>
      </c>
      <c r="E430" s="356">
        <v>379.23333333333323</v>
      </c>
      <c r="F430" s="356">
        <v>371.76666666666659</v>
      </c>
      <c r="G430" s="356">
        <v>361.38333333333321</v>
      </c>
      <c r="H430" s="356">
        <v>397.08333333333326</v>
      </c>
      <c r="I430" s="356">
        <v>407.46666666666658</v>
      </c>
      <c r="J430" s="356">
        <v>414.93333333333328</v>
      </c>
      <c r="K430" s="355">
        <v>400</v>
      </c>
      <c r="L430" s="355">
        <v>382.15</v>
      </c>
      <c r="M430" s="355">
        <v>13.37726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92.25</v>
      </c>
      <c r="D431" s="356">
        <v>92.45</v>
      </c>
      <c r="E431" s="356">
        <v>91.800000000000011</v>
      </c>
      <c r="F431" s="356">
        <v>91.350000000000009</v>
      </c>
      <c r="G431" s="356">
        <v>90.700000000000017</v>
      </c>
      <c r="H431" s="356">
        <v>92.9</v>
      </c>
      <c r="I431" s="356">
        <v>93.550000000000011</v>
      </c>
      <c r="J431" s="356">
        <v>94</v>
      </c>
      <c r="K431" s="355">
        <v>93.1</v>
      </c>
      <c r="L431" s="355">
        <v>92</v>
      </c>
      <c r="M431" s="355">
        <v>0.83350999999999997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209.85</v>
      </c>
      <c r="D432" s="356">
        <v>211.13333333333335</v>
      </c>
      <c r="E432" s="356">
        <v>207.51666666666671</v>
      </c>
      <c r="F432" s="356">
        <v>205.18333333333337</v>
      </c>
      <c r="G432" s="356">
        <v>201.56666666666672</v>
      </c>
      <c r="H432" s="356">
        <v>213.4666666666667</v>
      </c>
      <c r="I432" s="356">
        <v>217.08333333333331</v>
      </c>
      <c r="J432" s="356">
        <v>219.41666666666669</v>
      </c>
      <c r="K432" s="355">
        <v>214.75</v>
      </c>
      <c r="L432" s="355">
        <v>208.8</v>
      </c>
      <c r="M432" s="355">
        <v>8.3860499999999991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598.65</v>
      </c>
      <c r="D433" s="356">
        <v>599.58333333333337</v>
      </c>
      <c r="E433" s="356">
        <v>593.06666666666672</v>
      </c>
      <c r="F433" s="356">
        <v>587.48333333333335</v>
      </c>
      <c r="G433" s="356">
        <v>580.9666666666667</v>
      </c>
      <c r="H433" s="356">
        <v>605.16666666666674</v>
      </c>
      <c r="I433" s="356">
        <v>611.68333333333339</v>
      </c>
      <c r="J433" s="356">
        <v>617.26666666666677</v>
      </c>
      <c r="K433" s="355">
        <v>606.1</v>
      </c>
      <c r="L433" s="355">
        <v>594</v>
      </c>
      <c r="M433" s="355">
        <v>0.72963999999999996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403</v>
      </c>
      <c r="D434" s="356">
        <v>404.05</v>
      </c>
      <c r="E434" s="356">
        <v>398.25</v>
      </c>
      <c r="F434" s="356">
        <v>393.5</v>
      </c>
      <c r="G434" s="356">
        <v>387.7</v>
      </c>
      <c r="H434" s="356">
        <v>408.8</v>
      </c>
      <c r="I434" s="356">
        <v>414.60000000000008</v>
      </c>
      <c r="J434" s="356">
        <v>419.35</v>
      </c>
      <c r="K434" s="355">
        <v>409.85</v>
      </c>
      <c r="L434" s="355">
        <v>399.3</v>
      </c>
      <c r="M434" s="355">
        <v>2.4069099999999999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2201.9</v>
      </c>
      <c r="D435" s="356">
        <v>2203.5500000000002</v>
      </c>
      <c r="E435" s="356">
        <v>2184.1500000000005</v>
      </c>
      <c r="F435" s="356">
        <v>2166.4000000000005</v>
      </c>
      <c r="G435" s="356">
        <v>2147.0000000000009</v>
      </c>
      <c r="H435" s="356">
        <v>2221.3000000000002</v>
      </c>
      <c r="I435" s="356">
        <v>2240.6999999999998</v>
      </c>
      <c r="J435" s="356">
        <v>2258.4499999999998</v>
      </c>
      <c r="K435" s="355">
        <v>2222.9499999999998</v>
      </c>
      <c r="L435" s="355">
        <v>2185.8000000000002</v>
      </c>
      <c r="M435" s="355">
        <v>0.23696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844.8</v>
      </c>
      <c r="D436" s="356">
        <v>842.6</v>
      </c>
      <c r="E436" s="356">
        <v>822.2</v>
      </c>
      <c r="F436" s="356">
        <v>799.6</v>
      </c>
      <c r="G436" s="356">
        <v>779.2</v>
      </c>
      <c r="H436" s="356">
        <v>865.2</v>
      </c>
      <c r="I436" s="356">
        <v>885.59999999999991</v>
      </c>
      <c r="J436" s="356">
        <v>908.2</v>
      </c>
      <c r="K436" s="355">
        <v>863</v>
      </c>
      <c r="L436" s="355">
        <v>820</v>
      </c>
      <c r="M436" s="355">
        <v>0.39915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880.1</v>
      </c>
      <c r="D437" s="356">
        <v>883.51666666666677</v>
      </c>
      <c r="E437" s="356">
        <v>871.23333333333358</v>
      </c>
      <c r="F437" s="356">
        <v>862.36666666666679</v>
      </c>
      <c r="G437" s="356">
        <v>850.0833333333336</v>
      </c>
      <c r="H437" s="356">
        <v>892.38333333333355</v>
      </c>
      <c r="I437" s="356">
        <v>904.66666666666663</v>
      </c>
      <c r="J437" s="356">
        <v>913.53333333333353</v>
      </c>
      <c r="K437" s="355">
        <v>895.8</v>
      </c>
      <c r="L437" s="355">
        <v>874.65</v>
      </c>
      <c r="M437" s="355">
        <v>26.825320000000001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472.85</v>
      </c>
      <c r="D438" s="356">
        <v>469.9666666666667</v>
      </c>
      <c r="E438" s="356">
        <v>460.93333333333339</v>
      </c>
      <c r="F438" s="356">
        <v>449.01666666666671</v>
      </c>
      <c r="G438" s="356">
        <v>439.98333333333341</v>
      </c>
      <c r="H438" s="356">
        <v>481.88333333333338</v>
      </c>
      <c r="I438" s="356">
        <v>490.91666666666669</v>
      </c>
      <c r="J438" s="356">
        <v>502.83333333333337</v>
      </c>
      <c r="K438" s="355">
        <v>479</v>
      </c>
      <c r="L438" s="355">
        <v>458.05</v>
      </c>
      <c r="M438" s="355">
        <v>4.80985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517.85</v>
      </c>
      <c r="D439" s="356">
        <v>524.30000000000007</v>
      </c>
      <c r="E439" s="356">
        <v>508.80000000000018</v>
      </c>
      <c r="F439" s="356">
        <v>499.75000000000011</v>
      </c>
      <c r="G439" s="356">
        <v>484.25000000000023</v>
      </c>
      <c r="H439" s="356">
        <v>533.35000000000014</v>
      </c>
      <c r="I439" s="356">
        <v>548.84999999999991</v>
      </c>
      <c r="J439" s="356">
        <v>557.90000000000009</v>
      </c>
      <c r="K439" s="355">
        <v>539.79999999999995</v>
      </c>
      <c r="L439" s="355">
        <v>515.25</v>
      </c>
      <c r="M439" s="355">
        <v>48.398060000000001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645.20000000000005</v>
      </c>
      <c r="D440" s="356">
        <v>657.73333333333335</v>
      </c>
      <c r="E440" s="356">
        <v>622.4666666666667</v>
      </c>
      <c r="F440" s="356">
        <v>599.73333333333335</v>
      </c>
      <c r="G440" s="356">
        <v>564.4666666666667</v>
      </c>
      <c r="H440" s="356">
        <v>680.4666666666667</v>
      </c>
      <c r="I440" s="356">
        <v>715.73333333333335</v>
      </c>
      <c r="J440" s="356">
        <v>738.4666666666667</v>
      </c>
      <c r="K440" s="355">
        <v>693</v>
      </c>
      <c r="L440" s="355">
        <v>635</v>
      </c>
      <c r="M440" s="355">
        <v>1.3452500000000001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388.9</v>
      </c>
      <c r="D441" s="356">
        <v>391.26666666666665</v>
      </c>
      <c r="E441" s="356">
        <v>385.63333333333333</v>
      </c>
      <c r="F441" s="356">
        <v>382.36666666666667</v>
      </c>
      <c r="G441" s="356">
        <v>376.73333333333335</v>
      </c>
      <c r="H441" s="356">
        <v>394.5333333333333</v>
      </c>
      <c r="I441" s="356">
        <v>400.16666666666663</v>
      </c>
      <c r="J441" s="356">
        <v>403.43333333333328</v>
      </c>
      <c r="K441" s="355">
        <v>396.9</v>
      </c>
      <c r="L441" s="355">
        <v>388</v>
      </c>
      <c r="M441" s="355">
        <v>0.52622999999999998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1977.05</v>
      </c>
      <c r="D442" s="356">
        <v>1989.6499999999999</v>
      </c>
      <c r="E442" s="356">
        <v>1952.3999999999996</v>
      </c>
      <c r="F442" s="356">
        <v>1927.7499999999998</v>
      </c>
      <c r="G442" s="356">
        <v>1890.4999999999995</v>
      </c>
      <c r="H442" s="356">
        <v>2014.2999999999997</v>
      </c>
      <c r="I442" s="356">
        <v>2051.5500000000002</v>
      </c>
      <c r="J442" s="356">
        <v>2076.1999999999998</v>
      </c>
      <c r="K442" s="355">
        <v>2026.9</v>
      </c>
      <c r="L442" s="355">
        <v>1965</v>
      </c>
      <c r="M442" s="355">
        <v>0.8105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526.35</v>
      </c>
      <c r="D443" s="356">
        <v>529.94999999999993</v>
      </c>
      <c r="E443" s="356">
        <v>520.49999999999989</v>
      </c>
      <c r="F443" s="356">
        <v>514.65</v>
      </c>
      <c r="G443" s="356">
        <v>505.19999999999993</v>
      </c>
      <c r="H443" s="356">
        <v>535.79999999999984</v>
      </c>
      <c r="I443" s="356">
        <v>545.24999999999989</v>
      </c>
      <c r="J443" s="356">
        <v>551.0999999999998</v>
      </c>
      <c r="K443" s="355">
        <v>539.4</v>
      </c>
      <c r="L443" s="355">
        <v>524.1</v>
      </c>
      <c r="M443" s="355">
        <v>1.00275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10.35</v>
      </c>
      <c r="D444" s="356">
        <v>10.45</v>
      </c>
      <c r="E444" s="356">
        <v>10.199999999999999</v>
      </c>
      <c r="F444" s="356">
        <v>10.050000000000001</v>
      </c>
      <c r="G444" s="356">
        <v>9.8000000000000007</v>
      </c>
      <c r="H444" s="356">
        <v>10.599999999999998</v>
      </c>
      <c r="I444" s="356">
        <v>10.849999999999998</v>
      </c>
      <c r="J444" s="356">
        <v>10.999999999999996</v>
      </c>
      <c r="K444" s="355">
        <v>10.7</v>
      </c>
      <c r="L444" s="355">
        <v>10.3</v>
      </c>
      <c r="M444" s="355">
        <v>363.40348999999998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371.25</v>
      </c>
      <c r="D445" s="356">
        <v>372.86666666666662</v>
      </c>
      <c r="E445" s="356">
        <v>367.78333333333325</v>
      </c>
      <c r="F445" s="356">
        <v>364.31666666666661</v>
      </c>
      <c r="G445" s="356">
        <v>359.23333333333323</v>
      </c>
      <c r="H445" s="356">
        <v>376.33333333333326</v>
      </c>
      <c r="I445" s="356">
        <v>381.41666666666663</v>
      </c>
      <c r="J445" s="356">
        <v>384.88333333333327</v>
      </c>
      <c r="K445" s="355">
        <v>377.95</v>
      </c>
      <c r="L445" s="355">
        <v>369.4</v>
      </c>
      <c r="M445" s="355">
        <v>4.5849099999999998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994.75</v>
      </c>
      <c r="D446" s="356">
        <v>995.48333333333323</v>
      </c>
      <c r="E446" s="356">
        <v>985.96666666666647</v>
      </c>
      <c r="F446" s="356">
        <v>977.18333333333328</v>
      </c>
      <c r="G446" s="356">
        <v>967.66666666666652</v>
      </c>
      <c r="H446" s="356">
        <v>1004.2666666666664</v>
      </c>
      <c r="I446" s="356">
        <v>1013.7833333333331</v>
      </c>
      <c r="J446" s="356">
        <v>1022.5666666666664</v>
      </c>
      <c r="K446" s="355">
        <v>1005</v>
      </c>
      <c r="L446" s="355">
        <v>986.7</v>
      </c>
      <c r="M446" s="355">
        <v>0.22253999999999999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587.79999999999995</v>
      </c>
      <c r="D447" s="356">
        <v>588.66666666666663</v>
      </c>
      <c r="E447" s="356">
        <v>582.43333333333328</v>
      </c>
      <c r="F447" s="356">
        <v>577.06666666666661</v>
      </c>
      <c r="G447" s="356">
        <v>570.83333333333326</v>
      </c>
      <c r="H447" s="356">
        <v>594.0333333333333</v>
      </c>
      <c r="I447" s="356">
        <v>600.26666666666665</v>
      </c>
      <c r="J447" s="356">
        <v>605.63333333333333</v>
      </c>
      <c r="K447" s="355">
        <v>594.9</v>
      </c>
      <c r="L447" s="355">
        <v>583.29999999999995</v>
      </c>
      <c r="M447" s="355">
        <v>2.7778999999999998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1558.85</v>
      </c>
      <c r="D448" s="356">
        <v>1573.5333333333335</v>
      </c>
      <c r="E448" s="356">
        <v>1530.866666666667</v>
      </c>
      <c r="F448" s="356">
        <v>1502.8833333333334</v>
      </c>
      <c r="G448" s="356">
        <v>1460.2166666666669</v>
      </c>
      <c r="H448" s="356">
        <v>1601.5166666666671</v>
      </c>
      <c r="I448" s="356">
        <v>1644.1833333333336</v>
      </c>
      <c r="J448" s="356">
        <v>1672.1666666666672</v>
      </c>
      <c r="K448" s="355">
        <v>1616.2</v>
      </c>
      <c r="L448" s="355">
        <v>1545.55</v>
      </c>
      <c r="M448" s="355">
        <v>3.1983799999999998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12877.9</v>
      </c>
      <c r="D449" s="356">
        <v>12779.016666666668</v>
      </c>
      <c r="E449" s="356">
        <v>12588.033333333336</v>
      </c>
      <c r="F449" s="356">
        <v>12298.166666666668</v>
      </c>
      <c r="G449" s="356">
        <v>12107.183333333336</v>
      </c>
      <c r="H449" s="356">
        <v>13068.883333333337</v>
      </c>
      <c r="I449" s="356">
        <v>13259.86666666667</v>
      </c>
      <c r="J449" s="356">
        <v>13549.733333333337</v>
      </c>
      <c r="K449" s="355">
        <v>12970</v>
      </c>
      <c r="L449" s="355">
        <v>12489.15</v>
      </c>
      <c r="M449" s="355">
        <v>1.695E-2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914.7</v>
      </c>
      <c r="D450" s="356">
        <v>931.71666666666658</v>
      </c>
      <c r="E450" s="356">
        <v>894.53333333333319</v>
      </c>
      <c r="F450" s="356">
        <v>874.36666666666656</v>
      </c>
      <c r="G450" s="356">
        <v>837.18333333333317</v>
      </c>
      <c r="H450" s="356">
        <v>951.88333333333321</v>
      </c>
      <c r="I450" s="356">
        <v>989.06666666666661</v>
      </c>
      <c r="J450" s="356">
        <v>1009.2333333333332</v>
      </c>
      <c r="K450" s="355">
        <v>968.9</v>
      </c>
      <c r="L450" s="355">
        <v>911.55</v>
      </c>
      <c r="M450" s="355">
        <v>34.393219999999999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210.9</v>
      </c>
      <c r="D451" s="356">
        <v>211.31666666666669</v>
      </c>
      <c r="E451" s="356">
        <v>209.08333333333337</v>
      </c>
      <c r="F451" s="356">
        <v>207.26666666666668</v>
      </c>
      <c r="G451" s="356">
        <v>205.03333333333336</v>
      </c>
      <c r="H451" s="356">
        <v>213.13333333333338</v>
      </c>
      <c r="I451" s="356">
        <v>215.36666666666667</v>
      </c>
      <c r="J451" s="356">
        <v>217.18333333333339</v>
      </c>
      <c r="K451" s="355">
        <v>213.55</v>
      </c>
      <c r="L451" s="355">
        <v>209.5</v>
      </c>
      <c r="M451" s="355">
        <v>5.7028299999999996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1254.9000000000001</v>
      </c>
      <c r="D452" s="356">
        <v>1269.6333333333334</v>
      </c>
      <c r="E452" s="356">
        <v>1235.2666666666669</v>
      </c>
      <c r="F452" s="356">
        <v>1215.6333333333334</v>
      </c>
      <c r="G452" s="356">
        <v>1181.2666666666669</v>
      </c>
      <c r="H452" s="356">
        <v>1289.2666666666669</v>
      </c>
      <c r="I452" s="356">
        <v>1323.6333333333332</v>
      </c>
      <c r="J452" s="356">
        <v>1343.2666666666669</v>
      </c>
      <c r="K452" s="355">
        <v>1304</v>
      </c>
      <c r="L452" s="355">
        <v>1250</v>
      </c>
      <c r="M452" s="355">
        <v>3.1018400000000002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701</v>
      </c>
      <c r="D453" s="356">
        <v>698.0333333333333</v>
      </c>
      <c r="E453" s="356">
        <v>692.96666666666658</v>
      </c>
      <c r="F453" s="356">
        <v>684.93333333333328</v>
      </c>
      <c r="G453" s="356">
        <v>679.86666666666656</v>
      </c>
      <c r="H453" s="356">
        <v>706.06666666666661</v>
      </c>
      <c r="I453" s="356">
        <v>711.13333333333321</v>
      </c>
      <c r="J453" s="356">
        <v>719.16666666666663</v>
      </c>
      <c r="K453" s="355">
        <v>703.1</v>
      </c>
      <c r="L453" s="355">
        <v>690</v>
      </c>
      <c r="M453" s="355">
        <v>20.133240000000001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7397.6</v>
      </c>
      <c r="D454" s="356">
        <v>7435.8666666666659</v>
      </c>
      <c r="E454" s="356">
        <v>7311.7333333333318</v>
      </c>
      <c r="F454" s="356">
        <v>7225.8666666666659</v>
      </c>
      <c r="G454" s="356">
        <v>7101.7333333333318</v>
      </c>
      <c r="H454" s="356">
        <v>7521.7333333333318</v>
      </c>
      <c r="I454" s="356">
        <v>7645.866666666665</v>
      </c>
      <c r="J454" s="356">
        <v>7731.7333333333318</v>
      </c>
      <c r="K454" s="355">
        <v>7560</v>
      </c>
      <c r="L454" s="355">
        <v>7350</v>
      </c>
      <c r="M454" s="355">
        <v>1.9730799999999999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498.85</v>
      </c>
      <c r="D455" s="356">
        <v>500.95</v>
      </c>
      <c r="E455" s="356">
        <v>494.9</v>
      </c>
      <c r="F455" s="356">
        <v>490.95</v>
      </c>
      <c r="G455" s="356">
        <v>484.9</v>
      </c>
      <c r="H455" s="356">
        <v>504.9</v>
      </c>
      <c r="I455" s="356">
        <v>510.95000000000005</v>
      </c>
      <c r="J455" s="356">
        <v>514.9</v>
      </c>
      <c r="K455" s="355">
        <v>507</v>
      </c>
      <c r="L455" s="355">
        <v>497</v>
      </c>
      <c r="M455" s="355">
        <v>135.34898999999999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240.45</v>
      </c>
      <c r="D456" s="356">
        <v>241.81666666666669</v>
      </c>
      <c r="E456" s="356">
        <v>237.43333333333339</v>
      </c>
      <c r="F456" s="356">
        <v>234.41666666666671</v>
      </c>
      <c r="G456" s="356">
        <v>230.03333333333342</v>
      </c>
      <c r="H456" s="356">
        <v>244.83333333333337</v>
      </c>
      <c r="I456" s="356">
        <v>249.21666666666664</v>
      </c>
      <c r="J456" s="356">
        <v>252.23333333333335</v>
      </c>
      <c r="K456" s="355">
        <v>246.2</v>
      </c>
      <c r="L456" s="355">
        <v>238.8</v>
      </c>
      <c r="M456" s="355">
        <v>14.846550000000001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232.3</v>
      </c>
      <c r="D457" s="356">
        <v>234.85</v>
      </c>
      <c r="E457" s="356">
        <v>227.64999999999998</v>
      </c>
      <c r="F457" s="356">
        <v>222.99999999999997</v>
      </c>
      <c r="G457" s="356">
        <v>215.79999999999995</v>
      </c>
      <c r="H457" s="356">
        <v>239.5</v>
      </c>
      <c r="I457" s="356">
        <v>246.7</v>
      </c>
      <c r="J457" s="356">
        <v>251.35000000000002</v>
      </c>
      <c r="K457" s="355">
        <v>242.05</v>
      </c>
      <c r="L457" s="355">
        <v>230.2</v>
      </c>
      <c r="M457" s="355">
        <v>360.50887999999998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1254.45</v>
      </c>
      <c r="D458" s="356">
        <v>1250.8333333333333</v>
      </c>
      <c r="E458" s="356">
        <v>1236.7166666666665</v>
      </c>
      <c r="F458" s="356">
        <v>1218.9833333333331</v>
      </c>
      <c r="G458" s="356">
        <v>1204.8666666666663</v>
      </c>
      <c r="H458" s="356">
        <v>1268.5666666666666</v>
      </c>
      <c r="I458" s="356">
        <v>1282.6833333333334</v>
      </c>
      <c r="J458" s="356">
        <v>1300.4166666666667</v>
      </c>
      <c r="K458" s="355">
        <v>1264.95</v>
      </c>
      <c r="L458" s="355">
        <v>1233.0999999999999</v>
      </c>
      <c r="M458" s="355">
        <v>96.762259999999998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751.2</v>
      </c>
      <c r="D459" s="356">
        <v>752.4666666666667</v>
      </c>
      <c r="E459" s="356">
        <v>741.43333333333339</v>
      </c>
      <c r="F459" s="356">
        <v>731.66666666666674</v>
      </c>
      <c r="G459" s="356">
        <v>720.63333333333344</v>
      </c>
      <c r="H459" s="356">
        <v>762.23333333333335</v>
      </c>
      <c r="I459" s="356">
        <v>773.26666666666665</v>
      </c>
      <c r="J459" s="356">
        <v>783.0333333333333</v>
      </c>
      <c r="K459" s="355">
        <v>763.5</v>
      </c>
      <c r="L459" s="355">
        <v>742.7</v>
      </c>
      <c r="M459" s="355">
        <v>0.91318999999999995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1783.25</v>
      </c>
      <c r="D460" s="356">
        <v>1774.8</v>
      </c>
      <c r="E460" s="356">
        <v>1738.6</v>
      </c>
      <c r="F460" s="356">
        <v>1693.95</v>
      </c>
      <c r="G460" s="356">
        <v>1657.75</v>
      </c>
      <c r="H460" s="356">
        <v>1819.4499999999998</v>
      </c>
      <c r="I460" s="356">
        <v>1855.65</v>
      </c>
      <c r="J460" s="356">
        <v>1900.2999999999997</v>
      </c>
      <c r="K460" s="355">
        <v>1811</v>
      </c>
      <c r="L460" s="355">
        <v>1730.15</v>
      </c>
      <c r="M460" s="355">
        <v>0.49038999999999999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670.6</v>
      </c>
      <c r="D461" s="356">
        <v>672.18333333333339</v>
      </c>
      <c r="E461" s="356">
        <v>665.51666666666677</v>
      </c>
      <c r="F461" s="356">
        <v>660.43333333333339</v>
      </c>
      <c r="G461" s="356">
        <v>653.76666666666677</v>
      </c>
      <c r="H461" s="356">
        <v>677.26666666666677</v>
      </c>
      <c r="I461" s="356">
        <v>683.93333333333328</v>
      </c>
      <c r="J461" s="356">
        <v>689.01666666666677</v>
      </c>
      <c r="K461" s="355">
        <v>678.85</v>
      </c>
      <c r="L461" s="355">
        <v>667.1</v>
      </c>
      <c r="M461" s="355">
        <v>0.13497999999999999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3694.95</v>
      </c>
      <c r="D462" s="356">
        <v>3712.4833333333336</v>
      </c>
      <c r="E462" s="356">
        <v>3672.4666666666672</v>
      </c>
      <c r="F462" s="356">
        <v>3649.9833333333336</v>
      </c>
      <c r="G462" s="356">
        <v>3609.9666666666672</v>
      </c>
      <c r="H462" s="356">
        <v>3734.9666666666672</v>
      </c>
      <c r="I462" s="356">
        <v>3774.9833333333336</v>
      </c>
      <c r="J462" s="356">
        <v>3797.4666666666672</v>
      </c>
      <c r="K462" s="355">
        <v>3752.5</v>
      </c>
      <c r="L462" s="355">
        <v>3690</v>
      </c>
      <c r="M462" s="355">
        <v>38.514879999999998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4165.45</v>
      </c>
      <c r="D463" s="356">
        <v>4156.6000000000004</v>
      </c>
      <c r="E463" s="356">
        <v>4102.2000000000007</v>
      </c>
      <c r="F463" s="356">
        <v>4038.9500000000003</v>
      </c>
      <c r="G463" s="356">
        <v>3984.5500000000006</v>
      </c>
      <c r="H463" s="356">
        <v>4219.8500000000004</v>
      </c>
      <c r="I463" s="356">
        <v>4274.25</v>
      </c>
      <c r="J463" s="356">
        <v>4337.5000000000009</v>
      </c>
      <c r="K463" s="355">
        <v>4211</v>
      </c>
      <c r="L463" s="355">
        <v>4093.35</v>
      </c>
      <c r="M463" s="355">
        <v>0.24795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1424.9</v>
      </c>
      <c r="D464" s="356">
        <v>1431.95</v>
      </c>
      <c r="E464" s="356">
        <v>1413.95</v>
      </c>
      <c r="F464" s="356">
        <v>1403</v>
      </c>
      <c r="G464" s="356">
        <v>1385</v>
      </c>
      <c r="H464" s="356">
        <v>1442.9</v>
      </c>
      <c r="I464" s="356">
        <v>1460.9</v>
      </c>
      <c r="J464" s="356">
        <v>1471.8500000000001</v>
      </c>
      <c r="K464" s="355">
        <v>1449.95</v>
      </c>
      <c r="L464" s="355">
        <v>1421</v>
      </c>
      <c r="M464" s="355">
        <v>24.260390000000001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1859.35</v>
      </c>
      <c r="D465" s="356">
        <v>1873.3500000000001</v>
      </c>
      <c r="E465" s="356">
        <v>1836.0000000000002</v>
      </c>
      <c r="F465" s="356">
        <v>1812.65</v>
      </c>
      <c r="G465" s="356">
        <v>1775.3000000000002</v>
      </c>
      <c r="H465" s="356">
        <v>1896.7000000000003</v>
      </c>
      <c r="I465" s="356">
        <v>1934.0500000000002</v>
      </c>
      <c r="J465" s="356">
        <v>1957.4000000000003</v>
      </c>
      <c r="K465" s="355">
        <v>1910.7</v>
      </c>
      <c r="L465" s="355">
        <v>1850</v>
      </c>
      <c r="M465" s="355">
        <v>1.02067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945.85</v>
      </c>
      <c r="D466" s="356">
        <v>946.63333333333321</v>
      </c>
      <c r="E466" s="356">
        <v>930.76666666666642</v>
      </c>
      <c r="F466" s="356">
        <v>915.68333333333317</v>
      </c>
      <c r="G466" s="356">
        <v>899.81666666666638</v>
      </c>
      <c r="H466" s="356">
        <v>961.71666666666647</v>
      </c>
      <c r="I466" s="356">
        <v>977.58333333333326</v>
      </c>
      <c r="J466" s="356">
        <v>992.66666666666652</v>
      </c>
      <c r="K466" s="355">
        <v>962.5</v>
      </c>
      <c r="L466" s="355">
        <v>931.55</v>
      </c>
      <c r="M466" s="355">
        <v>0.41304999999999997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1700.2</v>
      </c>
      <c r="D467" s="356">
        <v>1701.2166666666669</v>
      </c>
      <c r="E467" s="356">
        <v>1684.5333333333338</v>
      </c>
      <c r="F467" s="356">
        <v>1668.8666666666668</v>
      </c>
      <c r="G467" s="356">
        <v>1652.1833333333336</v>
      </c>
      <c r="H467" s="356">
        <v>1716.8833333333339</v>
      </c>
      <c r="I467" s="356">
        <v>1733.5666666666668</v>
      </c>
      <c r="J467" s="356">
        <v>1749.233333333334</v>
      </c>
      <c r="K467" s="355">
        <v>1717.9</v>
      </c>
      <c r="L467" s="355">
        <v>1685.55</v>
      </c>
      <c r="M467" s="355">
        <v>0.96196000000000004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1963.2</v>
      </c>
      <c r="D468" s="356">
        <v>1951.0666666666666</v>
      </c>
      <c r="E468" s="356">
        <v>1922.1333333333332</v>
      </c>
      <c r="F468" s="356">
        <v>1881.0666666666666</v>
      </c>
      <c r="G468" s="356">
        <v>1852.1333333333332</v>
      </c>
      <c r="H468" s="356">
        <v>1992.1333333333332</v>
      </c>
      <c r="I468" s="356">
        <v>2021.0666666666666</v>
      </c>
      <c r="J468" s="356">
        <v>2062.1333333333332</v>
      </c>
      <c r="K468" s="355">
        <v>1980</v>
      </c>
      <c r="L468" s="355">
        <v>1910</v>
      </c>
      <c r="M468" s="355">
        <v>0.24562999999999999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2442.25</v>
      </c>
      <c r="D469" s="356">
        <v>2447.8333333333335</v>
      </c>
      <c r="E469" s="356">
        <v>2415.666666666667</v>
      </c>
      <c r="F469" s="356">
        <v>2389.0833333333335</v>
      </c>
      <c r="G469" s="356">
        <v>2356.916666666667</v>
      </c>
      <c r="H469" s="356">
        <v>2474.416666666667</v>
      </c>
      <c r="I469" s="356">
        <v>2506.5833333333339</v>
      </c>
      <c r="J469" s="356">
        <v>2533.166666666667</v>
      </c>
      <c r="K469" s="355">
        <v>2480</v>
      </c>
      <c r="L469" s="355">
        <v>2421.25</v>
      </c>
      <c r="M469" s="355">
        <v>10.307600000000001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2590.6</v>
      </c>
      <c r="D470" s="356">
        <v>2583.2000000000003</v>
      </c>
      <c r="E470" s="356">
        <v>2568.4000000000005</v>
      </c>
      <c r="F470" s="356">
        <v>2546.2000000000003</v>
      </c>
      <c r="G470" s="356">
        <v>2531.4000000000005</v>
      </c>
      <c r="H470" s="356">
        <v>2605.4000000000005</v>
      </c>
      <c r="I470" s="356">
        <v>2620.2000000000007</v>
      </c>
      <c r="J470" s="356">
        <v>2642.4000000000005</v>
      </c>
      <c r="K470" s="355">
        <v>2598</v>
      </c>
      <c r="L470" s="355">
        <v>2561</v>
      </c>
      <c r="M470" s="355">
        <v>0.60231000000000001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495.4</v>
      </c>
      <c r="D471" s="356">
        <v>499.4666666666667</v>
      </c>
      <c r="E471" s="356">
        <v>487.13333333333338</v>
      </c>
      <c r="F471" s="356">
        <v>478.86666666666667</v>
      </c>
      <c r="G471" s="356">
        <v>466.53333333333336</v>
      </c>
      <c r="H471" s="356">
        <v>507.73333333333341</v>
      </c>
      <c r="I471" s="356">
        <v>520.06666666666661</v>
      </c>
      <c r="J471" s="356">
        <v>528.33333333333348</v>
      </c>
      <c r="K471" s="355">
        <v>511.8</v>
      </c>
      <c r="L471" s="355">
        <v>491.2</v>
      </c>
      <c r="M471" s="355">
        <v>14.00187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1071.3499999999999</v>
      </c>
      <c r="D472" s="356">
        <v>1075.4333333333332</v>
      </c>
      <c r="E472" s="356">
        <v>1051.3166666666664</v>
      </c>
      <c r="F472" s="356">
        <v>1031.2833333333333</v>
      </c>
      <c r="G472" s="356">
        <v>1007.1666666666665</v>
      </c>
      <c r="H472" s="356">
        <v>1095.4666666666662</v>
      </c>
      <c r="I472" s="356">
        <v>1119.583333333333</v>
      </c>
      <c r="J472" s="356">
        <v>1139.6166666666661</v>
      </c>
      <c r="K472" s="355">
        <v>1099.55</v>
      </c>
      <c r="L472" s="355">
        <v>1055.4000000000001</v>
      </c>
      <c r="M472" s="355">
        <v>16.561070000000001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56.8</v>
      </c>
      <c r="D473" s="356">
        <v>56.933333333333337</v>
      </c>
      <c r="E473" s="356">
        <v>56.066666666666677</v>
      </c>
      <c r="F473" s="356">
        <v>55.333333333333343</v>
      </c>
      <c r="G473" s="356">
        <v>54.466666666666683</v>
      </c>
      <c r="H473" s="356">
        <v>57.666666666666671</v>
      </c>
      <c r="I473" s="356">
        <v>58.533333333333331</v>
      </c>
      <c r="J473" s="356">
        <v>59.266666666666666</v>
      </c>
      <c r="K473" s="355">
        <v>57.8</v>
      </c>
      <c r="L473" s="355">
        <v>56.2</v>
      </c>
      <c r="M473" s="355">
        <v>57.082149999999999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203.25</v>
      </c>
      <c r="D474" s="356">
        <v>203.78333333333333</v>
      </c>
      <c r="E474" s="356">
        <v>200.46666666666667</v>
      </c>
      <c r="F474" s="356">
        <v>197.68333333333334</v>
      </c>
      <c r="G474" s="356">
        <v>194.36666666666667</v>
      </c>
      <c r="H474" s="356">
        <v>206.56666666666666</v>
      </c>
      <c r="I474" s="356">
        <v>209.88333333333333</v>
      </c>
      <c r="J474" s="356">
        <v>212.66666666666666</v>
      </c>
      <c r="K474" s="355">
        <v>207.1</v>
      </c>
      <c r="L474" s="355">
        <v>201</v>
      </c>
      <c r="M474" s="355">
        <v>1.65103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855.25</v>
      </c>
      <c r="D475" s="356">
        <v>865.01666666666677</v>
      </c>
      <c r="E475" s="356">
        <v>840.23333333333358</v>
      </c>
      <c r="F475" s="356">
        <v>825.21666666666681</v>
      </c>
      <c r="G475" s="356">
        <v>800.43333333333362</v>
      </c>
      <c r="H475" s="356">
        <v>880.03333333333353</v>
      </c>
      <c r="I475" s="356">
        <v>904.81666666666661</v>
      </c>
      <c r="J475" s="356">
        <v>919.83333333333348</v>
      </c>
      <c r="K475" s="355">
        <v>889.8</v>
      </c>
      <c r="L475" s="355">
        <v>850</v>
      </c>
      <c r="M475" s="355">
        <v>1.67919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155.1</v>
      </c>
      <c r="D476" s="356">
        <v>155.1</v>
      </c>
      <c r="E476" s="356">
        <v>155.1</v>
      </c>
      <c r="F476" s="356">
        <v>155.1</v>
      </c>
      <c r="G476" s="356">
        <v>155.1</v>
      </c>
      <c r="H476" s="356">
        <v>155.1</v>
      </c>
      <c r="I476" s="356">
        <v>155.1</v>
      </c>
      <c r="J476" s="356">
        <v>155.1</v>
      </c>
      <c r="K476" s="355">
        <v>155.1</v>
      </c>
      <c r="L476" s="355">
        <v>155.1</v>
      </c>
      <c r="M476" s="355">
        <v>7.2271299999999998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71.75</v>
      </c>
      <c r="D477" s="356">
        <v>72.86666666666666</v>
      </c>
      <c r="E477" s="356">
        <v>69.48333333333332</v>
      </c>
      <c r="F477" s="356">
        <v>67.216666666666654</v>
      </c>
      <c r="G477" s="356">
        <v>63.833333333333314</v>
      </c>
      <c r="H477" s="356">
        <v>75.133333333333326</v>
      </c>
      <c r="I477" s="356">
        <v>78.51666666666668</v>
      </c>
      <c r="J477" s="356">
        <v>80.783333333333331</v>
      </c>
      <c r="K477" s="355">
        <v>76.25</v>
      </c>
      <c r="L477" s="355">
        <v>70.599999999999994</v>
      </c>
      <c r="M477" s="355">
        <v>251.40455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660.45</v>
      </c>
      <c r="D478" s="356">
        <v>658.06666666666661</v>
      </c>
      <c r="E478" s="356">
        <v>642.98333333333323</v>
      </c>
      <c r="F478" s="356">
        <v>625.51666666666665</v>
      </c>
      <c r="G478" s="356">
        <v>610.43333333333328</v>
      </c>
      <c r="H478" s="356">
        <v>675.53333333333319</v>
      </c>
      <c r="I478" s="356">
        <v>690.61666666666667</v>
      </c>
      <c r="J478" s="356">
        <v>708.08333333333314</v>
      </c>
      <c r="K478" s="355">
        <v>673.15</v>
      </c>
      <c r="L478" s="355">
        <v>640.6</v>
      </c>
      <c r="M478" s="355">
        <v>62.775779999999997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1593.35</v>
      </c>
      <c r="D479" s="356">
        <v>1599.1499999999999</v>
      </c>
      <c r="E479" s="356">
        <v>1578.3999999999996</v>
      </c>
      <c r="F479" s="356">
        <v>1563.4499999999998</v>
      </c>
      <c r="G479" s="356">
        <v>1542.6999999999996</v>
      </c>
      <c r="H479" s="356">
        <v>1614.0999999999997</v>
      </c>
      <c r="I479" s="356">
        <v>1634.8500000000001</v>
      </c>
      <c r="J479" s="356">
        <v>1649.7999999999997</v>
      </c>
      <c r="K479" s="355">
        <v>1619.9</v>
      </c>
      <c r="L479" s="355">
        <v>1584.2</v>
      </c>
      <c r="M479" s="355">
        <v>0.90805999999999998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</v>
      </c>
      <c r="D480" s="356">
        <v>13.033333333333331</v>
      </c>
      <c r="E480" s="356">
        <v>12.916666666666663</v>
      </c>
      <c r="F480" s="356">
        <v>12.83333333333333</v>
      </c>
      <c r="G480" s="356">
        <v>12.716666666666661</v>
      </c>
      <c r="H480" s="356">
        <v>13.116666666666664</v>
      </c>
      <c r="I480" s="356">
        <v>13.233333333333331</v>
      </c>
      <c r="J480" s="356">
        <v>13.316666666666665</v>
      </c>
      <c r="K480" s="355">
        <v>13.15</v>
      </c>
      <c r="L480" s="355">
        <v>12.95</v>
      </c>
      <c r="M480" s="355">
        <v>27.539390000000001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509.45</v>
      </c>
      <c r="D481" s="356">
        <v>511.95</v>
      </c>
      <c r="E481" s="356">
        <v>506</v>
      </c>
      <c r="F481" s="356">
        <v>502.55</v>
      </c>
      <c r="G481" s="356">
        <v>496.6</v>
      </c>
      <c r="H481" s="356">
        <v>515.4</v>
      </c>
      <c r="I481" s="356">
        <v>521.34999999999991</v>
      </c>
      <c r="J481" s="356">
        <v>524.79999999999995</v>
      </c>
      <c r="K481" s="355">
        <v>517.9</v>
      </c>
      <c r="L481" s="355">
        <v>508.5</v>
      </c>
      <c r="M481" s="355">
        <v>1.3552200000000001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123.9</v>
      </c>
      <c r="D482" s="356">
        <v>123.13333333333333</v>
      </c>
      <c r="E482" s="356">
        <v>121.76666666666665</v>
      </c>
      <c r="F482" s="356">
        <v>119.63333333333333</v>
      </c>
      <c r="G482" s="356">
        <v>118.26666666666665</v>
      </c>
      <c r="H482" s="356">
        <v>125.26666666666665</v>
      </c>
      <c r="I482" s="356">
        <v>126.63333333333333</v>
      </c>
      <c r="J482" s="356">
        <v>128.76666666666665</v>
      </c>
      <c r="K482" s="355">
        <v>124.5</v>
      </c>
      <c r="L482" s="355">
        <v>121</v>
      </c>
      <c r="M482" s="355">
        <v>10.72218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18.7</v>
      </c>
      <c r="D483" s="356">
        <v>18.783333333333335</v>
      </c>
      <c r="E483" s="356">
        <v>18.56666666666667</v>
      </c>
      <c r="F483" s="356">
        <v>18.433333333333334</v>
      </c>
      <c r="G483" s="356">
        <v>18.216666666666669</v>
      </c>
      <c r="H483" s="356">
        <v>18.916666666666671</v>
      </c>
      <c r="I483" s="356">
        <v>19.133333333333333</v>
      </c>
      <c r="J483" s="356">
        <v>19.266666666666673</v>
      </c>
      <c r="K483" s="355">
        <v>19</v>
      </c>
      <c r="L483" s="355">
        <v>18.649999999999999</v>
      </c>
      <c r="M483" s="355">
        <v>12.16447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7323.6</v>
      </c>
      <c r="D484" s="356">
        <v>7359.2666666666673</v>
      </c>
      <c r="E484" s="356">
        <v>7258.4333333333343</v>
      </c>
      <c r="F484" s="356">
        <v>7193.2666666666673</v>
      </c>
      <c r="G484" s="356">
        <v>7092.4333333333343</v>
      </c>
      <c r="H484" s="356">
        <v>7424.4333333333343</v>
      </c>
      <c r="I484" s="356">
        <v>7525.2666666666682</v>
      </c>
      <c r="J484" s="356">
        <v>7590.4333333333343</v>
      </c>
      <c r="K484" s="355">
        <v>7460.1</v>
      </c>
      <c r="L484" s="355">
        <v>7294.1</v>
      </c>
      <c r="M484" s="355">
        <v>2.65177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46.3</v>
      </c>
      <c r="D485" s="356">
        <v>46.533333333333331</v>
      </c>
      <c r="E485" s="356">
        <v>45.86666666666666</v>
      </c>
      <c r="F485" s="356">
        <v>45.43333333333333</v>
      </c>
      <c r="G485" s="356">
        <v>44.766666666666659</v>
      </c>
      <c r="H485" s="356">
        <v>46.966666666666661</v>
      </c>
      <c r="I485" s="356">
        <v>47.633333333333333</v>
      </c>
      <c r="J485" s="356">
        <v>48.066666666666663</v>
      </c>
      <c r="K485" s="355">
        <v>47.2</v>
      </c>
      <c r="L485" s="355">
        <v>46.1</v>
      </c>
      <c r="M485" s="355">
        <v>73.888329999999996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753.2</v>
      </c>
      <c r="D486" s="356">
        <v>756.7166666666667</v>
      </c>
      <c r="E486" s="356">
        <v>746.48333333333335</v>
      </c>
      <c r="F486" s="356">
        <v>739.76666666666665</v>
      </c>
      <c r="G486" s="356">
        <v>729.5333333333333</v>
      </c>
      <c r="H486" s="356">
        <v>763.43333333333339</v>
      </c>
      <c r="I486" s="356">
        <v>773.66666666666674</v>
      </c>
      <c r="J486" s="356">
        <v>780.38333333333344</v>
      </c>
      <c r="K486" s="355">
        <v>766.95</v>
      </c>
      <c r="L486" s="355">
        <v>750</v>
      </c>
      <c r="M486" s="355">
        <v>16.217949999999998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898.7</v>
      </c>
      <c r="D487" s="356">
        <v>892.56666666666661</v>
      </c>
      <c r="E487" s="356">
        <v>876.13333333333321</v>
      </c>
      <c r="F487" s="356">
        <v>853.56666666666661</v>
      </c>
      <c r="G487" s="356">
        <v>837.13333333333321</v>
      </c>
      <c r="H487" s="356">
        <v>915.13333333333321</v>
      </c>
      <c r="I487" s="356">
        <v>931.56666666666661</v>
      </c>
      <c r="J487" s="356">
        <v>954.13333333333321</v>
      </c>
      <c r="K487" s="355">
        <v>909</v>
      </c>
      <c r="L487" s="355">
        <v>870</v>
      </c>
      <c r="M487" s="355">
        <v>1.9294899999999999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444.05</v>
      </c>
      <c r="D488" s="356">
        <v>442.0333333333333</v>
      </c>
      <c r="E488" s="356">
        <v>437.06666666666661</v>
      </c>
      <c r="F488" s="356">
        <v>430.08333333333331</v>
      </c>
      <c r="G488" s="356">
        <v>425.11666666666662</v>
      </c>
      <c r="H488" s="356">
        <v>449.01666666666659</v>
      </c>
      <c r="I488" s="356">
        <v>453.98333333333329</v>
      </c>
      <c r="J488" s="356">
        <v>460.96666666666658</v>
      </c>
      <c r="K488" s="355">
        <v>447</v>
      </c>
      <c r="L488" s="355">
        <v>435.05</v>
      </c>
      <c r="M488" s="355">
        <v>1.1608099999999999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36.85</v>
      </c>
      <c r="D489" s="356">
        <v>37.033333333333331</v>
      </c>
      <c r="E489" s="356">
        <v>36.566666666666663</v>
      </c>
      <c r="F489" s="356">
        <v>36.283333333333331</v>
      </c>
      <c r="G489" s="356">
        <v>35.816666666666663</v>
      </c>
      <c r="H489" s="356">
        <v>37.316666666666663</v>
      </c>
      <c r="I489" s="356">
        <v>37.783333333333331</v>
      </c>
      <c r="J489" s="356">
        <v>38.066666666666663</v>
      </c>
      <c r="K489" s="355">
        <v>37.5</v>
      </c>
      <c r="L489" s="355">
        <v>36.75</v>
      </c>
      <c r="M489" s="355">
        <v>17.35679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1017.2</v>
      </c>
      <c r="D490" s="356">
        <v>1034.55</v>
      </c>
      <c r="E490" s="356">
        <v>994.75</v>
      </c>
      <c r="F490" s="356">
        <v>972.30000000000007</v>
      </c>
      <c r="G490" s="356">
        <v>932.50000000000011</v>
      </c>
      <c r="H490" s="356">
        <v>1057</v>
      </c>
      <c r="I490" s="356">
        <v>1096.7999999999997</v>
      </c>
      <c r="J490" s="356">
        <v>1119.2499999999998</v>
      </c>
      <c r="K490" s="355">
        <v>1074.3499999999999</v>
      </c>
      <c r="L490" s="355">
        <v>1012.1</v>
      </c>
      <c r="M490" s="355">
        <v>0.50546999999999997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400.2</v>
      </c>
      <c r="D491" s="356">
        <v>404.66666666666669</v>
      </c>
      <c r="E491" s="356">
        <v>388.33333333333337</v>
      </c>
      <c r="F491" s="356">
        <v>376.4666666666667</v>
      </c>
      <c r="G491" s="356">
        <v>360.13333333333338</v>
      </c>
      <c r="H491" s="356">
        <v>416.53333333333336</v>
      </c>
      <c r="I491" s="356">
        <v>432.86666666666673</v>
      </c>
      <c r="J491" s="356">
        <v>444.73333333333335</v>
      </c>
      <c r="K491" s="355">
        <v>421</v>
      </c>
      <c r="L491" s="355">
        <v>392.8</v>
      </c>
      <c r="M491" s="355">
        <v>1.9933700000000001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936.5</v>
      </c>
      <c r="D492" s="356">
        <v>922.91666666666663</v>
      </c>
      <c r="E492" s="356">
        <v>904.93333333333328</v>
      </c>
      <c r="F492" s="356">
        <v>873.36666666666667</v>
      </c>
      <c r="G492" s="356">
        <v>855.38333333333333</v>
      </c>
      <c r="H492" s="356">
        <v>954.48333333333323</v>
      </c>
      <c r="I492" s="356">
        <v>972.46666666666658</v>
      </c>
      <c r="J492" s="356">
        <v>1004.0333333333332</v>
      </c>
      <c r="K492" s="355">
        <v>940.9</v>
      </c>
      <c r="L492" s="355">
        <v>891.35</v>
      </c>
      <c r="M492" s="355">
        <v>6.9312699999999996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378.05</v>
      </c>
      <c r="D493" s="356">
        <v>378.25</v>
      </c>
      <c r="E493" s="356">
        <v>372.05</v>
      </c>
      <c r="F493" s="356">
        <v>366.05</v>
      </c>
      <c r="G493" s="356">
        <v>359.85</v>
      </c>
      <c r="H493" s="356">
        <v>384.25</v>
      </c>
      <c r="I493" s="356">
        <v>390.45000000000005</v>
      </c>
      <c r="J493" s="356">
        <v>396.45</v>
      </c>
      <c r="K493" s="355">
        <v>384.45</v>
      </c>
      <c r="L493" s="355">
        <v>372.25</v>
      </c>
      <c r="M493" s="355">
        <v>92.770129999999995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2186.25</v>
      </c>
      <c r="D494" s="356">
        <v>2194.7833333333333</v>
      </c>
      <c r="E494" s="356">
        <v>2167.8166666666666</v>
      </c>
      <c r="F494" s="356">
        <v>2149.3833333333332</v>
      </c>
      <c r="G494" s="356">
        <v>2122.4166666666665</v>
      </c>
      <c r="H494" s="356">
        <v>2213.2166666666667</v>
      </c>
      <c r="I494" s="356">
        <v>2240.1833333333329</v>
      </c>
      <c r="J494" s="356">
        <v>2258.6166666666668</v>
      </c>
      <c r="K494" s="355">
        <v>2221.75</v>
      </c>
      <c r="L494" s="355">
        <v>2176.35</v>
      </c>
      <c r="M494" s="355">
        <v>0.56291999999999998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216.8</v>
      </c>
      <c r="D495" s="356">
        <v>217.26666666666668</v>
      </c>
      <c r="E495" s="356">
        <v>215.63333333333335</v>
      </c>
      <c r="F495" s="356">
        <v>214.46666666666667</v>
      </c>
      <c r="G495" s="356">
        <v>212.83333333333334</v>
      </c>
      <c r="H495" s="356">
        <v>218.43333333333337</v>
      </c>
      <c r="I495" s="356">
        <v>220.06666666666669</v>
      </c>
      <c r="J495" s="356">
        <v>221.23333333333338</v>
      </c>
      <c r="K495" s="355">
        <v>218.9</v>
      </c>
      <c r="L495" s="355">
        <v>216.1</v>
      </c>
      <c r="M495" s="355">
        <v>1.81182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1907.65</v>
      </c>
      <c r="D496" s="356">
        <v>1911.6000000000001</v>
      </c>
      <c r="E496" s="356">
        <v>1894.2000000000003</v>
      </c>
      <c r="F496" s="356">
        <v>1880.7500000000002</v>
      </c>
      <c r="G496" s="356">
        <v>1863.3500000000004</v>
      </c>
      <c r="H496" s="356">
        <v>1925.0500000000002</v>
      </c>
      <c r="I496" s="356">
        <v>1942.4500000000003</v>
      </c>
      <c r="J496" s="356">
        <v>1955.9</v>
      </c>
      <c r="K496" s="355">
        <v>1929</v>
      </c>
      <c r="L496" s="355">
        <v>1898.15</v>
      </c>
      <c r="M496" s="355">
        <v>0.10306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669.55</v>
      </c>
      <c r="D497" s="356">
        <v>666.93333333333339</v>
      </c>
      <c r="E497" s="356">
        <v>647.26666666666677</v>
      </c>
      <c r="F497" s="356">
        <v>624.98333333333335</v>
      </c>
      <c r="G497" s="356">
        <v>605.31666666666672</v>
      </c>
      <c r="H497" s="356">
        <v>689.21666666666681</v>
      </c>
      <c r="I497" s="356">
        <v>708.88333333333333</v>
      </c>
      <c r="J497" s="356">
        <v>731.16666666666686</v>
      </c>
      <c r="K497" s="355">
        <v>686.6</v>
      </c>
      <c r="L497" s="355">
        <v>644.65</v>
      </c>
      <c r="M497" s="355">
        <v>8.9952100000000002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3582.95</v>
      </c>
      <c r="D498" s="356">
        <v>3619.7666666666664</v>
      </c>
      <c r="E498" s="356">
        <v>3513.1833333333329</v>
      </c>
      <c r="F498" s="356">
        <v>3443.4166666666665</v>
      </c>
      <c r="G498" s="356">
        <v>3336.833333333333</v>
      </c>
      <c r="H498" s="356">
        <v>3689.5333333333328</v>
      </c>
      <c r="I498" s="356">
        <v>3796.1166666666668</v>
      </c>
      <c r="J498" s="356">
        <v>3865.8833333333328</v>
      </c>
      <c r="K498" s="355">
        <v>3726.35</v>
      </c>
      <c r="L498" s="355">
        <v>3550</v>
      </c>
      <c r="M498" s="355">
        <v>0.17726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1192.3</v>
      </c>
      <c r="D499" s="356">
        <v>1201.0833333333333</v>
      </c>
      <c r="E499" s="356">
        <v>1174.1666666666665</v>
      </c>
      <c r="F499" s="356">
        <v>1156.0333333333333</v>
      </c>
      <c r="G499" s="356">
        <v>1129.1166666666666</v>
      </c>
      <c r="H499" s="356">
        <v>1219.2166666666665</v>
      </c>
      <c r="I499" s="356">
        <v>1246.133333333333</v>
      </c>
      <c r="J499" s="356">
        <v>1264.2666666666664</v>
      </c>
      <c r="K499" s="355">
        <v>1228</v>
      </c>
      <c r="L499" s="355">
        <v>1182.95</v>
      </c>
      <c r="M499" s="355">
        <v>8.1619799999999998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2509.85</v>
      </c>
      <c r="D500" s="356">
        <v>2522.5833333333335</v>
      </c>
      <c r="E500" s="356">
        <v>2483.2666666666669</v>
      </c>
      <c r="F500" s="356">
        <v>2456.6833333333334</v>
      </c>
      <c r="G500" s="356">
        <v>2417.3666666666668</v>
      </c>
      <c r="H500" s="356">
        <v>2549.166666666667</v>
      </c>
      <c r="I500" s="356">
        <v>2588.4833333333336</v>
      </c>
      <c r="J500" s="356">
        <v>2615.0666666666671</v>
      </c>
      <c r="K500" s="355">
        <v>2561.9</v>
      </c>
      <c r="L500" s="355">
        <v>2496</v>
      </c>
      <c r="M500" s="355">
        <v>1.2288300000000001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7697.7</v>
      </c>
      <c r="D501" s="356">
        <v>7773.3833333333341</v>
      </c>
      <c r="E501" s="356">
        <v>7609.3166666666684</v>
      </c>
      <c r="F501" s="356">
        <v>7520.9333333333343</v>
      </c>
      <c r="G501" s="356">
        <v>7356.8666666666686</v>
      </c>
      <c r="H501" s="356">
        <v>7861.7666666666682</v>
      </c>
      <c r="I501" s="356">
        <v>8025.8333333333339</v>
      </c>
      <c r="J501" s="356">
        <v>8114.2166666666681</v>
      </c>
      <c r="K501" s="355">
        <v>7937.45</v>
      </c>
      <c r="L501" s="355">
        <v>7685</v>
      </c>
      <c r="M501" s="355">
        <v>1.2359999999999999E-2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172.85</v>
      </c>
      <c r="D502" s="356">
        <v>173.45000000000002</v>
      </c>
      <c r="E502" s="356">
        <v>169.40000000000003</v>
      </c>
      <c r="F502" s="356">
        <v>165.95000000000002</v>
      </c>
      <c r="G502" s="356">
        <v>161.90000000000003</v>
      </c>
      <c r="H502" s="356">
        <v>176.90000000000003</v>
      </c>
      <c r="I502" s="356">
        <v>180.95000000000005</v>
      </c>
      <c r="J502" s="356">
        <v>184.40000000000003</v>
      </c>
      <c r="K502" s="355">
        <v>177.5</v>
      </c>
      <c r="L502" s="355">
        <v>170</v>
      </c>
      <c r="M502" s="355">
        <v>33.429250000000003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117.85</v>
      </c>
      <c r="D503" s="356">
        <v>118.81666666666666</v>
      </c>
      <c r="E503" s="356">
        <v>116.38333333333333</v>
      </c>
      <c r="F503" s="356">
        <v>114.91666666666666</v>
      </c>
      <c r="G503" s="356">
        <v>112.48333333333332</v>
      </c>
      <c r="H503" s="356">
        <v>120.28333333333333</v>
      </c>
      <c r="I503" s="356">
        <v>122.71666666666667</v>
      </c>
      <c r="J503" s="356">
        <v>124.18333333333334</v>
      </c>
      <c r="K503" s="355">
        <v>121.25</v>
      </c>
      <c r="L503" s="355">
        <v>117.35</v>
      </c>
      <c r="M503" s="355">
        <v>18.035019999999999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474.55</v>
      </c>
      <c r="D504" s="356">
        <v>475.09999999999997</v>
      </c>
      <c r="E504" s="356">
        <v>470.69999999999993</v>
      </c>
      <c r="F504" s="356">
        <v>466.84999999999997</v>
      </c>
      <c r="G504" s="356">
        <v>462.44999999999993</v>
      </c>
      <c r="H504" s="356">
        <v>478.94999999999993</v>
      </c>
      <c r="I504" s="356">
        <v>483.34999999999991</v>
      </c>
      <c r="J504" s="356">
        <v>487.19999999999993</v>
      </c>
      <c r="K504" s="355">
        <v>479.5</v>
      </c>
      <c r="L504" s="355">
        <v>471.25</v>
      </c>
      <c r="M504" s="355">
        <v>1.17909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1758.9</v>
      </c>
      <c r="D505" s="356">
        <v>1763.3999999999999</v>
      </c>
      <c r="E505" s="356">
        <v>1737.9999999999998</v>
      </c>
      <c r="F505" s="356">
        <v>1717.1</v>
      </c>
      <c r="G505" s="356">
        <v>1691.6999999999998</v>
      </c>
      <c r="H505" s="356">
        <v>1784.2999999999997</v>
      </c>
      <c r="I505" s="356">
        <v>1809.6999999999998</v>
      </c>
      <c r="J505" s="356">
        <v>1830.5999999999997</v>
      </c>
      <c r="K505" s="355">
        <v>1788.8</v>
      </c>
      <c r="L505" s="355">
        <v>1742.5</v>
      </c>
      <c r="M505" s="355">
        <v>1.74508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561.45000000000005</v>
      </c>
      <c r="D506" s="356">
        <v>561.51666666666677</v>
      </c>
      <c r="E506" s="356">
        <v>557.03333333333353</v>
      </c>
      <c r="F506" s="356">
        <v>552.61666666666679</v>
      </c>
      <c r="G506" s="356">
        <v>548.13333333333355</v>
      </c>
      <c r="H506" s="356">
        <v>565.93333333333351</v>
      </c>
      <c r="I506" s="356">
        <v>570.41666666666686</v>
      </c>
      <c r="J506" s="356">
        <v>574.83333333333348</v>
      </c>
      <c r="K506" s="355">
        <v>566</v>
      </c>
      <c r="L506" s="355">
        <v>557.1</v>
      </c>
      <c r="M506" s="355">
        <v>77.212289999999996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412.55</v>
      </c>
      <c r="D507" s="356">
        <v>409.2833333333333</v>
      </c>
      <c r="E507" s="356">
        <v>398.26666666666659</v>
      </c>
      <c r="F507" s="356">
        <v>383.98333333333329</v>
      </c>
      <c r="G507" s="356">
        <v>372.96666666666658</v>
      </c>
      <c r="H507" s="356">
        <v>423.56666666666661</v>
      </c>
      <c r="I507" s="356">
        <v>434.58333333333326</v>
      </c>
      <c r="J507" s="356">
        <v>448.86666666666662</v>
      </c>
      <c r="K507" s="355">
        <v>420.3</v>
      </c>
      <c r="L507" s="355">
        <v>395</v>
      </c>
      <c r="M507" s="355">
        <v>11.610150000000001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13.9</v>
      </c>
      <c r="D508" s="356">
        <v>13.950000000000001</v>
      </c>
      <c r="E508" s="356">
        <v>13.700000000000003</v>
      </c>
      <c r="F508" s="356">
        <v>13.500000000000002</v>
      </c>
      <c r="G508" s="356">
        <v>13.250000000000004</v>
      </c>
      <c r="H508" s="356">
        <v>14.150000000000002</v>
      </c>
      <c r="I508" s="356">
        <v>14.399999999999999</v>
      </c>
      <c r="J508" s="356">
        <v>14.600000000000001</v>
      </c>
      <c r="K508" s="355">
        <v>14.2</v>
      </c>
      <c r="L508" s="355">
        <v>13.75</v>
      </c>
      <c r="M508" s="355">
        <v>1051.69399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261.89999999999998</v>
      </c>
      <c r="D509" s="356">
        <v>263.36666666666662</v>
      </c>
      <c r="E509" s="356">
        <v>259.23333333333323</v>
      </c>
      <c r="F509" s="356">
        <v>256.56666666666661</v>
      </c>
      <c r="G509" s="356">
        <v>252.43333333333322</v>
      </c>
      <c r="H509" s="356">
        <v>266.03333333333325</v>
      </c>
      <c r="I509" s="356">
        <v>270.16666666666657</v>
      </c>
      <c r="J509" s="356">
        <v>272.83333333333326</v>
      </c>
      <c r="K509" s="355">
        <v>267.5</v>
      </c>
      <c r="L509" s="355">
        <v>260.7</v>
      </c>
      <c r="M509" s="355">
        <v>110.96932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390</v>
      </c>
      <c r="D510" s="356">
        <v>393.48333333333335</v>
      </c>
      <c r="E510" s="356">
        <v>385.9666666666667</v>
      </c>
      <c r="F510" s="356">
        <v>381.93333333333334</v>
      </c>
      <c r="G510" s="356">
        <v>374.41666666666669</v>
      </c>
      <c r="H510" s="356">
        <v>397.51666666666671</v>
      </c>
      <c r="I510" s="356">
        <v>405.03333333333336</v>
      </c>
      <c r="J510" s="356">
        <v>409.06666666666672</v>
      </c>
      <c r="K510" s="355">
        <v>401</v>
      </c>
      <c r="L510" s="355">
        <v>389.45</v>
      </c>
      <c r="M510" s="355">
        <v>5.4250800000000003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1496.2</v>
      </c>
      <c r="D511" s="356">
        <v>1514.8999999999999</v>
      </c>
      <c r="E511" s="356">
        <v>1462.2999999999997</v>
      </c>
      <c r="F511" s="356">
        <v>1428.3999999999999</v>
      </c>
      <c r="G511" s="356">
        <v>1375.7999999999997</v>
      </c>
      <c r="H511" s="356">
        <v>1548.7999999999997</v>
      </c>
      <c r="I511" s="356">
        <v>1601.3999999999996</v>
      </c>
      <c r="J511" s="356">
        <v>1635.2999999999997</v>
      </c>
      <c r="K511" s="355">
        <v>1567.5</v>
      </c>
      <c r="L511" s="355">
        <v>1481</v>
      </c>
      <c r="M511" s="355">
        <v>1.66228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0"/>
      <c r="B5" s="461"/>
      <c r="C5" s="460"/>
      <c r="D5" s="46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2" t="s">
        <v>567</v>
      </c>
      <c r="C7" s="461"/>
      <c r="D7" s="7">
        <f>Main!B10</f>
        <v>44606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44603</v>
      </c>
      <c r="B10" s="29">
        <v>543453</v>
      </c>
      <c r="C10" s="28" t="s">
        <v>1012</v>
      </c>
      <c r="D10" s="28" t="s">
        <v>1013</v>
      </c>
      <c r="E10" s="28" t="s">
        <v>577</v>
      </c>
      <c r="F10" s="87">
        <v>36000</v>
      </c>
      <c r="G10" s="29">
        <v>45.8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44603</v>
      </c>
      <c r="B11" s="29">
        <v>541865</v>
      </c>
      <c r="C11" s="28" t="s">
        <v>1014</v>
      </c>
      <c r="D11" s="28" t="s">
        <v>1015</v>
      </c>
      <c r="E11" s="28" t="s">
        <v>576</v>
      </c>
      <c r="F11" s="87">
        <v>300000</v>
      </c>
      <c r="G11" s="29">
        <v>130.57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44603</v>
      </c>
      <c r="B12" s="29">
        <v>541865</v>
      </c>
      <c r="C12" s="28" t="s">
        <v>1014</v>
      </c>
      <c r="D12" s="28" t="s">
        <v>1016</v>
      </c>
      <c r="E12" s="28" t="s">
        <v>577</v>
      </c>
      <c r="F12" s="87">
        <v>300000</v>
      </c>
      <c r="G12" s="29">
        <v>130.57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44603</v>
      </c>
      <c r="B13" s="29">
        <v>509053</v>
      </c>
      <c r="C13" s="28" t="s">
        <v>1017</v>
      </c>
      <c r="D13" s="28" t="s">
        <v>1018</v>
      </c>
      <c r="E13" s="28" t="s">
        <v>576</v>
      </c>
      <c r="F13" s="87">
        <v>200000</v>
      </c>
      <c r="G13" s="29">
        <v>64.8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44603</v>
      </c>
      <c r="B14" s="29">
        <v>509053</v>
      </c>
      <c r="C14" s="28" t="s">
        <v>1017</v>
      </c>
      <c r="D14" s="28" t="s">
        <v>1019</v>
      </c>
      <c r="E14" s="28" t="s">
        <v>577</v>
      </c>
      <c r="F14" s="87">
        <v>288000</v>
      </c>
      <c r="G14" s="29">
        <v>69.2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44603</v>
      </c>
      <c r="B15" s="29">
        <v>509053</v>
      </c>
      <c r="C15" s="28" t="s">
        <v>1017</v>
      </c>
      <c r="D15" s="28" t="s">
        <v>1020</v>
      </c>
      <c r="E15" s="28" t="s">
        <v>576</v>
      </c>
      <c r="F15" s="87">
        <v>119975</v>
      </c>
      <c r="G15" s="29">
        <v>70.47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44603</v>
      </c>
      <c r="B16" s="29">
        <v>509053</v>
      </c>
      <c r="C16" s="28" t="s">
        <v>1017</v>
      </c>
      <c r="D16" s="28" t="s">
        <v>1020</v>
      </c>
      <c r="E16" s="28" t="s">
        <v>577</v>
      </c>
      <c r="F16" s="87">
        <v>135800</v>
      </c>
      <c r="G16" s="29">
        <v>65.36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44603</v>
      </c>
      <c r="B17" s="29">
        <v>539405</v>
      </c>
      <c r="C17" s="28" t="s">
        <v>972</v>
      </c>
      <c r="D17" s="28" t="s">
        <v>1021</v>
      </c>
      <c r="E17" s="28" t="s">
        <v>576</v>
      </c>
      <c r="F17" s="87">
        <v>25000</v>
      </c>
      <c r="G17" s="29">
        <v>19.399999999999999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44603</v>
      </c>
      <c r="B18" s="29">
        <v>539405</v>
      </c>
      <c r="C18" s="28" t="s">
        <v>972</v>
      </c>
      <c r="D18" s="28" t="s">
        <v>973</v>
      </c>
      <c r="E18" s="28" t="s">
        <v>577</v>
      </c>
      <c r="F18" s="87">
        <v>20000</v>
      </c>
      <c r="G18" s="29">
        <v>19.399999999999999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44603</v>
      </c>
      <c r="B19" s="29">
        <v>539267</v>
      </c>
      <c r="C19" s="28" t="s">
        <v>1022</v>
      </c>
      <c r="D19" s="28" t="s">
        <v>1023</v>
      </c>
      <c r="E19" s="28" t="s">
        <v>577</v>
      </c>
      <c r="F19" s="87">
        <v>241209</v>
      </c>
      <c r="G19" s="29">
        <v>31.38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44603</v>
      </c>
      <c r="B20" s="29">
        <v>502865</v>
      </c>
      <c r="C20" s="28" t="s">
        <v>1024</v>
      </c>
      <c r="D20" s="28" t="s">
        <v>1025</v>
      </c>
      <c r="E20" s="28" t="s">
        <v>576</v>
      </c>
      <c r="F20" s="87">
        <v>100001</v>
      </c>
      <c r="G20" s="29">
        <v>415.15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44603</v>
      </c>
      <c r="B21" s="29">
        <v>539839</v>
      </c>
      <c r="C21" s="28" t="s">
        <v>1026</v>
      </c>
      <c r="D21" s="28" t="s">
        <v>1027</v>
      </c>
      <c r="E21" s="28" t="s">
        <v>576</v>
      </c>
      <c r="F21" s="87">
        <v>92000</v>
      </c>
      <c r="G21" s="29">
        <v>10.56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44603</v>
      </c>
      <c r="B22" s="29">
        <v>542851</v>
      </c>
      <c r="C22" s="28" t="s">
        <v>1028</v>
      </c>
      <c r="D22" s="28" t="s">
        <v>1029</v>
      </c>
      <c r="E22" s="28" t="s">
        <v>577</v>
      </c>
      <c r="F22" s="87">
        <v>63840</v>
      </c>
      <c r="G22" s="29">
        <v>203.35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44603</v>
      </c>
      <c r="B23" s="29">
        <v>523277</v>
      </c>
      <c r="C23" s="28" t="s">
        <v>974</v>
      </c>
      <c r="D23" s="28" t="s">
        <v>975</v>
      </c>
      <c r="E23" s="28" t="s">
        <v>576</v>
      </c>
      <c r="F23" s="87">
        <v>8300000</v>
      </c>
      <c r="G23" s="29">
        <v>1.4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44603</v>
      </c>
      <c r="B24" s="29">
        <v>531661</v>
      </c>
      <c r="C24" s="28" t="s">
        <v>1030</v>
      </c>
      <c r="D24" s="28" t="s">
        <v>1031</v>
      </c>
      <c r="E24" s="28" t="s">
        <v>577</v>
      </c>
      <c r="F24" s="87">
        <v>35500</v>
      </c>
      <c r="G24" s="29">
        <v>23.84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44603</v>
      </c>
      <c r="B25" s="29">
        <v>531661</v>
      </c>
      <c r="C25" s="28" t="s">
        <v>1030</v>
      </c>
      <c r="D25" s="28" t="s">
        <v>1032</v>
      </c>
      <c r="E25" s="28" t="s">
        <v>577</v>
      </c>
      <c r="F25" s="87">
        <v>140097</v>
      </c>
      <c r="G25" s="29">
        <v>23.9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44603</v>
      </c>
      <c r="B26" s="29">
        <v>531661</v>
      </c>
      <c r="C26" s="28" t="s">
        <v>1030</v>
      </c>
      <c r="D26" s="28" t="s">
        <v>1033</v>
      </c>
      <c r="E26" s="28" t="s">
        <v>577</v>
      </c>
      <c r="F26" s="87">
        <v>365431</v>
      </c>
      <c r="G26" s="29">
        <v>23.9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44603</v>
      </c>
      <c r="B27" s="29">
        <v>531661</v>
      </c>
      <c r="C27" s="28" t="s">
        <v>1030</v>
      </c>
      <c r="D27" s="28" t="s">
        <v>1034</v>
      </c>
      <c r="E27" s="28" t="s">
        <v>577</v>
      </c>
      <c r="F27" s="87">
        <v>300752</v>
      </c>
      <c r="G27" s="29">
        <v>23.9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44603</v>
      </c>
      <c r="B28" s="29">
        <v>531661</v>
      </c>
      <c r="C28" s="28" t="s">
        <v>1030</v>
      </c>
      <c r="D28" s="28" t="s">
        <v>1035</v>
      </c>
      <c r="E28" s="28" t="s">
        <v>577</v>
      </c>
      <c r="F28" s="87">
        <v>57076</v>
      </c>
      <c r="G28" s="29">
        <v>21.94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44603</v>
      </c>
      <c r="B29" s="29">
        <v>542543</v>
      </c>
      <c r="C29" s="28" t="s">
        <v>1036</v>
      </c>
      <c r="D29" s="28" t="s">
        <v>1037</v>
      </c>
      <c r="E29" s="28" t="s">
        <v>577</v>
      </c>
      <c r="F29" s="87">
        <v>10000000</v>
      </c>
      <c r="G29" s="29">
        <v>98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44603</v>
      </c>
      <c r="B30" s="29">
        <v>542543</v>
      </c>
      <c r="C30" s="28" t="s">
        <v>1036</v>
      </c>
      <c r="D30" s="28" t="s">
        <v>1038</v>
      </c>
      <c r="E30" s="28" t="s">
        <v>576</v>
      </c>
      <c r="F30" s="87">
        <v>5000000</v>
      </c>
      <c r="G30" s="29">
        <v>98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44603</v>
      </c>
      <c r="B31" s="29">
        <v>542543</v>
      </c>
      <c r="C31" s="28" t="s">
        <v>1036</v>
      </c>
      <c r="D31" s="28" t="s">
        <v>1038</v>
      </c>
      <c r="E31" s="28" t="s">
        <v>577</v>
      </c>
      <c r="F31" s="87">
        <v>2600000</v>
      </c>
      <c r="G31" s="29">
        <v>98.5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44603</v>
      </c>
      <c r="B32" s="29">
        <v>541983</v>
      </c>
      <c r="C32" s="28" t="s">
        <v>1039</v>
      </c>
      <c r="D32" s="28" t="s">
        <v>1040</v>
      </c>
      <c r="E32" s="28" t="s">
        <v>576</v>
      </c>
      <c r="F32" s="87">
        <v>102000</v>
      </c>
      <c r="G32" s="29">
        <v>12.03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44603</v>
      </c>
      <c r="B33" s="29">
        <v>541983</v>
      </c>
      <c r="C33" s="28" t="s">
        <v>1039</v>
      </c>
      <c r="D33" s="28" t="s">
        <v>854</v>
      </c>
      <c r="E33" s="28" t="s">
        <v>576</v>
      </c>
      <c r="F33" s="87">
        <v>47000</v>
      </c>
      <c r="G33" s="29">
        <v>12.05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44603</v>
      </c>
      <c r="B34" s="29">
        <v>541983</v>
      </c>
      <c r="C34" s="28" t="s">
        <v>1039</v>
      </c>
      <c r="D34" s="28" t="s">
        <v>854</v>
      </c>
      <c r="E34" s="28" t="s">
        <v>577</v>
      </c>
      <c r="F34" s="87">
        <v>88000</v>
      </c>
      <c r="G34" s="29">
        <v>12.05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44603</v>
      </c>
      <c r="B35" s="29">
        <v>541983</v>
      </c>
      <c r="C35" s="28" t="s">
        <v>1039</v>
      </c>
      <c r="D35" s="28" t="s">
        <v>1041</v>
      </c>
      <c r="E35" s="28" t="s">
        <v>576</v>
      </c>
      <c r="F35" s="87">
        <v>58000</v>
      </c>
      <c r="G35" s="29">
        <v>11.22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44603</v>
      </c>
      <c r="B36" s="29">
        <v>541983</v>
      </c>
      <c r="C36" s="28" t="s">
        <v>1039</v>
      </c>
      <c r="D36" s="28" t="s">
        <v>1041</v>
      </c>
      <c r="E36" s="28" t="s">
        <v>577</v>
      </c>
      <c r="F36" s="87">
        <v>63000</v>
      </c>
      <c r="G36" s="29">
        <v>11.39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44603</v>
      </c>
      <c r="B37" s="29">
        <v>542924</v>
      </c>
      <c r="C37" s="28" t="s">
        <v>961</v>
      </c>
      <c r="D37" s="28" t="s">
        <v>962</v>
      </c>
      <c r="E37" s="28" t="s">
        <v>577</v>
      </c>
      <c r="F37" s="87">
        <v>36000</v>
      </c>
      <c r="G37" s="29">
        <v>19.45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44603</v>
      </c>
      <c r="B38" s="29">
        <v>543286</v>
      </c>
      <c r="C38" s="28" t="s">
        <v>1042</v>
      </c>
      <c r="D38" s="28" t="s">
        <v>1043</v>
      </c>
      <c r="E38" s="28" t="s">
        <v>576</v>
      </c>
      <c r="F38" s="87">
        <v>30000</v>
      </c>
      <c r="G38" s="29">
        <v>18.62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44603</v>
      </c>
      <c r="B39" s="29">
        <v>543286</v>
      </c>
      <c r="C39" s="28" t="s">
        <v>1042</v>
      </c>
      <c r="D39" s="28" t="s">
        <v>1044</v>
      </c>
      <c r="E39" s="28" t="s">
        <v>577</v>
      </c>
      <c r="F39" s="87">
        <v>30000</v>
      </c>
      <c r="G39" s="29">
        <v>19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44603</v>
      </c>
      <c r="B40" s="29">
        <v>531176</v>
      </c>
      <c r="C40" s="28" t="s">
        <v>1045</v>
      </c>
      <c r="D40" s="28" t="s">
        <v>1046</v>
      </c>
      <c r="E40" s="28" t="s">
        <v>577</v>
      </c>
      <c r="F40" s="87">
        <v>62900</v>
      </c>
      <c r="G40" s="29">
        <v>23.7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44603</v>
      </c>
      <c r="B41" s="29">
        <v>539767</v>
      </c>
      <c r="C41" s="28" t="s">
        <v>976</v>
      </c>
      <c r="D41" s="28" t="s">
        <v>977</v>
      </c>
      <c r="E41" s="28" t="s">
        <v>576</v>
      </c>
      <c r="F41" s="87">
        <v>3367</v>
      </c>
      <c r="G41" s="29">
        <v>13.96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44603</v>
      </c>
      <c r="B42" s="29">
        <v>539767</v>
      </c>
      <c r="C42" s="28" t="s">
        <v>976</v>
      </c>
      <c r="D42" s="28" t="s">
        <v>977</v>
      </c>
      <c r="E42" s="28" t="s">
        <v>577</v>
      </c>
      <c r="F42" s="87">
        <v>27081</v>
      </c>
      <c r="G42" s="29">
        <v>14.04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44603</v>
      </c>
      <c r="B43" s="29">
        <v>539767</v>
      </c>
      <c r="C43" s="28" t="s">
        <v>976</v>
      </c>
      <c r="D43" s="28" t="s">
        <v>1047</v>
      </c>
      <c r="E43" s="28" t="s">
        <v>576</v>
      </c>
      <c r="F43" s="87">
        <v>17300</v>
      </c>
      <c r="G43" s="29">
        <v>14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44603</v>
      </c>
      <c r="B44" s="29">
        <v>539767</v>
      </c>
      <c r="C44" s="28" t="s">
        <v>976</v>
      </c>
      <c r="D44" s="28" t="s">
        <v>1048</v>
      </c>
      <c r="E44" s="28" t="s">
        <v>576</v>
      </c>
      <c r="F44" s="87">
        <v>30000</v>
      </c>
      <c r="G44" s="29">
        <v>14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44603</v>
      </c>
      <c r="B45" s="29">
        <v>539767</v>
      </c>
      <c r="C45" s="28" t="s">
        <v>976</v>
      </c>
      <c r="D45" s="28" t="s">
        <v>978</v>
      </c>
      <c r="E45" s="28" t="s">
        <v>577</v>
      </c>
      <c r="F45" s="87">
        <v>64776</v>
      </c>
      <c r="G45" s="29">
        <v>14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44603</v>
      </c>
      <c r="B46" s="29">
        <v>539767</v>
      </c>
      <c r="C46" s="28" t="s">
        <v>976</v>
      </c>
      <c r="D46" s="28" t="s">
        <v>979</v>
      </c>
      <c r="E46" s="28" t="s">
        <v>576</v>
      </c>
      <c r="F46" s="87">
        <v>30000</v>
      </c>
      <c r="G46" s="29">
        <v>14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44603</v>
      </c>
      <c r="B47" s="29">
        <v>524654</v>
      </c>
      <c r="C47" s="28" t="s">
        <v>1049</v>
      </c>
      <c r="D47" s="28" t="s">
        <v>1050</v>
      </c>
      <c r="E47" s="28" t="s">
        <v>576</v>
      </c>
      <c r="F47" s="87">
        <v>59615</v>
      </c>
      <c r="G47" s="29">
        <v>344.64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44603</v>
      </c>
      <c r="B48" s="29">
        <v>524654</v>
      </c>
      <c r="C48" s="28" t="s">
        <v>1049</v>
      </c>
      <c r="D48" s="28" t="s">
        <v>1051</v>
      </c>
      <c r="E48" s="28" t="s">
        <v>577</v>
      </c>
      <c r="F48" s="87">
        <v>72578</v>
      </c>
      <c r="G48" s="29">
        <v>345.05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44603</v>
      </c>
      <c r="B49" s="29">
        <v>543207</v>
      </c>
      <c r="C49" s="28" t="s">
        <v>1052</v>
      </c>
      <c r="D49" s="28" t="s">
        <v>1053</v>
      </c>
      <c r="E49" s="28" t="s">
        <v>576</v>
      </c>
      <c r="F49" s="87">
        <v>75086</v>
      </c>
      <c r="G49" s="29">
        <v>12.63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44603</v>
      </c>
      <c r="B50" s="29">
        <v>538537</v>
      </c>
      <c r="C50" s="28" t="s">
        <v>1054</v>
      </c>
      <c r="D50" s="28" t="s">
        <v>1055</v>
      </c>
      <c r="E50" s="28" t="s">
        <v>576</v>
      </c>
      <c r="F50" s="87">
        <v>107338</v>
      </c>
      <c r="G50" s="29">
        <v>2.81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44603</v>
      </c>
      <c r="B51" s="29">
        <v>538537</v>
      </c>
      <c r="C51" s="28" t="s">
        <v>1054</v>
      </c>
      <c r="D51" s="28" t="s">
        <v>1055</v>
      </c>
      <c r="E51" s="28" t="s">
        <v>577</v>
      </c>
      <c r="F51" s="87">
        <v>18217</v>
      </c>
      <c r="G51" s="29">
        <v>2.8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44603</v>
      </c>
      <c r="B52" s="29">
        <v>532911</v>
      </c>
      <c r="C52" s="28" t="s">
        <v>1056</v>
      </c>
      <c r="D52" s="28" t="s">
        <v>1057</v>
      </c>
      <c r="E52" s="28" t="s">
        <v>577</v>
      </c>
      <c r="F52" s="87">
        <v>90000</v>
      </c>
      <c r="G52" s="29">
        <v>9.1999999999999993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44603</v>
      </c>
      <c r="B53" s="29">
        <v>511557</v>
      </c>
      <c r="C53" s="28" t="s">
        <v>1058</v>
      </c>
      <c r="D53" s="28" t="s">
        <v>1059</v>
      </c>
      <c r="E53" s="28" t="s">
        <v>577</v>
      </c>
      <c r="F53" s="87">
        <v>82378</v>
      </c>
      <c r="G53" s="29">
        <v>37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44603</v>
      </c>
      <c r="B54" s="29">
        <v>511557</v>
      </c>
      <c r="C54" s="28" t="s">
        <v>1058</v>
      </c>
      <c r="D54" s="28" t="s">
        <v>1060</v>
      </c>
      <c r="E54" s="28" t="s">
        <v>576</v>
      </c>
      <c r="F54" s="87">
        <v>75000</v>
      </c>
      <c r="G54" s="29">
        <v>36.979999999999997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44603</v>
      </c>
      <c r="B55" s="29">
        <v>543460</v>
      </c>
      <c r="C55" s="28" t="s">
        <v>964</v>
      </c>
      <c r="D55" s="28" t="s">
        <v>965</v>
      </c>
      <c r="E55" s="28" t="s">
        <v>576</v>
      </c>
      <c r="F55" s="87">
        <v>8000</v>
      </c>
      <c r="G55" s="29">
        <v>53.83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44603</v>
      </c>
      <c r="B56" s="29">
        <v>543460</v>
      </c>
      <c r="C56" s="28" t="s">
        <v>964</v>
      </c>
      <c r="D56" s="28" t="s">
        <v>965</v>
      </c>
      <c r="E56" s="28" t="s">
        <v>577</v>
      </c>
      <c r="F56" s="87">
        <v>34000</v>
      </c>
      <c r="G56" s="29">
        <v>52.6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44603</v>
      </c>
      <c r="B57" s="29">
        <v>543460</v>
      </c>
      <c r="C57" s="28" t="s">
        <v>964</v>
      </c>
      <c r="D57" s="28" t="s">
        <v>1061</v>
      </c>
      <c r="E57" s="28" t="s">
        <v>576</v>
      </c>
      <c r="F57" s="87">
        <v>50000</v>
      </c>
      <c r="G57" s="29">
        <v>52.6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44603</v>
      </c>
      <c r="B58" s="29">
        <v>543460</v>
      </c>
      <c r="C58" s="28" t="s">
        <v>964</v>
      </c>
      <c r="D58" s="28" t="s">
        <v>1062</v>
      </c>
      <c r="E58" s="28" t="s">
        <v>577</v>
      </c>
      <c r="F58" s="87">
        <v>14000</v>
      </c>
      <c r="G58" s="29">
        <v>53.36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44603</v>
      </c>
      <c r="B59" s="29">
        <v>540796</v>
      </c>
      <c r="C59" s="28" t="s">
        <v>1063</v>
      </c>
      <c r="D59" s="28" t="s">
        <v>1064</v>
      </c>
      <c r="E59" s="28" t="s">
        <v>577</v>
      </c>
      <c r="F59" s="87">
        <v>164000</v>
      </c>
      <c r="G59" s="29">
        <v>55.77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44603</v>
      </c>
      <c r="B60" s="29">
        <v>540796</v>
      </c>
      <c r="C60" s="28" t="s">
        <v>1063</v>
      </c>
      <c r="D60" s="28" t="s">
        <v>1065</v>
      </c>
      <c r="E60" s="28" t="s">
        <v>576</v>
      </c>
      <c r="F60" s="87">
        <v>85186</v>
      </c>
      <c r="G60" s="29">
        <v>60.65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44603</v>
      </c>
      <c r="B61" s="29">
        <v>540796</v>
      </c>
      <c r="C61" s="28" t="s">
        <v>1063</v>
      </c>
      <c r="D61" s="28" t="s">
        <v>1066</v>
      </c>
      <c r="E61" s="28" t="s">
        <v>576</v>
      </c>
      <c r="F61" s="87">
        <v>81000</v>
      </c>
      <c r="G61" s="29">
        <v>55.96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44603</v>
      </c>
      <c r="B62" s="29">
        <v>540796</v>
      </c>
      <c r="C62" s="18" t="s">
        <v>1063</v>
      </c>
      <c r="D62" s="18" t="s">
        <v>1067</v>
      </c>
      <c r="E62" s="28" t="s">
        <v>576</v>
      </c>
      <c r="F62" s="87">
        <v>83299</v>
      </c>
      <c r="G62" s="29">
        <v>55.6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44603</v>
      </c>
      <c r="B63" s="29">
        <v>512499</v>
      </c>
      <c r="C63" s="28" t="s">
        <v>1068</v>
      </c>
      <c r="D63" s="28" t="s">
        <v>975</v>
      </c>
      <c r="E63" s="28" t="s">
        <v>576</v>
      </c>
      <c r="F63" s="87">
        <v>28628633</v>
      </c>
      <c r="G63" s="29">
        <v>0.85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44603</v>
      </c>
      <c r="B64" s="29">
        <v>512499</v>
      </c>
      <c r="C64" s="28" t="s">
        <v>1068</v>
      </c>
      <c r="D64" s="28" t="s">
        <v>1069</v>
      </c>
      <c r="E64" s="28" t="s">
        <v>577</v>
      </c>
      <c r="F64" s="87">
        <v>11869005</v>
      </c>
      <c r="G64" s="29">
        <v>0.85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44603</v>
      </c>
      <c r="B65" s="29">
        <v>512499</v>
      </c>
      <c r="C65" s="28" t="s">
        <v>1068</v>
      </c>
      <c r="D65" s="28" t="s">
        <v>854</v>
      </c>
      <c r="E65" s="28" t="s">
        <v>576</v>
      </c>
      <c r="F65" s="87">
        <v>3750000</v>
      </c>
      <c r="G65" s="29">
        <v>0.85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44603</v>
      </c>
      <c r="B66" s="29">
        <v>512499</v>
      </c>
      <c r="C66" s="28" t="s">
        <v>1068</v>
      </c>
      <c r="D66" s="28" t="s">
        <v>854</v>
      </c>
      <c r="E66" s="28" t="s">
        <v>577</v>
      </c>
      <c r="F66" s="87">
        <v>18750000</v>
      </c>
      <c r="G66" s="29">
        <v>0.85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44603</v>
      </c>
      <c r="B67" s="29">
        <v>513472</v>
      </c>
      <c r="C67" s="28" t="s">
        <v>1070</v>
      </c>
      <c r="D67" s="28" t="s">
        <v>1071</v>
      </c>
      <c r="E67" s="28" t="s">
        <v>576</v>
      </c>
      <c r="F67" s="87">
        <v>32581</v>
      </c>
      <c r="G67" s="29">
        <v>49.1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44603</v>
      </c>
      <c r="B68" s="29">
        <v>513472</v>
      </c>
      <c r="C68" s="28" t="s">
        <v>1070</v>
      </c>
      <c r="D68" s="28" t="s">
        <v>1072</v>
      </c>
      <c r="E68" s="28" t="s">
        <v>577</v>
      </c>
      <c r="F68" s="87">
        <v>33272</v>
      </c>
      <c r="G68" s="29">
        <v>49.11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44603</v>
      </c>
      <c r="B69" s="29">
        <v>513472</v>
      </c>
      <c r="C69" s="28" t="s">
        <v>1070</v>
      </c>
      <c r="D69" s="28" t="s">
        <v>1071</v>
      </c>
      <c r="E69" s="28" t="s">
        <v>577</v>
      </c>
      <c r="F69" s="87">
        <v>61608</v>
      </c>
      <c r="G69" s="29">
        <v>51.97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44603</v>
      </c>
      <c r="B70" s="29">
        <v>541540</v>
      </c>
      <c r="C70" s="28" t="s">
        <v>507</v>
      </c>
      <c r="D70" s="28" t="s">
        <v>1073</v>
      </c>
      <c r="E70" s="28" t="s">
        <v>576</v>
      </c>
      <c r="F70" s="87">
        <v>267022</v>
      </c>
      <c r="G70" s="29">
        <v>674.05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44603</v>
      </c>
      <c r="B71" s="29">
        <v>541540</v>
      </c>
      <c r="C71" s="28" t="s">
        <v>507</v>
      </c>
      <c r="D71" s="28" t="s">
        <v>1074</v>
      </c>
      <c r="E71" s="28" t="s">
        <v>577</v>
      </c>
      <c r="F71" s="87">
        <v>267022</v>
      </c>
      <c r="G71" s="29">
        <v>674.05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44603</v>
      </c>
      <c r="B72" s="29">
        <v>521113</v>
      </c>
      <c r="C72" s="28" t="s">
        <v>1075</v>
      </c>
      <c r="D72" s="28" t="s">
        <v>1076</v>
      </c>
      <c r="E72" s="28" t="s">
        <v>576</v>
      </c>
      <c r="F72" s="87">
        <v>91000</v>
      </c>
      <c r="G72" s="29">
        <v>49.34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44603</v>
      </c>
      <c r="B73" s="29">
        <v>534733</v>
      </c>
      <c r="C73" s="28" t="s">
        <v>1077</v>
      </c>
      <c r="D73" s="28" t="s">
        <v>1078</v>
      </c>
      <c r="E73" s="28" t="s">
        <v>577</v>
      </c>
      <c r="F73" s="87">
        <v>195004</v>
      </c>
      <c r="G73" s="29">
        <v>3.95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44603</v>
      </c>
      <c r="B74" s="29">
        <v>513063</v>
      </c>
      <c r="C74" s="28" t="s">
        <v>1079</v>
      </c>
      <c r="D74" s="28" t="s">
        <v>1080</v>
      </c>
      <c r="E74" s="28" t="s">
        <v>576</v>
      </c>
      <c r="F74" s="87">
        <v>79766</v>
      </c>
      <c r="G74" s="29">
        <v>20.29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44603</v>
      </c>
      <c r="B75" s="29">
        <v>513063</v>
      </c>
      <c r="C75" s="28" t="s">
        <v>1079</v>
      </c>
      <c r="D75" s="28" t="s">
        <v>1081</v>
      </c>
      <c r="E75" s="28" t="s">
        <v>577</v>
      </c>
      <c r="F75" s="87">
        <v>79766</v>
      </c>
      <c r="G75" s="29">
        <v>20.29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44603</v>
      </c>
      <c r="B76" s="29">
        <v>531411</v>
      </c>
      <c r="C76" s="28" t="s">
        <v>1082</v>
      </c>
      <c r="D76" s="28" t="s">
        <v>854</v>
      </c>
      <c r="E76" s="28" t="s">
        <v>577</v>
      </c>
      <c r="F76" s="87">
        <v>1667719</v>
      </c>
      <c r="G76" s="29">
        <v>3.83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44603</v>
      </c>
      <c r="B77" s="29">
        <v>532343</v>
      </c>
      <c r="C77" s="28" t="s">
        <v>208</v>
      </c>
      <c r="D77" s="28" t="s">
        <v>1083</v>
      </c>
      <c r="E77" s="28" t="s">
        <v>577</v>
      </c>
      <c r="F77" s="87">
        <v>9500000</v>
      </c>
      <c r="G77" s="29">
        <v>635.97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44603</v>
      </c>
      <c r="B78" s="29">
        <v>542933</v>
      </c>
      <c r="C78" s="28" t="s">
        <v>1084</v>
      </c>
      <c r="D78" s="28" t="s">
        <v>1085</v>
      </c>
      <c r="E78" s="28" t="s">
        <v>577</v>
      </c>
      <c r="F78" s="87">
        <v>405000</v>
      </c>
      <c r="G78" s="29">
        <v>979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44603</v>
      </c>
      <c r="B79" s="29">
        <v>542933</v>
      </c>
      <c r="C79" s="28" t="s">
        <v>1084</v>
      </c>
      <c r="D79" s="28" t="s">
        <v>1086</v>
      </c>
      <c r="E79" s="28" t="s">
        <v>576</v>
      </c>
      <c r="F79" s="87">
        <v>405000</v>
      </c>
      <c r="G79" s="29">
        <v>979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44603</v>
      </c>
      <c r="B80" s="29">
        <v>536672</v>
      </c>
      <c r="C80" s="28" t="s">
        <v>1087</v>
      </c>
      <c r="D80" s="28" t="s">
        <v>1088</v>
      </c>
      <c r="E80" s="28" t="s">
        <v>577</v>
      </c>
      <c r="F80" s="87">
        <v>154844</v>
      </c>
      <c r="G80" s="29">
        <v>16.809999999999999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44603</v>
      </c>
      <c r="B81" s="29">
        <v>532372</v>
      </c>
      <c r="C81" s="28" t="s">
        <v>1089</v>
      </c>
      <c r="D81" s="28" t="s">
        <v>980</v>
      </c>
      <c r="E81" s="28" t="s">
        <v>577</v>
      </c>
      <c r="F81" s="87">
        <v>205507</v>
      </c>
      <c r="G81" s="29">
        <v>148.69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44603</v>
      </c>
      <c r="B82" s="29">
        <v>513713</v>
      </c>
      <c r="C82" s="28" t="s">
        <v>981</v>
      </c>
      <c r="D82" s="28" t="s">
        <v>1090</v>
      </c>
      <c r="E82" s="28" t="s">
        <v>576</v>
      </c>
      <c r="F82" s="87">
        <v>26208</v>
      </c>
      <c r="G82" s="29">
        <v>19.260000000000002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44603</v>
      </c>
      <c r="B83" s="29">
        <v>513713</v>
      </c>
      <c r="C83" s="28" t="s">
        <v>981</v>
      </c>
      <c r="D83" s="28" t="s">
        <v>1090</v>
      </c>
      <c r="E83" s="28" t="s">
        <v>577</v>
      </c>
      <c r="F83" s="87">
        <v>186208</v>
      </c>
      <c r="G83" s="29">
        <v>20.61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44603</v>
      </c>
      <c r="B84" s="29" t="s">
        <v>1091</v>
      </c>
      <c r="C84" s="28" t="s">
        <v>1092</v>
      </c>
      <c r="D84" s="28" t="s">
        <v>1093</v>
      </c>
      <c r="E84" s="28" t="s">
        <v>576</v>
      </c>
      <c r="F84" s="87">
        <v>72000</v>
      </c>
      <c r="G84" s="29">
        <v>71</v>
      </c>
      <c r="H84" s="29" t="s">
        <v>860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44603</v>
      </c>
      <c r="B85" s="29" t="s">
        <v>1094</v>
      </c>
      <c r="C85" s="28" t="s">
        <v>1095</v>
      </c>
      <c r="D85" s="28" t="s">
        <v>991</v>
      </c>
      <c r="E85" s="28" t="s">
        <v>576</v>
      </c>
      <c r="F85" s="87">
        <v>82768</v>
      </c>
      <c r="G85" s="29">
        <v>105.09</v>
      </c>
      <c r="H85" s="29" t="s">
        <v>860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44603</v>
      </c>
      <c r="B86" s="29" t="s">
        <v>982</v>
      </c>
      <c r="C86" s="28" t="s">
        <v>983</v>
      </c>
      <c r="D86" s="28" t="s">
        <v>922</v>
      </c>
      <c r="E86" s="28" t="s">
        <v>576</v>
      </c>
      <c r="F86" s="87">
        <v>293990</v>
      </c>
      <c r="G86" s="29">
        <v>137.5</v>
      </c>
      <c r="H86" s="29" t="s">
        <v>860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44603</v>
      </c>
      <c r="B87" s="29" t="s">
        <v>982</v>
      </c>
      <c r="C87" s="28" t="s">
        <v>983</v>
      </c>
      <c r="D87" s="28" t="s">
        <v>863</v>
      </c>
      <c r="E87" s="28" t="s">
        <v>576</v>
      </c>
      <c r="F87" s="87">
        <v>170861</v>
      </c>
      <c r="G87" s="29">
        <v>135.27000000000001</v>
      </c>
      <c r="H87" s="29" t="s">
        <v>860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44603</v>
      </c>
      <c r="B88" s="29" t="s">
        <v>1096</v>
      </c>
      <c r="C88" s="28" t="s">
        <v>1097</v>
      </c>
      <c r="D88" s="28" t="s">
        <v>991</v>
      </c>
      <c r="E88" s="28" t="s">
        <v>576</v>
      </c>
      <c r="F88" s="87">
        <v>241256</v>
      </c>
      <c r="G88" s="29">
        <v>16.04</v>
      </c>
      <c r="H88" s="29" t="s">
        <v>860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44603</v>
      </c>
      <c r="B89" s="29" t="s">
        <v>985</v>
      </c>
      <c r="C89" s="28" t="s">
        <v>986</v>
      </c>
      <c r="D89" s="28" t="s">
        <v>854</v>
      </c>
      <c r="E89" s="28" t="s">
        <v>576</v>
      </c>
      <c r="F89" s="87">
        <v>45851</v>
      </c>
      <c r="G89" s="29">
        <v>140.94</v>
      </c>
      <c r="H89" s="29" t="s">
        <v>860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44603</v>
      </c>
      <c r="B90" s="29" t="s">
        <v>1098</v>
      </c>
      <c r="C90" s="28" t="s">
        <v>1099</v>
      </c>
      <c r="D90" s="28" t="s">
        <v>863</v>
      </c>
      <c r="E90" s="28" t="s">
        <v>576</v>
      </c>
      <c r="F90" s="87">
        <v>350112</v>
      </c>
      <c r="G90" s="29">
        <v>157.24</v>
      </c>
      <c r="H90" s="29" t="s">
        <v>860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44603</v>
      </c>
      <c r="B91" s="29" t="s">
        <v>988</v>
      </c>
      <c r="C91" s="28" t="s">
        <v>989</v>
      </c>
      <c r="D91" s="28" t="s">
        <v>990</v>
      </c>
      <c r="E91" s="28" t="s">
        <v>576</v>
      </c>
      <c r="F91" s="87">
        <v>8000</v>
      </c>
      <c r="G91" s="29">
        <v>52.7</v>
      </c>
      <c r="H91" s="29" t="s">
        <v>860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44603</v>
      </c>
      <c r="B92" s="29" t="s">
        <v>1100</v>
      </c>
      <c r="C92" s="28" t="s">
        <v>1101</v>
      </c>
      <c r="D92" s="28" t="s">
        <v>875</v>
      </c>
      <c r="E92" s="28" t="s">
        <v>576</v>
      </c>
      <c r="F92" s="87">
        <v>761546</v>
      </c>
      <c r="G92" s="29">
        <v>106.94</v>
      </c>
      <c r="H92" s="29" t="s">
        <v>860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44603</v>
      </c>
      <c r="B93" s="29" t="s">
        <v>1102</v>
      </c>
      <c r="C93" s="28" t="s">
        <v>1103</v>
      </c>
      <c r="D93" s="28" t="s">
        <v>1104</v>
      </c>
      <c r="E93" s="28" t="s">
        <v>576</v>
      </c>
      <c r="F93" s="87">
        <v>441867</v>
      </c>
      <c r="G93" s="29">
        <v>100</v>
      </c>
      <c r="H93" s="29" t="s">
        <v>860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44603</v>
      </c>
      <c r="B94" s="29" t="s">
        <v>1105</v>
      </c>
      <c r="C94" s="28" t="s">
        <v>1106</v>
      </c>
      <c r="D94" s="28" t="s">
        <v>1107</v>
      </c>
      <c r="E94" s="28" t="s">
        <v>576</v>
      </c>
      <c r="F94" s="87">
        <v>200000</v>
      </c>
      <c r="G94" s="29">
        <v>75.05</v>
      </c>
      <c r="H94" s="29" t="s">
        <v>860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44603</v>
      </c>
      <c r="B95" s="29" t="s">
        <v>1105</v>
      </c>
      <c r="C95" s="28" t="s">
        <v>1106</v>
      </c>
      <c r="D95" s="28" t="s">
        <v>1108</v>
      </c>
      <c r="E95" s="28" t="s">
        <v>576</v>
      </c>
      <c r="F95" s="87">
        <v>215000</v>
      </c>
      <c r="G95" s="29">
        <v>75.05</v>
      </c>
      <c r="H95" s="29" t="s">
        <v>860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44603</v>
      </c>
      <c r="B96" s="29" t="s">
        <v>992</v>
      </c>
      <c r="C96" s="28" t="s">
        <v>993</v>
      </c>
      <c r="D96" s="28" t="s">
        <v>922</v>
      </c>
      <c r="E96" s="28" t="s">
        <v>576</v>
      </c>
      <c r="F96" s="87">
        <v>101390</v>
      </c>
      <c r="G96" s="29">
        <v>53.23</v>
      </c>
      <c r="H96" s="29" t="s">
        <v>860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44603</v>
      </c>
      <c r="B97" s="29" t="s">
        <v>992</v>
      </c>
      <c r="C97" s="28" t="s">
        <v>993</v>
      </c>
      <c r="D97" s="28" t="s">
        <v>1109</v>
      </c>
      <c r="E97" s="28" t="s">
        <v>576</v>
      </c>
      <c r="F97" s="87">
        <v>57717</v>
      </c>
      <c r="G97" s="29">
        <v>51.76</v>
      </c>
      <c r="H97" s="29" t="s">
        <v>860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44603</v>
      </c>
      <c r="B98" s="29" t="s">
        <v>992</v>
      </c>
      <c r="C98" s="28" t="s">
        <v>993</v>
      </c>
      <c r="D98" s="28" t="s">
        <v>984</v>
      </c>
      <c r="E98" s="28" t="s">
        <v>576</v>
      </c>
      <c r="F98" s="87">
        <v>65208</v>
      </c>
      <c r="G98" s="29">
        <v>52.46</v>
      </c>
      <c r="H98" s="29" t="s">
        <v>860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44603</v>
      </c>
      <c r="B99" s="29" t="s">
        <v>992</v>
      </c>
      <c r="C99" s="28" t="s">
        <v>993</v>
      </c>
      <c r="D99" s="28" t="s">
        <v>987</v>
      </c>
      <c r="E99" s="28" t="s">
        <v>576</v>
      </c>
      <c r="F99" s="87">
        <v>57200</v>
      </c>
      <c r="G99" s="29">
        <v>54.68</v>
      </c>
      <c r="H99" s="29" t="s">
        <v>860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44603</v>
      </c>
      <c r="B100" s="29" t="s">
        <v>992</v>
      </c>
      <c r="C100" s="28" t="s">
        <v>993</v>
      </c>
      <c r="D100" s="28" t="s">
        <v>1110</v>
      </c>
      <c r="E100" s="28" t="s">
        <v>576</v>
      </c>
      <c r="F100" s="87">
        <v>56900</v>
      </c>
      <c r="G100" s="29">
        <v>52.89</v>
      </c>
      <c r="H100" s="29" t="s">
        <v>860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44603</v>
      </c>
      <c r="B101" s="29" t="s">
        <v>1111</v>
      </c>
      <c r="C101" s="28" t="s">
        <v>1112</v>
      </c>
      <c r="D101" s="28" t="s">
        <v>1113</v>
      </c>
      <c r="E101" s="28" t="s">
        <v>576</v>
      </c>
      <c r="F101" s="87">
        <v>116007</v>
      </c>
      <c r="G101" s="29">
        <v>90.39</v>
      </c>
      <c r="H101" s="29" t="s">
        <v>860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44603</v>
      </c>
      <c r="B102" s="29" t="s">
        <v>740</v>
      </c>
      <c r="C102" s="28" t="s">
        <v>1114</v>
      </c>
      <c r="D102" s="28" t="s">
        <v>963</v>
      </c>
      <c r="E102" s="28" t="s">
        <v>576</v>
      </c>
      <c r="F102" s="87">
        <v>3377472</v>
      </c>
      <c r="G102" s="29">
        <v>20.13</v>
      </c>
      <c r="H102" s="29" t="s">
        <v>860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44603</v>
      </c>
      <c r="B103" s="29" t="s">
        <v>1091</v>
      </c>
      <c r="C103" s="28" t="s">
        <v>1092</v>
      </c>
      <c r="D103" s="28" t="s">
        <v>929</v>
      </c>
      <c r="E103" s="28" t="s">
        <v>577</v>
      </c>
      <c r="F103" s="87">
        <v>75000</v>
      </c>
      <c r="G103" s="29">
        <v>71</v>
      </c>
      <c r="H103" s="29" t="s">
        <v>860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44603</v>
      </c>
      <c r="B104" s="29" t="s">
        <v>1094</v>
      </c>
      <c r="C104" s="28" t="s">
        <v>1095</v>
      </c>
      <c r="D104" s="28" t="s">
        <v>991</v>
      </c>
      <c r="E104" s="28" t="s">
        <v>577</v>
      </c>
      <c r="F104" s="87">
        <v>46962</v>
      </c>
      <c r="G104" s="29">
        <v>105.27</v>
      </c>
      <c r="H104" s="29" t="s">
        <v>860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44603</v>
      </c>
      <c r="B105" s="29" t="s">
        <v>982</v>
      </c>
      <c r="C105" s="28" t="s">
        <v>983</v>
      </c>
      <c r="D105" s="28" t="s">
        <v>863</v>
      </c>
      <c r="E105" s="28" t="s">
        <v>577</v>
      </c>
      <c r="F105" s="87">
        <v>174887</v>
      </c>
      <c r="G105" s="29">
        <v>135.38999999999999</v>
      </c>
      <c r="H105" s="29" t="s">
        <v>860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44603</v>
      </c>
      <c r="B106" s="29" t="s">
        <v>982</v>
      </c>
      <c r="C106" s="28" t="s">
        <v>983</v>
      </c>
      <c r="D106" s="28" t="s">
        <v>922</v>
      </c>
      <c r="E106" s="28" t="s">
        <v>577</v>
      </c>
      <c r="F106" s="87">
        <v>293990</v>
      </c>
      <c r="G106" s="29">
        <v>137.19999999999999</v>
      </c>
      <c r="H106" s="29" t="s">
        <v>860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44603</v>
      </c>
      <c r="B107" s="29" t="s">
        <v>1115</v>
      </c>
      <c r="C107" s="28" t="s">
        <v>1116</v>
      </c>
      <c r="D107" s="28" t="s">
        <v>1117</v>
      </c>
      <c r="E107" s="28" t="s">
        <v>577</v>
      </c>
      <c r="F107" s="87">
        <v>80287</v>
      </c>
      <c r="G107" s="29">
        <v>141.44999999999999</v>
      </c>
      <c r="H107" s="29" t="s">
        <v>860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44603</v>
      </c>
      <c r="B108" s="29" t="s">
        <v>1096</v>
      </c>
      <c r="C108" s="28" t="s">
        <v>1097</v>
      </c>
      <c r="D108" s="28" t="s">
        <v>991</v>
      </c>
      <c r="E108" s="28" t="s">
        <v>577</v>
      </c>
      <c r="F108" s="87">
        <v>123061</v>
      </c>
      <c r="G108" s="29">
        <v>15.41</v>
      </c>
      <c r="H108" s="29" t="s">
        <v>860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44603</v>
      </c>
      <c r="B109" s="29" t="s">
        <v>985</v>
      </c>
      <c r="C109" s="28" t="s">
        <v>986</v>
      </c>
      <c r="D109" s="28" t="s">
        <v>854</v>
      </c>
      <c r="E109" s="28" t="s">
        <v>577</v>
      </c>
      <c r="F109" s="87">
        <v>54851</v>
      </c>
      <c r="G109" s="29">
        <v>141.88</v>
      </c>
      <c r="H109" s="29" t="s">
        <v>860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44603</v>
      </c>
      <c r="B110" s="29" t="s">
        <v>1098</v>
      </c>
      <c r="C110" s="28" t="s">
        <v>1099</v>
      </c>
      <c r="D110" s="28" t="s">
        <v>863</v>
      </c>
      <c r="E110" s="28" t="s">
        <v>577</v>
      </c>
      <c r="F110" s="87">
        <v>357239</v>
      </c>
      <c r="G110" s="29">
        <v>157.33000000000001</v>
      </c>
      <c r="H110" s="29" t="s">
        <v>860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44603</v>
      </c>
      <c r="B111" s="29" t="s">
        <v>1118</v>
      </c>
      <c r="C111" s="28" t="s">
        <v>1119</v>
      </c>
      <c r="D111" s="28" t="s">
        <v>1120</v>
      </c>
      <c r="E111" s="28" t="s">
        <v>577</v>
      </c>
      <c r="F111" s="87">
        <v>2857820</v>
      </c>
      <c r="G111" s="29">
        <v>825</v>
      </c>
      <c r="H111" s="29" t="s">
        <v>860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44603</v>
      </c>
      <c r="B112" s="29" t="s">
        <v>988</v>
      </c>
      <c r="C112" s="28" t="s">
        <v>989</v>
      </c>
      <c r="D112" s="28" t="s">
        <v>990</v>
      </c>
      <c r="E112" s="28" t="s">
        <v>577</v>
      </c>
      <c r="F112" s="87">
        <v>84000</v>
      </c>
      <c r="G112" s="29">
        <v>53.92</v>
      </c>
      <c r="H112" s="29" t="s">
        <v>860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44603</v>
      </c>
      <c r="B113" s="29" t="s">
        <v>1100</v>
      </c>
      <c r="C113" s="28" t="s">
        <v>1101</v>
      </c>
      <c r="D113" s="28" t="s">
        <v>875</v>
      </c>
      <c r="E113" s="28" t="s">
        <v>577</v>
      </c>
      <c r="F113" s="87">
        <v>661546</v>
      </c>
      <c r="G113" s="29">
        <v>106.5</v>
      </c>
      <c r="H113" s="29" t="s">
        <v>860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44603</v>
      </c>
      <c r="B114" s="29" t="s">
        <v>1105</v>
      </c>
      <c r="C114" s="28" t="s">
        <v>1106</v>
      </c>
      <c r="D114" s="28" t="s">
        <v>1121</v>
      </c>
      <c r="E114" s="28" t="s">
        <v>577</v>
      </c>
      <c r="F114" s="87">
        <v>180000</v>
      </c>
      <c r="G114" s="29">
        <v>75.849999999999994</v>
      </c>
      <c r="H114" s="29" t="s">
        <v>860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44603</v>
      </c>
      <c r="B115" s="29" t="s">
        <v>1105</v>
      </c>
      <c r="C115" s="28" t="s">
        <v>1106</v>
      </c>
      <c r="D115" s="28" t="s">
        <v>1122</v>
      </c>
      <c r="E115" s="28" t="s">
        <v>577</v>
      </c>
      <c r="F115" s="87">
        <v>600000</v>
      </c>
      <c r="G115" s="29">
        <v>75.41</v>
      </c>
      <c r="H115" s="29" t="s">
        <v>860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44603</v>
      </c>
      <c r="B116" s="29" t="s">
        <v>1105</v>
      </c>
      <c r="C116" s="28" t="s">
        <v>1106</v>
      </c>
      <c r="D116" s="28" t="s">
        <v>1123</v>
      </c>
      <c r="E116" s="28" t="s">
        <v>577</v>
      </c>
      <c r="F116" s="87">
        <v>243230</v>
      </c>
      <c r="G116" s="29">
        <v>78.400000000000006</v>
      </c>
      <c r="H116" s="29" t="s">
        <v>860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44603</v>
      </c>
      <c r="B117" s="29" t="s">
        <v>1105</v>
      </c>
      <c r="C117" s="28" t="s">
        <v>1106</v>
      </c>
      <c r="D117" s="28" t="s">
        <v>1124</v>
      </c>
      <c r="E117" s="28" t="s">
        <v>577</v>
      </c>
      <c r="F117" s="87">
        <v>200000</v>
      </c>
      <c r="G117" s="29">
        <v>78.400000000000006</v>
      </c>
      <c r="H117" s="29" t="s">
        <v>860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44603</v>
      </c>
      <c r="B118" s="29" t="s">
        <v>1125</v>
      </c>
      <c r="C118" s="28" t="s">
        <v>1126</v>
      </c>
      <c r="D118" s="28" t="s">
        <v>1127</v>
      </c>
      <c r="E118" s="28" t="s">
        <v>577</v>
      </c>
      <c r="F118" s="87">
        <v>166000</v>
      </c>
      <c r="G118" s="29">
        <v>663.28</v>
      </c>
      <c r="H118" s="29" t="s">
        <v>860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44603</v>
      </c>
      <c r="B119" s="29" t="s">
        <v>992</v>
      </c>
      <c r="C119" s="28" t="s">
        <v>993</v>
      </c>
      <c r="D119" s="28" t="s">
        <v>922</v>
      </c>
      <c r="E119" s="28" t="s">
        <v>577</v>
      </c>
      <c r="F119" s="87">
        <v>101390</v>
      </c>
      <c r="G119" s="29">
        <v>53.27</v>
      </c>
      <c r="H119" s="29" t="s">
        <v>860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44603</v>
      </c>
      <c r="B120" s="29" t="s">
        <v>992</v>
      </c>
      <c r="C120" s="28" t="s">
        <v>993</v>
      </c>
      <c r="D120" s="28" t="s">
        <v>1109</v>
      </c>
      <c r="E120" s="28" t="s">
        <v>577</v>
      </c>
      <c r="F120" s="87">
        <v>87717</v>
      </c>
      <c r="G120" s="29">
        <v>50.06</v>
      </c>
      <c r="H120" s="29" t="s">
        <v>860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44603</v>
      </c>
      <c r="B121" s="29" t="s">
        <v>992</v>
      </c>
      <c r="C121" s="28" t="s">
        <v>993</v>
      </c>
      <c r="D121" s="28" t="s">
        <v>994</v>
      </c>
      <c r="E121" s="28" t="s">
        <v>577</v>
      </c>
      <c r="F121" s="87">
        <v>75000</v>
      </c>
      <c r="G121" s="29">
        <v>55.23</v>
      </c>
      <c r="H121" s="29" t="s">
        <v>860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44603</v>
      </c>
      <c r="B122" s="29" t="s">
        <v>992</v>
      </c>
      <c r="C122" s="28" t="s">
        <v>993</v>
      </c>
      <c r="D122" s="28" t="s">
        <v>987</v>
      </c>
      <c r="E122" s="28" t="s">
        <v>577</v>
      </c>
      <c r="F122" s="87">
        <v>50000</v>
      </c>
      <c r="G122" s="29">
        <v>53.15</v>
      </c>
      <c r="H122" s="29" t="s">
        <v>860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44603</v>
      </c>
      <c r="B123" s="29" t="s">
        <v>992</v>
      </c>
      <c r="C123" s="28" t="s">
        <v>993</v>
      </c>
      <c r="D123" s="28" t="s">
        <v>984</v>
      </c>
      <c r="E123" s="28" t="s">
        <v>577</v>
      </c>
      <c r="F123" s="87">
        <v>65208</v>
      </c>
      <c r="G123" s="29">
        <v>52.47</v>
      </c>
      <c r="H123" s="29" t="s">
        <v>860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44603</v>
      </c>
      <c r="B124" s="29" t="s">
        <v>1111</v>
      </c>
      <c r="C124" s="28" t="s">
        <v>1112</v>
      </c>
      <c r="D124" s="28" t="s">
        <v>1113</v>
      </c>
      <c r="E124" s="28" t="s">
        <v>577</v>
      </c>
      <c r="F124" s="87">
        <v>116007</v>
      </c>
      <c r="G124" s="29">
        <v>93.93</v>
      </c>
      <c r="H124" s="29" t="s">
        <v>860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44603</v>
      </c>
      <c r="B125" s="29" t="s">
        <v>740</v>
      </c>
      <c r="C125" s="28" t="s">
        <v>1114</v>
      </c>
      <c r="D125" s="28" t="s">
        <v>963</v>
      </c>
      <c r="E125" s="28" t="s">
        <v>577</v>
      </c>
      <c r="F125" s="87">
        <v>1974658</v>
      </c>
      <c r="G125" s="29">
        <v>20.27</v>
      </c>
      <c r="H125" s="29" t="s">
        <v>860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3"/>
  <sheetViews>
    <sheetView zoomScale="85" zoomScaleNormal="85" workbookViewId="0">
      <selection activeCell="N276" sqref="N27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865</v>
      </c>
      <c r="G10" s="311">
        <v>1090</v>
      </c>
      <c r="H10" s="310"/>
      <c r="I10" s="312" t="s">
        <v>866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1163.7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867</v>
      </c>
      <c r="G11" s="311">
        <v>3590</v>
      </c>
      <c r="H11" s="310"/>
      <c r="I11" s="312" t="s">
        <v>868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3694.95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869</v>
      </c>
      <c r="J12" s="99" t="s">
        <v>909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870</v>
      </c>
      <c r="J13" s="99" t="s">
        <v>887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871</v>
      </c>
      <c r="J14" s="99" t="s">
        <v>928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949</v>
      </c>
      <c r="G15" s="311">
        <v>995</v>
      </c>
      <c r="H15" s="310"/>
      <c r="I15" s="312" t="s">
        <v>874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1071.3499999999999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877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878</v>
      </c>
      <c r="J17" s="410" t="s">
        <v>636</v>
      </c>
      <c r="K17" s="410">
        <f t="shared" si="9"/>
        <v>40</v>
      </c>
      <c r="L17" s="411">
        <f t="shared" si="10"/>
        <v>-13.02</v>
      </c>
      <c r="M17" s="412">
        <f t="shared" si="11"/>
        <v>1.4505376344086022E-2</v>
      </c>
      <c r="N17" s="410" t="s">
        <v>591</v>
      </c>
      <c r="O17" s="413">
        <v>44593</v>
      </c>
      <c r="P17" s="414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5">
        <v>9</v>
      </c>
      <c r="B18" s="253">
        <v>44595</v>
      </c>
      <c r="C18" s="406"/>
      <c r="D18" s="407" t="s">
        <v>54</v>
      </c>
      <c r="E18" s="408" t="s">
        <v>593</v>
      </c>
      <c r="F18" s="256" t="s">
        <v>913</v>
      </c>
      <c r="G18" s="256">
        <v>210</v>
      </c>
      <c r="H18" s="408"/>
      <c r="I18" s="409" t="s">
        <v>914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219.5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5">
        <v>10</v>
      </c>
      <c r="B19" s="253">
        <v>44599</v>
      </c>
      <c r="C19" s="406"/>
      <c r="D19" s="407" t="s">
        <v>516</v>
      </c>
      <c r="E19" s="408" t="s">
        <v>593</v>
      </c>
      <c r="F19" s="256" t="s">
        <v>934</v>
      </c>
      <c r="G19" s="256">
        <v>387</v>
      </c>
      <c r="H19" s="408"/>
      <c r="I19" s="409" t="s">
        <v>935</v>
      </c>
      <c r="J19" s="329" t="s">
        <v>594</v>
      </c>
      <c r="K19" s="329"/>
      <c r="L19" s="330"/>
      <c r="M19" s="331"/>
      <c r="N19" s="329"/>
      <c r="O19" s="381"/>
      <c r="P19" s="447">
        <f>VLOOKUP(D19,'MidCap Intra'!B2:C559,2,0)</f>
        <v>403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9">
        <v>11</v>
      </c>
      <c r="B20" s="250">
        <v>44601</v>
      </c>
      <c r="C20" s="400"/>
      <c r="D20" s="401" t="s">
        <v>490</v>
      </c>
      <c r="E20" s="402" t="s">
        <v>593</v>
      </c>
      <c r="F20" s="291">
        <v>162.5</v>
      </c>
      <c r="G20" s="291">
        <v>149</v>
      </c>
      <c r="H20" s="402">
        <v>177</v>
      </c>
      <c r="I20" s="403" t="s">
        <v>955</v>
      </c>
      <c r="J20" s="99" t="s">
        <v>966</v>
      </c>
      <c r="K20" s="99">
        <f t="shared" ref="K20" si="12">H20-F20</f>
        <v>14.5</v>
      </c>
      <c r="L20" s="100">
        <f t="shared" ref="L20" si="13">(F20*-0.7)/100</f>
        <v>-1.1375</v>
      </c>
      <c r="M20" s="101">
        <f t="shared" ref="M20" si="14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05">
        <v>12</v>
      </c>
      <c r="B21" s="253">
        <v>44603</v>
      </c>
      <c r="C21" s="406"/>
      <c r="D21" s="407" t="s">
        <v>490</v>
      </c>
      <c r="E21" s="408" t="s">
        <v>593</v>
      </c>
      <c r="F21" s="256" t="s">
        <v>1005</v>
      </c>
      <c r="G21" s="256">
        <v>156</v>
      </c>
      <c r="H21" s="408"/>
      <c r="I21" s="409" t="s">
        <v>1006</v>
      </c>
      <c r="J21" s="329" t="s">
        <v>594</v>
      </c>
      <c r="K21" s="329"/>
      <c r="L21" s="330"/>
      <c r="M21" s="331"/>
      <c r="N21" s="329"/>
      <c r="O21" s="381"/>
      <c r="P21" s="256"/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405">
        <v>13</v>
      </c>
      <c r="B22" s="253">
        <v>44603</v>
      </c>
      <c r="C22" s="406"/>
      <c r="D22" s="407" t="s">
        <v>333</v>
      </c>
      <c r="E22" s="408" t="s">
        <v>593</v>
      </c>
      <c r="F22" s="256" t="s">
        <v>1007</v>
      </c>
      <c r="G22" s="256">
        <v>798</v>
      </c>
      <c r="H22" s="408"/>
      <c r="I22" s="409" t="s">
        <v>1008</v>
      </c>
      <c r="J22" s="329" t="s">
        <v>594</v>
      </c>
      <c r="K22" s="329"/>
      <c r="L22" s="330"/>
      <c r="M22" s="331"/>
      <c r="N22" s="329"/>
      <c r="O22" s="381"/>
      <c r="P22" s="256"/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405"/>
      <c r="B23" s="253"/>
      <c r="C23" s="406"/>
      <c r="D23" s="407"/>
      <c r="E23" s="408"/>
      <c r="F23" s="256"/>
      <c r="G23" s="256"/>
      <c r="H23" s="408"/>
      <c r="I23" s="409"/>
      <c r="J23" s="329"/>
      <c r="K23" s="329"/>
      <c r="L23" s="330"/>
      <c r="M23" s="331"/>
      <c r="N23" s="329"/>
      <c r="O23" s="381"/>
      <c r="P23" s="256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ht="13.9" customHeight="1">
      <c r="A24" s="391"/>
      <c r="B24" s="392"/>
      <c r="C24" s="393"/>
      <c r="D24" s="394"/>
      <c r="E24" s="395"/>
      <c r="F24" s="396"/>
      <c r="G24" s="396"/>
      <c r="H24" s="395"/>
      <c r="I24" s="397"/>
      <c r="J24" s="398"/>
      <c r="K24" s="391"/>
      <c r="L24" s="392"/>
      <c r="M24" s="393"/>
      <c r="N24" s="394"/>
      <c r="O24" s="395"/>
      <c r="P24" s="2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11"/>
      <c r="B25" s="112"/>
      <c r="C25" s="113"/>
      <c r="D25" s="114"/>
      <c r="E25" s="115"/>
      <c r="F25" s="115"/>
      <c r="H25" s="115"/>
      <c r="I25" s="116"/>
      <c r="J25" s="117"/>
      <c r="K25" s="117"/>
      <c r="L25" s="118"/>
      <c r="M25" s="119"/>
      <c r="N25" s="120"/>
      <c r="O25" s="121"/>
      <c r="P25" s="12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11"/>
      <c r="B26" s="112"/>
      <c r="C26" s="113"/>
      <c r="D26" s="114"/>
      <c r="E26" s="115"/>
      <c r="F26" s="115"/>
      <c r="G26" s="111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596</v>
      </c>
      <c r="B27" s="124"/>
      <c r="C27" s="125"/>
      <c r="D27" s="126"/>
      <c r="E27" s="127"/>
      <c r="F27" s="127"/>
      <c r="G27" s="127"/>
      <c r="H27" s="127"/>
      <c r="I27" s="127"/>
      <c r="J27" s="128"/>
      <c r="K27" s="127"/>
      <c r="L27" s="129"/>
      <c r="M27" s="56"/>
      <c r="N27" s="128"/>
      <c r="O27" s="12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30" t="s">
        <v>597</v>
      </c>
      <c r="B28" s="123"/>
      <c r="C28" s="123"/>
      <c r="D28" s="123"/>
      <c r="E28" s="41"/>
      <c r="F28" s="131" t="s">
        <v>598</v>
      </c>
      <c r="G28" s="6"/>
      <c r="H28" s="6"/>
      <c r="I28" s="6"/>
      <c r="J28" s="132"/>
      <c r="K28" s="133"/>
      <c r="L28" s="133"/>
      <c r="M28" s="134"/>
      <c r="N28" s="1"/>
      <c r="O28" s="13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3" t="s">
        <v>599</v>
      </c>
      <c r="B29" s="123"/>
      <c r="C29" s="123"/>
      <c r="D29" s="123" t="s">
        <v>859</v>
      </c>
      <c r="E29" s="6"/>
      <c r="F29" s="131" t="s">
        <v>600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/>
      <c r="B30" s="123"/>
      <c r="C30" s="123"/>
      <c r="D30" s="123"/>
      <c r="E30" s="6"/>
      <c r="F30" s="6"/>
      <c r="G30" s="6"/>
      <c r="H30" s="6"/>
      <c r="I30" s="6"/>
      <c r="J30" s="136"/>
      <c r="K30" s="133"/>
      <c r="L30" s="133"/>
      <c r="M30" s="6"/>
      <c r="N30" s="137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8" t="s">
        <v>601</v>
      </c>
      <c r="C31" s="138"/>
      <c r="D31" s="138"/>
      <c r="E31" s="138"/>
      <c r="F31" s="139"/>
      <c r="G31" s="6"/>
      <c r="H31" s="6"/>
      <c r="I31" s="140"/>
      <c r="J31" s="141"/>
      <c r="K31" s="142"/>
      <c r="L31" s="141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568</v>
      </c>
      <c r="C32" s="98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96" t="s">
        <v>584</v>
      </c>
      <c r="J32" s="96" t="s">
        <v>585</v>
      </c>
      <c r="K32" s="96" t="s">
        <v>603</v>
      </c>
      <c r="L32" s="144" t="s">
        <v>587</v>
      </c>
      <c r="M32" s="98" t="s">
        <v>588</v>
      </c>
      <c r="N32" s="95" t="s">
        <v>589</v>
      </c>
      <c r="O32" s="336" t="s">
        <v>590</v>
      </c>
      <c r="P32" s="288"/>
      <c r="Q32" s="1"/>
      <c r="R32" s="333"/>
      <c r="S32" s="333"/>
      <c r="T32" s="333"/>
      <c r="U32" s="303"/>
      <c r="V32" s="303"/>
      <c r="W32" s="303"/>
      <c r="X32" s="303"/>
      <c r="Y32" s="303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3" customFormat="1" ht="15" customHeight="1">
      <c r="A33" s="416">
        <v>1</v>
      </c>
      <c r="B33" s="340">
        <v>44586</v>
      </c>
      <c r="C33" s="341"/>
      <c r="D33" s="417" t="s">
        <v>309</v>
      </c>
      <c r="E33" s="339" t="s">
        <v>593</v>
      </c>
      <c r="F33" s="339">
        <v>615</v>
      </c>
      <c r="G33" s="339">
        <v>595</v>
      </c>
      <c r="H33" s="339">
        <v>595</v>
      </c>
      <c r="I33" s="339" t="s">
        <v>861</v>
      </c>
      <c r="J33" s="418" t="s">
        <v>923</v>
      </c>
      <c r="K33" s="418">
        <f t="shared" ref="K33" si="15">H33-F33</f>
        <v>-20</v>
      </c>
      <c r="L33" s="419">
        <f>(F33*-0.7)/100</f>
        <v>-4.3049999999999997</v>
      </c>
      <c r="M33" s="420">
        <f t="shared" ref="M33" si="16">(K33+L33)/F33</f>
        <v>-3.9520325203252035E-2</v>
      </c>
      <c r="N33" s="418" t="s">
        <v>604</v>
      </c>
      <c r="O33" s="421">
        <v>44596</v>
      </c>
      <c r="P33" s="334"/>
      <c r="Q33" s="334"/>
      <c r="R33" s="335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2</v>
      </c>
      <c r="B34" s="250">
        <v>44589</v>
      </c>
      <c r="C34" s="292"/>
      <c r="D34" s="338" t="s">
        <v>180</v>
      </c>
      <c r="E34" s="291" t="s">
        <v>593</v>
      </c>
      <c r="F34" s="291">
        <v>41.15</v>
      </c>
      <c r="G34" s="291">
        <v>39.9</v>
      </c>
      <c r="H34" s="291">
        <v>42.7</v>
      </c>
      <c r="I34" s="291" t="s">
        <v>879</v>
      </c>
      <c r="J34" s="99" t="s">
        <v>907</v>
      </c>
      <c r="K34" s="99">
        <f t="shared" ref="K34" si="17">H34-F34</f>
        <v>1.5500000000000043</v>
      </c>
      <c r="L34" s="100">
        <f>(F34*-0.7)/100</f>
        <v>-0.28804999999999997</v>
      </c>
      <c r="M34" s="101">
        <f t="shared" ref="M34" si="18">(K34+L34)/F34</f>
        <v>3.0667071688942997E-2</v>
      </c>
      <c r="N34" s="99" t="s">
        <v>591</v>
      </c>
      <c r="O34" s="102">
        <v>44594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3</v>
      </c>
      <c r="B35" s="250">
        <v>44593</v>
      </c>
      <c r="C35" s="292"/>
      <c r="D35" s="338" t="s">
        <v>893</v>
      </c>
      <c r="E35" s="291" t="s">
        <v>593</v>
      </c>
      <c r="F35" s="291">
        <v>1955</v>
      </c>
      <c r="G35" s="291">
        <v>1880</v>
      </c>
      <c r="H35" s="291">
        <v>1997.5</v>
      </c>
      <c r="I35" s="291" t="s">
        <v>894</v>
      </c>
      <c r="J35" s="99" t="s">
        <v>908</v>
      </c>
      <c r="K35" s="99">
        <f t="shared" ref="K35:K36" si="19">H35-F35</f>
        <v>42.5</v>
      </c>
      <c r="L35" s="100">
        <f>(F35*-0.07)/100</f>
        <v>-1.3685000000000003</v>
      </c>
      <c r="M35" s="101">
        <f t="shared" ref="M35:M36" si="20">(K35+L35)/F35</f>
        <v>2.1039130434782609E-2</v>
      </c>
      <c r="N35" s="99" t="s">
        <v>591</v>
      </c>
      <c r="O35" s="415">
        <v>44593</v>
      </c>
      <c r="P35" s="334"/>
      <c r="Q35" s="334"/>
      <c r="R35" s="335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416">
        <v>4</v>
      </c>
      <c r="B36" s="340">
        <v>44593</v>
      </c>
      <c r="C36" s="341"/>
      <c r="D36" s="417" t="s">
        <v>137</v>
      </c>
      <c r="E36" s="339" t="s">
        <v>593</v>
      </c>
      <c r="F36" s="339">
        <v>863.5</v>
      </c>
      <c r="G36" s="339">
        <v>839</v>
      </c>
      <c r="H36" s="339">
        <v>839</v>
      </c>
      <c r="I36" s="339" t="s">
        <v>895</v>
      </c>
      <c r="J36" s="418" t="s">
        <v>947</v>
      </c>
      <c r="K36" s="418">
        <f t="shared" si="19"/>
        <v>-24.5</v>
      </c>
      <c r="L36" s="419">
        <f>(F36*-0.7)/100</f>
        <v>-6.0444999999999993</v>
      </c>
      <c r="M36" s="420">
        <f t="shared" si="20"/>
        <v>-3.5372900984365949E-2</v>
      </c>
      <c r="N36" s="418" t="s">
        <v>604</v>
      </c>
      <c r="O36" s="421">
        <v>44599</v>
      </c>
      <c r="P36" s="334"/>
      <c r="Q36" s="334"/>
      <c r="R36" s="335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37">
        <v>5</v>
      </c>
      <c r="B37" s="250">
        <v>44593</v>
      </c>
      <c r="C37" s="292"/>
      <c r="D37" s="338" t="s">
        <v>51</v>
      </c>
      <c r="E37" s="291" t="s">
        <v>593</v>
      </c>
      <c r="F37" s="291">
        <v>374</v>
      </c>
      <c r="G37" s="291">
        <v>364</v>
      </c>
      <c r="H37" s="291">
        <v>385</v>
      </c>
      <c r="I37" s="291" t="s">
        <v>896</v>
      </c>
      <c r="J37" s="99" t="s">
        <v>906</v>
      </c>
      <c r="K37" s="99">
        <f t="shared" ref="K37" si="21">H37-F37</f>
        <v>11</v>
      </c>
      <c r="L37" s="100">
        <f>(F37*-0.7)/100</f>
        <v>-2.6180000000000003</v>
      </c>
      <c r="M37" s="101">
        <f t="shared" ref="M37" si="22">(K37+L37)/F37</f>
        <v>2.2411764705882353E-2</v>
      </c>
      <c r="N37" s="99" t="s">
        <v>591</v>
      </c>
      <c r="O37" s="102">
        <v>44594</v>
      </c>
      <c r="P37" s="334"/>
      <c r="Q37" s="334"/>
      <c r="R37" s="335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37">
        <v>6</v>
      </c>
      <c r="B38" s="250">
        <v>44593</v>
      </c>
      <c r="C38" s="292"/>
      <c r="D38" s="338" t="s">
        <v>391</v>
      </c>
      <c r="E38" s="291" t="s">
        <v>593</v>
      </c>
      <c r="F38" s="291">
        <v>126.5</v>
      </c>
      <c r="G38" s="291">
        <v>122</v>
      </c>
      <c r="H38" s="291">
        <v>130.25</v>
      </c>
      <c r="I38" s="291" t="s">
        <v>897</v>
      </c>
      <c r="J38" s="99" t="s">
        <v>905</v>
      </c>
      <c r="K38" s="99">
        <f t="shared" ref="K38:K39" si="23">H38-F38</f>
        <v>3.75</v>
      </c>
      <c r="L38" s="100">
        <f>(F38*-0.7)/100</f>
        <v>-0.88549999999999995</v>
      </c>
      <c r="M38" s="101">
        <f t="shared" ref="M38:M39" si="24">(K38+L38)/F38</f>
        <v>2.2644268774703557E-2</v>
      </c>
      <c r="N38" s="99" t="s">
        <v>591</v>
      </c>
      <c r="O38" s="102">
        <v>44594</v>
      </c>
      <c r="P38" s="334"/>
      <c r="Q38" s="334"/>
      <c r="R38" s="335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416">
        <v>7</v>
      </c>
      <c r="B39" s="340">
        <v>44593</v>
      </c>
      <c r="C39" s="341"/>
      <c r="D39" s="417" t="s">
        <v>416</v>
      </c>
      <c r="E39" s="339" t="s">
        <v>593</v>
      </c>
      <c r="F39" s="339">
        <v>3357.5</v>
      </c>
      <c r="G39" s="339">
        <v>3250</v>
      </c>
      <c r="H39" s="339">
        <v>3250</v>
      </c>
      <c r="I39" s="339" t="s">
        <v>898</v>
      </c>
      <c r="J39" s="418" t="s">
        <v>996</v>
      </c>
      <c r="K39" s="418">
        <f t="shared" si="23"/>
        <v>-107.5</v>
      </c>
      <c r="L39" s="419">
        <f>(F39*-0.7)/100</f>
        <v>-23.502500000000001</v>
      </c>
      <c r="M39" s="420">
        <f t="shared" si="24"/>
        <v>-3.9017870439314963E-2</v>
      </c>
      <c r="N39" s="418" t="s">
        <v>604</v>
      </c>
      <c r="O39" s="421">
        <v>44603</v>
      </c>
      <c r="P39" s="334"/>
      <c r="Q39" s="334"/>
      <c r="R39" s="335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37">
        <v>8</v>
      </c>
      <c r="B40" s="250">
        <v>44595</v>
      </c>
      <c r="C40" s="292"/>
      <c r="D40" s="338" t="s">
        <v>54</v>
      </c>
      <c r="E40" s="291" t="s">
        <v>593</v>
      </c>
      <c r="F40" s="291">
        <v>219.5</v>
      </c>
      <c r="G40" s="291">
        <v>213.5</v>
      </c>
      <c r="H40" s="291">
        <v>226</v>
      </c>
      <c r="I40" s="291" t="s">
        <v>910</v>
      </c>
      <c r="J40" s="99" t="s">
        <v>911</v>
      </c>
      <c r="K40" s="99">
        <f t="shared" ref="K40:K41" si="25">H40-F40</f>
        <v>6.5</v>
      </c>
      <c r="L40" s="100">
        <f>(F40*-0.07)/100</f>
        <v>-0.15365000000000001</v>
      </c>
      <c r="M40" s="101">
        <f t="shared" ref="M40:M41" si="26">(K40+L40)/F40</f>
        <v>2.8912756264236904E-2</v>
      </c>
      <c r="N40" s="99" t="s">
        <v>591</v>
      </c>
      <c r="O40" s="415">
        <v>44595</v>
      </c>
      <c r="P40" s="334"/>
      <c r="Q40" s="334"/>
      <c r="R40" s="335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63" customFormat="1" ht="15" customHeight="1">
      <c r="A41" s="416">
        <v>9</v>
      </c>
      <c r="B41" s="340">
        <v>44595</v>
      </c>
      <c r="C41" s="341"/>
      <c r="D41" s="417" t="s">
        <v>146</v>
      </c>
      <c r="E41" s="339" t="s">
        <v>593</v>
      </c>
      <c r="F41" s="339">
        <v>1952.5</v>
      </c>
      <c r="G41" s="339">
        <v>1890</v>
      </c>
      <c r="H41" s="339">
        <v>1890</v>
      </c>
      <c r="I41" s="339" t="s">
        <v>912</v>
      </c>
      <c r="J41" s="418" t="s">
        <v>1128</v>
      </c>
      <c r="K41" s="418">
        <f t="shared" si="25"/>
        <v>-62.5</v>
      </c>
      <c r="L41" s="419">
        <f>(F41*-0.7)/100</f>
        <v>-13.6675</v>
      </c>
      <c r="M41" s="420">
        <f t="shared" si="26"/>
        <v>-3.9010243277848911E-2</v>
      </c>
      <c r="N41" s="418" t="s">
        <v>604</v>
      </c>
      <c r="O41" s="421">
        <v>44603</v>
      </c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10</v>
      </c>
      <c r="B42" s="250">
        <v>44599</v>
      </c>
      <c r="C42" s="292"/>
      <c r="D42" s="338" t="s">
        <v>451</v>
      </c>
      <c r="E42" s="291" t="s">
        <v>593</v>
      </c>
      <c r="F42" s="291">
        <v>348</v>
      </c>
      <c r="G42" s="291">
        <v>338</v>
      </c>
      <c r="H42" s="291">
        <v>358.5</v>
      </c>
      <c r="I42" s="291" t="s">
        <v>933</v>
      </c>
      <c r="J42" s="99" t="s">
        <v>948</v>
      </c>
      <c r="K42" s="99">
        <f t="shared" ref="K42" si="27">H42-F42</f>
        <v>10.5</v>
      </c>
      <c r="L42" s="100">
        <f>(F42*-0.7)/100</f>
        <v>-2.4359999999999999</v>
      </c>
      <c r="M42" s="101">
        <f t="shared" ref="M42" si="28">(K42+L42)/F42</f>
        <v>2.3172413793103447E-2</v>
      </c>
      <c r="N42" s="99" t="s">
        <v>591</v>
      </c>
      <c r="O42" s="102">
        <v>44600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326">
        <v>11</v>
      </c>
      <c r="B43" s="253">
        <v>44601</v>
      </c>
      <c r="C43" s="327"/>
      <c r="D43" s="328" t="s">
        <v>845</v>
      </c>
      <c r="E43" s="256" t="s">
        <v>593</v>
      </c>
      <c r="F43" s="256" t="s">
        <v>958</v>
      </c>
      <c r="G43" s="256">
        <v>2590</v>
      </c>
      <c r="H43" s="256"/>
      <c r="I43" s="256" t="s">
        <v>959</v>
      </c>
      <c r="J43" s="329" t="s">
        <v>594</v>
      </c>
      <c r="K43" s="329"/>
      <c r="L43" s="330"/>
      <c r="M43" s="331"/>
      <c r="N43" s="329"/>
      <c r="O43" s="381"/>
      <c r="P43" s="334"/>
      <c r="Q43" s="334"/>
      <c r="R43" s="335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37">
        <v>12</v>
      </c>
      <c r="B44" s="250">
        <v>44601</v>
      </c>
      <c r="C44" s="292"/>
      <c r="D44" s="338" t="s">
        <v>451</v>
      </c>
      <c r="E44" s="291" t="s">
        <v>593</v>
      </c>
      <c r="F44" s="291">
        <v>361.5</v>
      </c>
      <c r="G44" s="291">
        <v>349</v>
      </c>
      <c r="H44" s="291">
        <v>372.5</v>
      </c>
      <c r="I44" s="291" t="s">
        <v>960</v>
      </c>
      <c r="J44" s="99" t="s">
        <v>906</v>
      </c>
      <c r="K44" s="99">
        <f t="shared" ref="K44:K45" si="29">H44-F44</f>
        <v>11</v>
      </c>
      <c r="L44" s="100">
        <f>(F44*-0.7)/100</f>
        <v>-2.5305</v>
      </c>
      <c r="M44" s="101">
        <f t="shared" ref="M44:M45" si="30">(K44+L44)/F44</f>
        <v>2.3428769017980636E-2</v>
      </c>
      <c r="N44" s="99" t="s">
        <v>591</v>
      </c>
      <c r="O44" s="102">
        <v>44602</v>
      </c>
      <c r="P44" s="334"/>
      <c r="Q44" s="334"/>
      <c r="R44" s="335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416">
        <v>13</v>
      </c>
      <c r="B45" s="340">
        <v>44602</v>
      </c>
      <c r="C45" s="341"/>
      <c r="D45" s="417" t="s">
        <v>197</v>
      </c>
      <c r="E45" s="339" t="s">
        <v>593</v>
      </c>
      <c r="F45" s="339">
        <v>967.5</v>
      </c>
      <c r="G45" s="339">
        <v>940</v>
      </c>
      <c r="H45" s="339">
        <v>940</v>
      </c>
      <c r="I45" s="339" t="s">
        <v>971</v>
      </c>
      <c r="J45" s="418" t="s">
        <v>995</v>
      </c>
      <c r="K45" s="418">
        <f t="shared" si="29"/>
        <v>-27.5</v>
      </c>
      <c r="L45" s="419">
        <f>(F45*-0.7)/100</f>
        <v>-6.7725</v>
      </c>
      <c r="M45" s="420">
        <f t="shared" si="30"/>
        <v>-3.5423772609819125E-2</v>
      </c>
      <c r="N45" s="418" t="s">
        <v>604</v>
      </c>
      <c r="O45" s="421">
        <v>44603</v>
      </c>
      <c r="P45" s="334"/>
      <c r="Q45" s="334"/>
      <c r="R45" s="335" t="s">
        <v>595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63" customFormat="1" ht="15" customHeight="1">
      <c r="A46" s="326">
        <v>14</v>
      </c>
      <c r="B46" s="253">
        <v>44603</v>
      </c>
      <c r="C46" s="327"/>
      <c r="D46" s="328" t="s">
        <v>997</v>
      </c>
      <c r="E46" s="256" t="s">
        <v>593</v>
      </c>
      <c r="F46" s="256" t="s">
        <v>998</v>
      </c>
      <c r="G46" s="256">
        <v>1095</v>
      </c>
      <c r="H46" s="256"/>
      <c r="I46" s="256" t="s">
        <v>999</v>
      </c>
      <c r="J46" s="329" t="s">
        <v>594</v>
      </c>
      <c r="K46" s="329"/>
      <c r="L46" s="330"/>
      <c r="M46" s="331"/>
      <c r="N46" s="329"/>
      <c r="O46" s="381"/>
      <c r="P46" s="334"/>
      <c r="Q46" s="334"/>
      <c r="R46" s="335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32"/>
      <c r="AJ46" s="302"/>
      <c r="AK46" s="302"/>
      <c r="AL46" s="302"/>
    </row>
    <row r="47" spans="1:38" s="263" customFormat="1" ht="15" customHeight="1">
      <c r="A47" s="326">
        <v>15</v>
      </c>
      <c r="B47" s="253">
        <v>44603</v>
      </c>
      <c r="C47" s="327"/>
      <c r="D47" s="328" t="s">
        <v>522</v>
      </c>
      <c r="E47" s="256" t="s">
        <v>593</v>
      </c>
      <c r="F47" s="256" t="s">
        <v>1001</v>
      </c>
      <c r="G47" s="256">
        <v>1940</v>
      </c>
      <c r="H47" s="256"/>
      <c r="I47" s="256" t="s">
        <v>1002</v>
      </c>
      <c r="J47" s="329" t="s">
        <v>594</v>
      </c>
      <c r="K47" s="329"/>
      <c r="L47" s="330"/>
      <c r="M47" s="331"/>
      <c r="N47" s="329"/>
      <c r="O47" s="381"/>
      <c r="P47" s="334"/>
      <c r="Q47" s="334"/>
      <c r="R47" s="335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32"/>
      <c r="AJ47" s="302"/>
      <c r="AK47" s="302"/>
      <c r="AL47" s="302"/>
    </row>
    <row r="48" spans="1:38" s="263" customFormat="1" ht="15" customHeight="1">
      <c r="A48" s="326">
        <v>16</v>
      </c>
      <c r="B48" s="253">
        <v>44603</v>
      </c>
      <c r="C48" s="327"/>
      <c r="D48" s="328" t="s">
        <v>350</v>
      </c>
      <c r="E48" s="256" t="s">
        <v>593</v>
      </c>
      <c r="F48" s="256" t="s">
        <v>1003</v>
      </c>
      <c r="G48" s="256">
        <v>735</v>
      </c>
      <c r="H48" s="256"/>
      <c r="I48" s="256" t="s">
        <v>1004</v>
      </c>
      <c r="J48" s="329" t="s">
        <v>594</v>
      </c>
      <c r="K48" s="329"/>
      <c r="L48" s="330"/>
      <c r="M48" s="331"/>
      <c r="N48" s="329"/>
      <c r="O48" s="381"/>
      <c r="P48" s="334"/>
      <c r="Q48" s="334"/>
      <c r="R48" s="335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32"/>
      <c r="AJ48" s="302"/>
      <c r="AK48" s="302"/>
      <c r="AL48" s="302"/>
    </row>
    <row r="49" spans="1:38" s="263" customFormat="1" ht="15" customHeight="1">
      <c r="A49" s="326"/>
      <c r="B49" s="253"/>
      <c r="C49" s="327"/>
      <c r="D49" s="328"/>
      <c r="E49" s="256"/>
      <c r="F49" s="256"/>
      <c r="G49" s="256"/>
      <c r="H49" s="256"/>
      <c r="I49" s="256"/>
      <c r="J49" s="329"/>
      <c r="K49" s="329"/>
      <c r="L49" s="330"/>
      <c r="M49" s="331"/>
      <c r="N49" s="329"/>
      <c r="O49" s="381"/>
      <c r="P49" s="334"/>
      <c r="Q49" s="334"/>
      <c r="R49" s="335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32"/>
      <c r="AJ49" s="302"/>
      <c r="AK49" s="302"/>
      <c r="AL49" s="302"/>
    </row>
    <row r="50" spans="1:38" s="276" customFormat="1" ht="15" customHeight="1">
      <c r="K50" s="257"/>
      <c r="L50" s="289"/>
      <c r="M50" s="357"/>
      <c r="N50" s="257"/>
      <c r="O50" s="300"/>
      <c r="P50" s="1"/>
      <c r="Q50" s="1"/>
      <c r="R50" s="35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359"/>
      <c r="AJ50" s="358"/>
      <c r="AK50" s="358"/>
      <c r="AL50" s="358"/>
    </row>
    <row r="51" spans="1:38" ht="15" customHeight="1">
      <c r="A51" s="344"/>
      <c r="B51" s="345"/>
      <c r="C51" s="346"/>
      <c r="D51" s="347"/>
      <c r="E51" s="348"/>
      <c r="F51" s="348"/>
      <c r="G51" s="348"/>
      <c r="H51" s="348"/>
      <c r="I51" s="348"/>
      <c r="J51" s="349"/>
      <c r="K51" s="349"/>
      <c r="L51" s="350"/>
      <c r="M51" s="351"/>
      <c r="N51" s="349"/>
      <c r="O51" s="352"/>
      <c r="P51" s="1"/>
      <c r="Q51" s="1"/>
      <c r="R51" s="35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23" t="s">
        <v>596</v>
      </c>
      <c r="B52" s="146"/>
      <c r="C52" s="146"/>
      <c r="D52" s="1"/>
      <c r="E52" s="6"/>
      <c r="F52" s="6"/>
      <c r="G52" s="6"/>
      <c r="H52" s="6" t="s">
        <v>608</v>
      </c>
      <c r="I52" s="6"/>
      <c r="J52" s="6"/>
      <c r="K52" s="119"/>
      <c r="L52" s="148"/>
      <c r="M52" s="119"/>
      <c r="N52" s="120"/>
      <c r="O52" s="119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305"/>
      <c r="AD52" s="305"/>
      <c r="AE52" s="305"/>
      <c r="AF52" s="305"/>
      <c r="AG52" s="305"/>
      <c r="AH52" s="305"/>
    </row>
    <row r="53" spans="1:38" ht="12.75" customHeight="1">
      <c r="A53" s="130" t="s">
        <v>597</v>
      </c>
      <c r="B53" s="123"/>
      <c r="C53" s="123"/>
      <c r="D53" s="123"/>
      <c r="E53" s="41"/>
      <c r="F53" s="131" t="s">
        <v>598</v>
      </c>
      <c r="G53" s="56"/>
      <c r="H53" s="41"/>
      <c r="I53" s="56"/>
      <c r="J53" s="6"/>
      <c r="K53" s="149"/>
      <c r="L53" s="150"/>
      <c r="M53" s="6"/>
      <c r="N53" s="113"/>
      <c r="O53" s="15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30"/>
      <c r="B54" s="123"/>
      <c r="C54" s="123"/>
      <c r="D54" s="123"/>
      <c r="E54" s="6"/>
      <c r="F54" s="131" t="s">
        <v>600</v>
      </c>
      <c r="G54" s="56"/>
      <c r="H54" s="41"/>
      <c r="I54" s="56"/>
      <c r="J54" s="6"/>
      <c r="K54" s="149"/>
      <c r="L54" s="150"/>
      <c r="M54" s="6"/>
      <c r="N54" s="113"/>
      <c r="O54" s="15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23"/>
      <c r="B55" s="123"/>
      <c r="C55" s="123"/>
      <c r="D55" s="123"/>
      <c r="E55" s="6"/>
      <c r="F55" s="6"/>
      <c r="G55" s="6"/>
      <c r="H55" s="6"/>
      <c r="I55" s="6"/>
      <c r="J55" s="136"/>
      <c r="K55" s="133"/>
      <c r="L55" s="134"/>
      <c r="M55" s="6"/>
      <c r="N55" s="137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2" t="s">
        <v>609</v>
      </c>
      <c r="B56" s="152"/>
      <c r="C56" s="152"/>
      <c r="D56" s="152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568</v>
      </c>
      <c r="C57" s="96"/>
      <c r="D57" s="97" t="s">
        <v>579</v>
      </c>
      <c r="E57" s="96" t="s">
        <v>580</v>
      </c>
      <c r="F57" s="96" t="s">
        <v>581</v>
      </c>
      <c r="G57" s="96" t="s">
        <v>602</v>
      </c>
      <c r="H57" s="96" t="s">
        <v>583</v>
      </c>
      <c r="I57" s="96" t="s">
        <v>584</v>
      </c>
      <c r="J57" s="95" t="s">
        <v>585</v>
      </c>
      <c r="K57" s="153" t="s">
        <v>610</v>
      </c>
      <c r="L57" s="98" t="s">
        <v>587</v>
      </c>
      <c r="M57" s="153" t="s">
        <v>611</v>
      </c>
      <c r="N57" s="96" t="s">
        <v>612</v>
      </c>
      <c r="O57" s="95" t="s">
        <v>589</v>
      </c>
      <c r="P57" s="97" t="s">
        <v>590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52" customFormat="1" ht="13.5" customHeight="1">
      <c r="A58" s="339">
        <v>1</v>
      </c>
      <c r="B58" s="340">
        <v>44593</v>
      </c>
      <c r="C58" s="376"/>
      <c r="D58" s="376" t="s">
        <v>888</v>
      </c>
      <c r="E58" s="339" t="s">
        <v>593</v>
      </c>
      <c r="F58" s="339">
        <v>2414</v>
      </c>
      <c r="G58" s="339">
        <v>238</v>
      </c>
      <c r="H58" s="343">
        <v>2380</v>
      </c>
      <c r="I58" s="343" t="s">
        <v>889</v>
      </c>
      <c r="J58" s="354" t="s">
        <v>1130</v>
      </c>
      <c r="K58" s="343">
        <f t="shared" ref="K58" si="31">H58-F58</f>
        <v>-34</v>
      </c>
      <c r="L58" s="372">
        <f t="shared" ref="L58:L60" si="32">(H58*N58)*0.07%</f>
        <v>624.75000000000011</v>
      </c>
      <c r="M58" s="373">
        <f t="shared" ref="M58" si="33">(K58*N58)-L58</f>
        <v>-13374.75</v>
      </c>
      <c r="N58" s="343">
        <v>375</v>
      </c>
      <c r="O58" s="374" t="s">
        <v>604</v>
      </c>
      <c r="P58" s="375">
        <v>44228</v>
      </c>
      <c r="Q58" s="254"/>
      <c r="R58" s="259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8"/>
      <c r="AG58" s="253"/>
      <c r="AH58" s="301"/>
      <c r="AI58" s="301"/>
      <c r="AJ58" s="282"/>
      <c r="AK58" s="282"/>
      <c r="AL58" s="282"/>
    </row>
    <row r="59" spans="1:38" s="252" customFormat="1" ht="13.5" customHeight="1">
      <c r="A59" s="339">
        <v>2</v>
      </c>
      <c r="B59" s="340">
        <v>44595</v>
      </c>
      <c r="C59" s="376"/>
      <c r="D59" s="376" t="s">
        <v>915</v>
      </c>
      <c r="E59" s="339" t="s">
        <v>593</v>
      </c>
      <c r="F59" s="339">
        <v>640</v>
      </c>
      <c r="G59" s="339">
        <v>630</v>
      </c>
      <c r="H59" s="343">
        <v>630</v>
      </c>
      <c r="I59" s="343" t="s">
        <v>916</v>
      </c>
      <c r="J59" s="354" t="s">
        <v>927</v>
      </c>
      <c r="K59" s="343">
        <f t="shared" ref="K59" si="34">H59-F59</f>
        <v>-10</v>
      </c>
      <c r="L59" s="372">
        <f t="shared" ref="L59" si="35">(H59*N59)*0.07%</f>
        <v>485.10000000000008</v>
      </c>
      <c r="M59" s="373">
        <f t="shared" ref="M59" si="36">(K59*N59)-L59</f>
        <v>-11485.1</v>
      </c>
      <c r="N59" s="343">
        <v>1100</v>
      </c>
      <c r="O59" s="374" t="s">
        <v>604</v>
      </c>
      <c r="P59" s="375">
        <v>44231</v>
      </c>
      <c r="Q59" s="254"/>
      <c r="R59" s="259" t="s">
        <v>592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348"/>
      <c r="AG59" s="345"/>
      <c r="AH59" s="254"/>
      <c r="AI59" s="254"/>
      <c r="AJ59" s="348"/>
      <c r="AK59" s="348"/>
      <c r="AL59" s="348"/>
    </row>
    <row r="60" spans="1:38" s="252" customFormat="1" ht="13.5" customHeight="1">
      <c r="A60" s="487">
        <v>3</v>
      </c>
      <c r="B60" s="483">
        <v>44595</v>
      </c>
      <c r="C60" s="341"/>
      <c r="D60" s="342" t="s">
        <v>917</v>
      </c>
      <c r="E60" s="339" t="s">
        <v>593</v>
      </c>
      <c r="F60" s="339">
        <v>545</v>
      </c>
      <c r="G60" s="339">
        <v>534</v>
      </c>
      <c r="H60" s="339">
        <v>534</v>
      </c>
      <c r="I60" s="343">
        <v>565</v>
      </c>
      <c r="J60" s="489" t="s">
        <v>926</v>
      </c>
      <c r="K60" s="427">
        <f>H60-F60</f>
        <v>-11</v>
      </c>
      <c r="L60" s="372">
        <f t="shared" si="32"/>
        <v>560.70000000000005</v>
      </c>
      <c r="M60" s="489">
        <f>(-1500*6)-660.7</f>
        <v>-9660.7000000000007</v>
      </c>
      <c r="N60" s="490">
        <v>1500</v>
      </c>
      <c r="O60" s="483" t="s">
        <v>604</v>
      </c>
      <c r="P60" s="485">
        <v>44596</v>
      </c>
      <c r="Q60" s="254"/>
      <c r="R60" s="259" t="s">
        <v>592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348"/>
      <c r="AG60" s="345"/>
      <c r="AH60" s="254"/>
      <c r="AI60" s="254"/>
      <c r="AJ60" s="348"/>
      <c r="AK60" s="348"/>
      <c r="AL60" s="348"/>
    </row>
    <row r="61" spans="1:38" s="252" customFormat="1" ht="13.5" customHeight="1">
      <c r="A61" s="488"/>
      <c r="B61" s="484"/>
      <c r="C61" s="341"/>
      <c r="D61" s="342" t="s">
        <v>918</v>
      </c>
      <c r="E61" s="339" t="s">
        <v>858</v>
      </c>
      <c r="F61" s="339">
        <v>14.5</v>
      </c>
      <c r="G61" s="339"/>
      <c r="H61" s="339">
        <v>9.5</v>
      </c>
      <c r="I61" s="343"/>
      <c r="J61" s="486"/>
      <c r="K61" s="427">
        <f>F61-H61</f>
        <v>5</v>
      </c>
      <c r="L61" s="428">
        <v>100</v>
      </c>
      <c r="M61" s="486"/>
      <c r="N61" s="491"/>
      <c r="O61" s="484"/>
      <c r="P61" s="486"/>
      <c r="Q61" s="254"/>
      <c r="R61" s="259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348"/>
      <c r="AG61" s="345"/>
      <c r="AH61" s="254"/>
      <c r="AI61" s="254"/>
      <c r="AJ61" s="348"/>
      <c r="AK61" s="348"/>
      <c r="AL61" s="348"/>
    </row>
    <row r="62" spans="1:38" s="252" customFormat="1" ht="13.5" customHeight="1">
      <c r="A62" s="445">
        <v>4</v>
      </c>
      <c r="B62" s="446">
        <v>44599</v>
      </c>
      <c r="C62" s="292"/>
      <c r="D62" s="449" t="s">
        <v>936</v>
      </c>
      <c r="E62" s="291" t="s">
        <v>593</v>
      </c>
      <c r="F62" s="291">
        <v>3020</v>
      </c>
      <c r="G62" s="291">
        <v>2940</v>
      </c>
      <c r="H62" s="291">
        <v>3080</v>
      </c>
      <c r="I62" s="378" t="s">
        <v>937</v>
      </c>
      <c r="J62" s="422" t="s">
        <v>801</v>
      </c>
      <c r="K62" s="378">
        <f t="shared" ref="K62" si="37">H62-F62</f>
        <v>60</v>
      </c>
      <c r="L62" s="423">
        <f t="shared" ref="L62" si="38">(H62*N62)*0.07%</f>
        <v>377.30000000000007</v>
      </c>
      <c r="M62" s="424">
        <f t="shared" ref="M62" si="39">(K62*N62)-L62</f>
        <v>10122.700000000001</v>
      </c>
      <c r="N62" s="378">
        <v>175</v>
      </c>
      <c r="O62" s="425" t="s">
        <v>591</v>
      </c>
      <c r="P62" s="426">
        <v>44236</v>
      </c>
      <c r="Q62" s="254"/>
      <c r="R62" s="259" t="s">
        <v>595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8"/>
      <c r="AG62" s="345"/>
      <c r="AH62" s="254"/>
      <c r="AI62" s="254"/>
      <c r="AJ62" s="348"/>
      <c r="AK62" s="348"/>
      <c r="AL62" s="348"/>
    </row>
    <row r="63" spans="1:38" s="252" customFormat="1" ht="13.5" customHeight="1">
      <c r="A63" s="430">
        <v>5</v>
      </c>
      <c r="B63" s="431">
        <v>44599</v>
      </c>
      <c r="C63" s="292"/>
      <c r="D63" s="442" t="s">
        <v>941</v>
      </c>
      <c r="E63" s="291" t="s">
        <v>593</v>
      </c>
      <c r="F63" s="291">
        <v>221</v>
      </c>
      <c r="G63" s="291">
        <v>216</v>
      </c>
      <c r="H63" s="291">
        <v>225.5</v>
      </c>
      <c r="I63" s="378" t="s">
        <v>942</v>
      </c>
      <c r="J63" s="422" t="s">
        <v>953</v>
      </c>
      <c r="K63" s="378">
        <f t="shared" ref="K63:K64" si="40">H63-F63</f>
        <v>4.5</v>
      </c>
      <c r="L63" s="423">
        <f t="shared" ref="L63:L64" si="41">(H63*N63)*0.07%</f>
        <v>394.62500000000006</v>
      </c>
      <c r="M63" s="424">
        <f t="shared" ref="M63:M64" si="42">(K63*N63)-L63</f>
        <v>10855.375</v>
      </c>
      <c r="N63" s="378">
        <v>2500</v>
      </c>
      <c r="O63" s="425" t="s">
        <v>591</v>
      </c>
      <c r="P63" s="443">
        <v>44234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8"/>
      <c r="AG63" s="345"/>
      <c r="AH63" s="254"/>
      <c r="AI63" s="254"/>
      <c r="AJ63" s="348"/>
      <c r="AK63" s="348"/>
      <c r="AL63" s="348"/>
    </row>
    <row r="64" spans="1:38" s="252" customFormat="1" ht="13.5" customHeight="1">
      <c r="A64" s="339">
        <v>6</v>
      </c>
      <c r="B64" s="429">
        <v>44599</v>
      </c>
      <c r="C64" s="376"/>
      <c r="D64" s="376" t="s">
        <v>943</v>
      </c>
      <c r="E64" s="339" t="s">
        <v>593</v>
      </c>
      <c r="F64" s="339">
        <v>17300</v>
      </c>
      <c r="G64" s="339">
        <v>17170</v>
      </c>
      <c r="H64" s="343">
        <v>17170</v>
      </c>
      <c r="I64" s="343">
        <v>17500</v>
      </c>
      <c r="J64" s="354" t="s">
        <v>946</v>
      </c>
      <c r="K64" s="343">
        <f t="shared" si="40"/>
        <v>-130</v>
      </c>
      <c r="L64" s="372">
        <f t="shared" si="41"/>
        <v>600.95000000000005</v>
      </c>
      <c r="M64" s="373">
        <f t="shared" si="42"/>
        <v>-7100.95</v>
      </c>
      <c r="N64" s="343">
        <v>50</v>
      </c>
      <c r="O64" s="374" t="s">
        <v>604</v>
      </c>
      <c r="P64" s="444">
        <v>44234</v>
      </c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8"/>
      <c r="AG64" s="345"/>
      <c r="AH64" s="254"/>
      <c r="AI64" s="254"/>
      <c r="AJ64" s="348"/>
      <c r="AK64" s="348"/>
      <c r="AL64" s="348"/>
    </row>
    <row r="65" spans="1:38" s="252" customFormat="1" ht="13.5" customHeight="1">
      <c r="A65" s="291">
        <v>7</v>
      </c>
      <c r="B65" s="250">
        <v>44601</v>
      </c>
      <c r="C65" s="448"/>
      <c r="D65" s="448" t="s">
        <v>951</v>
      </c>
      <c r="E65" s="291" t="s">
        <v>593</v>
      </c>
      <c r="F65" s="291">
        <v>2377.5</v>
      </c>
      <c r="G65" s="291">
        <v>2325</v>
      </c>
      <c r="H65" s="378">
        <v>2415</v>
      </c>
      <c r="I65" s="378" t="s">
        <v>952</v>
      </c>
      <c r="J65" s="422" t="s">
        <v>954</v>
      </c>
      <c r="K65" s="378">
        <f t="shared" ref="K65:K66" si="43">H65-F65</f>
        <v>37.5</v>
      </c>
      <c r="L65" s="423">
        <f t="shared" ref="L65:L66" si="44">(H65*N65)*0.07%</f>
        <v>464.88750000000005</v>
      </c>
      <c r="M65" s="424">
        <f t="shared" ref="M65:M66" si="45">(K65*N65)-L65</f>
        <v>9847.6124999999993</v>
      </c>
      <c r="N65" s="378">
        <v>275</v>
      </c>
      <c r="O65" s="425" t="s">
        <v>591</v>
      </c>
      <c r="P65" s="443">
        <v>44236</v>
      </c>
      <c r="Q65" s="254"/>
      <c r="R65" s="259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8"/>
      <c r="AG65" s="345"/>
      <c r="AH65" s="254"/>
      <c r="AI65" s="254"/>
      <c r="AJ65" s="348"/>
      <c r="AK65" s="348"/>
      <c r="AL65" s="348"/>
    </row>
    <row r="66" spans="1:38" s="252" customFormat="1" ht="13.5" customHeight="1">
      <c r="A66" s="291">
        <v>8</v>
      </c>
      <c r="B66" s="250">
        <v>44601</v>
      </c>
      <c r="C66" s="448"/>
      <c r="D66" s="448" t="s">
        <v>956</v>
      </c>
      <c r="E66" s="291" t="s">
        <v>593</v>
      </c>
      <c r="F66" s="291">
        <v>1217.5</v>
      </c>
      <c r="G66" s="291">
        <v>1188</v>
      </c>
      <c r="H66" s="378">
        <v>1243</v>
      </c>
      <c r="I66" s="378" t="s">
        <v>957</v>
      </c>
      <c r="J66" s="422" t="s">
        <v>967</v>
      </c>
      <c r="K66" s="378">
        <f t="shared" si="43"/>
        <v>25.5</v>
      </c>
      <c r="L66" s="423">
        <f t="shared" si="44"/>
        <v>369.79250000000008</v>
      </c>
      <c r="M66" s="424">
        <f t="shared" si="45"/>
        <v>10467.7075</v>
      </c>
      <c r="N66" s="378">
        <v>425</v>
      </c>
      <c r="O66" s="425" t="s">
        <v>591</v>
      </c>
      <c r="P66" s="426">
        <v>44237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8"/>
      <c r="AG66" s="345"/>
      <c r="AH66" s="254"/>
      <c r="AI66" s="254"/>
      <c r="AJ66" s="348"/>
      <c r="AK66" s="348"/>
      <c r="AL66" s="348"/>
    </row>
    <row r="67" spans="1:38" s="252" customFormat="1" ht="13.5" customHeight="1">
      <c r="A67" s="256">
        <v>9</v>
      </c>
      <c r="B67" s="253">
        <v>44602</v>
      </c>
      <c r="C67" s="382"/>
      <c r="D67" s="382" t="s">
        <v>968</v>
      </c>
      <c r="E67" s="256" t="s">
        <v>593</v>
      </c>
      <c r="F67" s="256" t="s">
        <v>969</v>
      </c>
      <c r="G67" s="256">
        <v>297</v>
      </c>
      <c r="H67" s="257"/>
      <c r="I67" s="257" t="s">
        <v>970</v>
      </c>
      <c r="J67" s="329" t="s">
        <v>594</v>
      </c>
      <c r="K67" s="257"/>
      <c r="L67" s="289"/>
      <c r="M67" s="290"/>
      <c r="N67" s="257"/>
      <c r="O67" s="404"/>
      <c r="P67" s="300"/>
      <c r="Q67" s="254"/>
      <c r="R67" s="259" t="s">
        <v>595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8"/>
      <c r="AG67" s="345"/>
      <c r="AH67" s="254"/>
      <c r="AI67" s="254"/>
      <c r="AJ67" s="348"/>
      <c r="AK67" s="348"/>
      <c r="AL67" s="348"/>
    </row>
    <row r="68" spans="1:38" s="252" customFormat="1" ht="13.5" customHeight="1">
      <c r="A68" s="291">
        <v>10</v>
      </c>
      <c r="B68" s="250">
        <v>44603</v>
      </c>
      <c r="C68" s="448"/>
      <c r="D68" s="338" t="s">
        <v>1000</v>
      </c>
      <c r="E68" s="291" t="s">
        <v>593</v>
      </c>
      <c r="F68" s="291">
        <v>2980</v>
      </c>
      <c r="G68" s="291">
        <v>2900</v>
      </c>
      <c r="H68" s="378">
        <v>3032.5</v>
      </c>
      <c r="I68" s="378" t="s">
        <v>1011</v>
      </c>
      <c r="J68" s="422" t="s">
        <v>1129</v>
      </c>
      <c r="K68" s="378">
        <f t="shared" ref="K68" si="46">H68-F68</f>
        <v>52.5</v>
      </c>
      <c r="L68" s="423">
        <f t="shared" ref="L68" si="47">(H68*N68)*0.07%</f>
        <v>371.48125000000005</v>
      </c>
      <c r="M68" s="424">
        <f t="shared" ref="M68" si="48">(K68*N68)-L68</f>
        <v>8816.0187499999993</v>
      </c>
      <c r="N68" s="378">
        <v>175</v>
      </c>
      <c r="O68" s="425" t="s">
        <v>591</v>
      </c>
      <c r="P68" s="426">
        <v>44238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8"/>
      <c r="AG68" s="345"/>
      <c r="AH68" s="254"/>
      <c r="AI68" s="254"/>
      <c r="AJ68" s="348"/>
      <c r="AK68" s="348"/>
      <c r="AL68" s="348"/>
    </row>
    <row r="69" spans="1:38" s="252" customFormat="1" ht="13.5" customHeight="1">
      <c r="A69" s="256">
        <v>11</v>
      </c>
      <c r="B69" s="253">
        <v>44603</v>
      </c>
      <c r="C69" s="382"/>
      <c r="D69" s="328" t="s">
        <v>1009</v>
      </c>
      <c r="E69" s="256" t="s">
        <v>593</v>
      </c>
      <c r="F69" s="256" t="s">
        <v>1010</v>
      </c>
      <c r="G69" s="256">
        <v>215</v>
      </c>
      <c r="H69" s="257"/>
      <c r="I69" s="257" t="s">
        <v>942</v>
      </c>
      <c r="J69" s="329" t="s">
        <v>594</v>
      </c>
      <c r="K69" s="257"/>
      <c r="L69" s="289"/>
      <c r="M69" s="290"/>
      <c r="N69" s="257"/>
      <c r="O69" s="404"/>
      <c r="P69" s="300"/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8"/>
      <c r="AG69" s="345"/>
      <c r="AH69" s="254"/>
      <c r="AI69" s="254"/>
      <c r="AJ69" s="348"/>
      <c r="AK69" s="348"/>
      <c r="AL69" s="348"/>
    </row>
    <row r="70" spans="1:38" s="252" customFormat="1" ht="13.5" customHeight="1">
      <c r="A70" s="256"/>
      <c r="B70" s="253"/>
      <c r="C70" s="382"/>
      <c r="D70" s="382"/>
      <c r="E70" s="256"/>
      <c r="F70" s="256"/>
      <c r="G70" s="256"/>
      <c r="H70" s="257"/>
      <c r="I70" s="257"/>
      <c r="J70" s="329"/>
      <c r="K70" s="257"/>
      <c r="L70" s="289"/>
      <c r="M70" s="290"/>
      <c r="N70" s="257"/>
      <c r="O70" s="299"/>
      <c r="P70" s="300"/>
      <c r="Q70" s="254"/>
      <c r="R70" s="259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8"/>
      <c r="AG70" s="345"/>
      <c r="AH70" s="254"/>
      <c r="AI70" s="254"/>
      <c r="AJ70" s="348"/>
      <c r="AK70" s="348"/>
      <c r="AL70" s="348"/>
    </row>
    <row r="71" spans="1:38" ht="13.5" customHeight="1">
      <c r="A71" s="111"/>
      <c r="B71" s="112"/>
      <c r="C71" s="146"/>
      <c r="D71" s="154"/>
      <c r="E71" s="155"/>
      <c r="F71" s="111"/>
      <c r="G71" s="111"/>
      <c r="H71" s="111"/>
      <c r="I71" s="147"/>
      <c r="J71" s="147"/>
      <c r="K71" s="147"/>
      <c r="L71" s="147"/>
      <c r="M71" s="147"/>
      <c r="N71" s="147"/>
      <c r="O71" s="147"/>
      <c r="P71" s="147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56"/>
      <c r="B72" s="112"/>
      <c r="C72" s="113"/>
      <c r="D72" s="157"/>
      <c r="E72" s="116"/>
      <c r="F72" s="116"/>
      <c r="G72" s="116"/>
      <c r="H72" s="116"/>
      <c r="I72" s="116"/>
      <c r="J72" s="6"/>
      <c r="K72" s="116"/>
      <c r="L72" s="116"/>
      <c r="M72" s="6"/>
      <c r="N72" s="1"/>
      <c r="O72" s="113"/>
      <c r="P72" s="41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158" t="s">
        <v>614</v>
      </c>
      <c r="B73" s="158"/>
      <c r="C73" s="158"/>
      <c r="D73" s="158"/>
      <c r="E73" s="159"/>
      <c r="F73" s="116"/>
      <c r="G73" s="116"/>
      <c r="H73" s="116"/>
      <c r="I73" s="116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 customHeight="1">
      <c r="A74" s="96" t="s">
        <v>16</v>
      </c>
      <c r="B74" s="96" t="s">
        <v>568</v>
      </c>
      <c r="C74" s="96"/>
      <c r="D74" s="97" t="s">
        <v>579</v>
      </c>
      <c r="E74" s="96" t="s">
        <v>580</v>
      </c>
      <c r="F74" s="96" t="s">
        <v>581</v>
      </c>
      <c r="G74" s="96" t="s">
        <v>602</v>
      </c>
      <c r="H74" s="96" t="s">
        <v>583</v>
      </c>
      <c r="I74" s="96" t="s">
        <v>584</v>
      </c>
      <c r="J74" s="95" t="s">
        <v>585</v>
      </c>
      <c r="K74" s="95" t="s">
        <v>615</v>
      </c>
      <c r="L74" s="98" t="s">
        <v>587</v>
      </c>
      <c r="M74" s="153" t="s">
        <v>611</v>
      </c>
      <c r="N74" s="96" t="s">
        <v>612</v>
      </c>
      <c r="O74" s="96" t="s">
        <v>589</v>
      </c>
      <c r="P74" s="97" t="s">
        <v>590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s="252" customFormat="1" ht="12.75" customHeight="1">
      <c r="A75" s="463">
        <v>1</v>
      </c>
      <c r="B75" s="465">
        <v>44586</v>
      </c>
      <c r="C75" s="327"/>
      <c r="D75" s="389" t="s">
        <v>872</v>
      </c>
      <c r="E75" s="256" t="s">
        <v>593</v>
      </c>
      <c r="F75" s="256">
        <v>82</v>
      </c>
      <c r="G75" s="256"/>
      <c r="H75" s="256" t="s">
        <v>901</v>
      </c>
      <c r="I75" s="257"/>
      <c r="J75" s="467" t="s">
        <v>594</v>
      </c>
      <c r="K75" s="390"/>
      <c r="L75" s="330"/>
      <c r="M75" s="467"/>
      <c r="N75" s="479"/>
      <c r="O75" s="481"/>
      <c r="P75" s="467"/>
      <c r="Q75" s="254"/>
      <c r="R75" s="255" t="s">
        <v>592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</row>
    <row r="76" spans="1:38" s="252" customFormat="1" ht="12.75" customHeight="1">
      <c r="A76" s="464"/>
      <c r="B76" s="466"/>
      <c r="C76" s="327"/>
      <c r="D76" s="389" t="s">
        <v>873</v>
      </c>
      <c r="E76" s="256" t="s">
        <v>858</v>
      </c>
      <c r="F76" s="256">
        <v>46</v>
      </c>
      <c r="G76" s="256"/>
      <c r="H76" s="256"/>
      <c r="I76" s="257"/>
      <c r="J76" s="468"/>
      <c r="K76" s="390"/>
      <c r="L76" s="330"/>
      <c r="M76" s="468"/>
      <c r="N76" s="480"/>
      <c r="O76" s="482"/>
      <c r="P76" s="468"/>
      <c r="Q76" s="254"/>
      <c r="R76" s="255" t="s">
        <v>592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  <c r="AK76" s="251"/>
      <c r="AL76" s="251"/>
    </row>
    <row r="77" spans="1:38" s="252" customFormat="1" ht="12.75" customHeight="1">
      <c r="A77" s="339">
        <v>2</v>
      </c>
      <c r="B77" s="340">
        <v>44592</v>
      </c>
      <c r="C77" s="341"/>
      <c r="D77" s="342" t="s">
        <v>882</v>
      </c>
      <c r="E77" s="339" t="s">
        <v>593</v>
      </c>
      <c r="F77" s="339">
        <v>107.5</v>
      </c>
      <c r="G77" s="339">
        <v>60</v>
      </c>
      <c r="H77" s="339">
        <v>57.5</v>
      </c>
      <c r="I77" s="343" t="s">
        <v>883</v>
      </c>
      <c r="J77" s="354" t="s">
        <v>864</v>
      </c>
      <c r="K77" s="343">
        <f t="shared" ref="K77:K78" si="49">H77-F77</f>
        <v>-50</v>
      </c>
      <c r="L77" s="372">
        <v>100</v>
      </c>
      <c r="M77" s="373">
        <f t="shared" ref="M77:M78" si="50">(K77*N77)-L77</f>
        <v>-2600</v>
      </c>
      <c r="N77" s="343">
        <v>50</v>
      </c>
      <c r="O77" s="374" t="s">
        <v>604</v>
      </c>
      <c r="P77" s="375">
        <v>44228</v>
      </c>
      <c r="Q77" s="254"/>
      <c r="R77" s="255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</row>
    <row r="78" spans="1:38" s="252" customFormat="1" ht="12.75" customHeight="1">
      <c r="A78" s="339">
        <v>3</v>
      </c>
      <c r="B78" s="340">
        <v>44592</v>
      </c>
      <c r="C78" s="341"/>
      <c r="D78" s="342" t="s">
        <v>884</v>
      </c>
      <c r="E78" s="339" t="s">
        <v>593</v>
      </c>
      <c r="F78" s="339">
        <v>26.5</v>
      </c>
      <c r="G78" s="339">
        <v>17</v>
      </c>
      <c r="H78" s="339">
        <v>17</v>
      </c>
      <c r="I78" s="343" t="s">
        <v>885</v>
      </c>
      <c r="J78" s="354" t="s">
        <v>932</v>
      </c>
      <c r="K78" s="343">
        <f t="shared" si="49"/>
        <v>-9.5</v>
      </c>
      <c r="L78" s="372">
        <v>100</v>
      </c>
      <c r="M78" s="373">
        <f t="shared" si="50"/>
        <v>-3900</v>
      </c>
      <c r="N78" s="343">
        <v>400</v>
      </c>
      <c r="O78" s="374" t="s">
        <v>604</v>
      </c>
      <c r="P78" s="375">
        <v>44234</v>
      </c>
      <c r="Q78" s="254"/>
      <c r="R78" s="255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</row>
    <row r="79" spans="1:38" s="252" customFormat="1" ht="12.75" customHeight="1">
      <c r="A79" s="339">
        <v>4</v>
      </c>
      <c r="B79" s="340">
        <v>44592</v>
      </c>
      <c r="C79" s="341"/>
      <c r="D79" s="342" t="s">
        <v>886</v>
      </c>
      <c r="E79" s="339" t="s">
        <v>593</v>
      </c>
      <c r="F79" s="339">
        <v>57.5</v>
      </c>
      <c r="G79" s="339">
        <v>38</v>
      </c>
      <c r="H79" s="339">
        <v>40</v>
      </c>
      <c r="I79" s="343" t="s">
        <v>862</v>
      </c>
      <c r="J79" s="354" t="s">
        <v>899</v>
      </c>
      <c r="K79" s="343">
        <f t="shared" ref="K79" si="51">H79-F79</f>
        <v>-17.5</v>
      </c>
      <c r="L79" s="372">
        <v>100</v>
      </c>
      <c r="M79" s="373">
        <f t="shared" ref="M79" si="52">(K79*N79)-L79</f>
        <v>-4475</v>
      </c>
      <c r="N79" s="343">
        <v>250</v>
      </c>
      <c r="O79" s="374" t="s">
        <v>604</v>
      </c>
      <c r="P79" s="375">
        <v>44228</v>
      </c>
      <c r="Q79" s="254"/>
      <c r="R79" s="255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</row>
    <row r="80" spans="1:38" s="252" customFormat="1" ht="12.75" customHeight="1">
      <c r="A80" s="469">
        <v>5</v>
      </c>
      <c r="B80" s="471">
        <v>44593</v>
      </c>
      <c r="C80" s="292"/>
      <c r="D80" s="377" t="s">
        <v>890</v>
      </c>
      <c r="E80" s="291" t="s">
        <v>593</v>
      </c>
      <c r="F80" s="291">
        <v>202.5</v>
      </c>
      <c r="G80" s="291"/>
      <c r="H80" s="291">
        <v>335</v>
      </c>
      <c r="I80" s="378"/>
      <c r="J80" s="473" t="s">
        <v>892</v>
      </c>
      <c r="K80" s="379">
        <f>H80-F80</f>
        <v>132.5</v>
      </c>
      <c r="L80" s="380">
        <v>100</v>
      </c>
      <c r="M80" s="473">
        <v>4300</v>
      </c>
      <c r="N80" s="473">
        <v>50</v>
      </c>
      <c r="O80" s="475" t="s">
        <v>591</v>
      </c>
      <c r="P80" s="477">
        <v>44593</v>
      </c>
      <c r="Q80" s="254"/>
      <c r="R80" s="255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</row>
    <row r="81" spans="1:38" s="252" customFormat="1" ht="12.75" customHeight="1">
      <c r="A81" s="470"/>
      <c r="B81" s="472"/>
      <c r="C81" s="292"/>
      <c r="D81" s="377" t="s">
        <v>891</v>
      </c>
      <c r="E81" s="291" t="s">
        <v>858</v>
      </c>
      <c r="F81" s="291">
        <v>102.5</v>
      </c>
      <c r="G81" s="291"/>
      <c r="H81" s="291">
        <v>145</v>
      </c>
      <c r="I81" s="378"/>
      <c r="J81" s="474"/>
      <c r="K81" s="379">
        <f>F81-H81</f>
        <v>-42.5</v>
      </c>
      <c r="L81" s="380">
        <v>100</v>
      </c>
      <c r="M81" s="474"/>
      <c r="N81" s="474"/>
      <c r="O81" s="476"/>
      <c r="P81" s="478"/>
      <c r="Q81" s="254"/>
      <c r="R81" s="255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</row>
    <row r="82" spans="1:38" s="252" customFormat="1" ht="12.75" customHeight="1">
      <c r="A82" s="339">
        <v>6</v>
      </c>
      <c r="B82" s="340">
        <v>44594</v>
      </c>
      <c r="C82" s="341"/>
      <c r="D82" s="342" t="s">
        <v>902</v>
      </c>
      <c r="E82" s="339" t="s">
        <v>593</v>
      </c>
      <c r="F82" s="339">
        <v>90</v>
      </c>
      <c r="G82" s="339">
        <v>45</v>
      </c>
      <c r="H82" s="339">
        <v>45</v>
      </c>
      <c r="I82" s="343" t="s">
        <v>903</v>
      </c>
      <c r="J82" s="354" t="s">
        <v>904</v>
      </c>
      <c r="K82" s="343">
        <f t="shared" ref="K82" si="53">H82-F82</f>
        <v>-45</v>
      </c>
      <c r="L82" s="372">
        <v>100</v>
      </c>
      <c r="M82" s="373">
        <f t="shared" ref="M82" si="54">(K82*N82)-L82</f>
        <v>-2350</v>
      </c>
      <c r="N82" s="343">
        <v>50</v>
      </c>
      <c r="O82" s="374" t="s">
        <v>604</v>
      </c>
      <c r="P82" s="375">
        <v>44229</v>
      </c>
      <c r="Q82" s="254"/>
      <c r="R82" s="255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</row>
    <row r="83" spans="1:38" s="252" customFormat="1" ht="12.75" customHeight="1">
      <c r="A83" s="339">
        <v>7</v>
      </c>
      <c r="B83" s="340">
        <v>44595</v>
      </c>
      <c r="C83" s="341"/>
      <c r="D83" s="342" t="s">
        <v>919</v>
      </c>
      <c r="E83" s="339" t="s">
        <v>593</v>
      </c>
      <c r="F83" s="339">
        <v>65</v>
      </c>
      <c r="G83" s="339">
        <v>0</v>
      </c>
      <c r="H83" s="339">
        <v>0</v>
      </c>
      <c r="I83" s="343" t="s">
        <v>920</v>
      </c>
      <c r="J83" s="354" t="s">
        <v>921</v>
      </c>
      <c r="K83" s="343">
        <f t="shared" ref="K83:K85" si="55">H83-F83</f>
        <v>-65</v>
      </c>
      <c r="L83" s="372">
        <v>100</v>
      </c>
      <c r="M83" s="373">
        <f t="shared" ref="M83:M85" si="56">(K83*N83)-L83</f>
        <v>-1725</v>
      </c>
      <c r="N83" s="343">
        <v>25</v>
      </c>
      <c r="O83" s="374" t="s">
        <v>604</v>
      </c>
      <c r="P83" s="375">
        <v>44230</v>
      </c>
      <c r="Q83" s="254"/>
      <c r="R83" s="255" t="s">
        <v>595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</row>
    <row r="84" spans="1:38" s="252" customFormat="1" ht="12.75" customHeight="1">
      <c r="A84" s="291">
        <v>8</v>
      </c>
      <c r="B84" s="250">
        <v>44596</v>
      </c>
      <c r="C84" s="292"/>
      <c r="D84" s="377" t="s">
        <v>924</v>
      </c>
      <c r="E84" s="291" t="s">
        <v>593</v>
      </c>
      <c r="F84" s="291">
        <v>110</v>
      </c>
      <c r="G84" s="291">
        <v>65</v>
      </c>
      <c r="H84" s="291">
        <v>135</v>
      </c>
      <c r="I84" s="378" t="s">
        <v>925</v>
      </c>
      <c r="J84" s="422" t="s">
        <v>613</v>
      </c>
      <c r="K84" s="378">
        <f t="shared" si="55"/>
        <v>25</v>
      </c>
      <c r="L84" s="423">
        <v>100</v>
      </c>
      <c r="M84" s="424">
        <f t="shared" si="56"/>
        <v>1150</v>
      </c>
      <c r="N84" s="378">
        <v>50</v>
      </c>
      <c r="O84" s="425" t="s">
        <v>591</v>
      </c>
      <c r="P84" s="426">
        <v>44231</v>
      </c>
      <c r="Q84" s="254"/>
      <c r="R84" s="255" t="s">
        <v>595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</row>
    <row r="85" spans="1:38" s="252" customFormat="1" ht="12.75" customHeight="1">
      <c r="A85" s="339">
        <v>9</v>
      </c>
      <c r="B85" s="340">
        <v>44599</v>
      </c>
      <c r="C85" s="341"/>
      <c r="D85" s="342" t="s">
        <v>938</v>
      </c>
      <c r="E85" s="339" t="s">
        <v>593</v>
      </c>
      <c r="F85" s="339">
        <v>83</v>
      </c>
      <c r="G85" s="339">
        <v>40</v>
      </c>
      <c r="H85" s="339">
        <v>40</v>
      </c>
      <c r="I85" s="343" t="s">
        <v>939</v>
      </c>
      <c r="J85" s="354" t="s">
        <v>940</v>
      </c>
      <c r="K85" s="343">
        <f t="shared" si="55"/>
        <v>-43</v>
      </c>
      <c r="L85" s="372">
        <v>100</v>
      </c>
      <c r="M85" s="373">
        <f t="shared" si="56"/>
        <v>-2250</v>
      </c>
      <c r="N85" s="343">
        <v>50</v>
      </c>
      <c r="O85" s="374" t="s">
        <v>604</v>
      </c>
      <c r="P85" s="375">
        <v>44234</v>
      </c>
      <c r="Q85" s="254"/>
      <c r="R85" s="255" t="s">
        <v>595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</row>
    <row r="86" spans="1:38" s="252" customFormat="1" ht="12.75" customHeight="1">
      <c r="A86" s="339">
        <v>10</v>
      </c>
      <c r="B86" s="340">
        <v>44599</v>
      </c>
      <c r="C86" s="341"/>
      <c r="D86" s="342" t="s">
        <v>944</v>
      </c>
      <c r="E86" s="339" t="s">
        <v>593</v>
      </c>
      <c r="F86" s="339">
        <v>180</v>
      </c>
      <c r="G86" s="339">
        <v>90</v>
      </c>
      <c r="H86" s="339">
        <v>90</v>
      </c>
      <c r="I86" s="343" t="s">
        <v>945</v>
      </c>
      <c r="J86" s="354" t="s">
        <v>950</v>
      </c>
      <c r="K86" s="343">
        <f t="shared" ref="K86" si="57">H86-F86</f>
        <v>-90</v>
      </c>
      <c r="L86" s="372">
        <v>100</v>
      </c>
      <c r="M86" s="373">
        <f t="shared" ref="M86" si="58">(K86*N86)-L86</f>
        <v>-2350</v>
      </c>
      <c r="N86" s="343">
        <v>25</v>
      </c>
      <c r="O86" s="374" t="s">
        <v>604</v>
      </c>
      <c r="P86" s="375">
        <v>44235</v>
      </c>
      <c r="Q86" s="254"/>
      <c r="R86" s="255" t="s">
        <v>592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</row>
    <row r="87" spans="1:38" s="252" customFormat="1" ht="12.75" customHeight="1">
      <c r="A87" s="432"/>
      <c r="B87" s="433"/>
      <c r="C87" s="434"/>
      <c r="D87" s="435"/>
      <c r="E87" s="432"/>
      <c r="F87" s="432"/>
      <c r="G87" s="432"/>
      <c r="H87" s="432"/>
      <c r="I87" s="436"/>
      <c r="J87" s="437"/>
      <c r="K87" s="436"/>
      <c r="L87" s="438"/>
      <c r="M87" s="439"/>
      <c r="N87" s="436"/>
      <c r="O87" s="440"/>
      <c r="P87" s="441"/>
      <c r="Q87" s="254"/>
      <c r="R87" s="255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</row>
    <row r="88" spans="1:38" s="325" customFormat="1" ht="12.75" customHeight="1">
      <c r="A88" s="313"/>
      <c r="B88" s="314"/>
      <c r="C88" s="315"/>
      <c r="D88" s="316"/>
      <c r="E88" s="313"/>
      <c r="F88" s="313"/>
      <c r="G88" s="313"/>
      <c r="H88" s="313"/>
      <c r="I88" s="317"/>
      <c r="J88" s="318"/>
      <c r="K88" s="319"/>
      <c r="L88" s="319"/>
      <c r="M88" s="318"/>
      <c r="N88" s="318"/>
      <c r="O88" s="320"/>
      <c r="P88" s="321"/>
      <c r="Q88" s="322"/>
      <c r="R88" s="323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4"/>
      <c r="AG88" s="324"/>
      <c r="AH88" s="324"/>
      <c r="AI88" s="324"/>
      <c r="AJ88" s="324"/>
      <c r="AK88" s="324"/>
      <c r="AL88" s="324"/>
    </row>
    <row r="89" spans="1:38" ht="14.25" customHeight="1">
      <c r="A89" s="155"/>
      <c r="B89" s="160"/>
      <c r="C89" s="160"/>
      <c r="D89" s="161"/>
      <c r="E89" s="155"/>
      <c r="F89" s="162"/>
      <c r="G89" s="155"/>
      <c r="H89" s="155"/>
      <c r="I89" s="155"/>
      <c r="J89" s="160"/>
      <c r="K89" s="163"/>
      <c r="L89" s="155"/>
      <c r="M89" s="155"/>
      <c r="N89" s="155"/>
      <c r="O89" s="16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94" t="s">
        <v>616</v>
      </c>
      <c r="B90" s="165"/>
      <c r="C90" s="165"/>
      <c r="D90" s="166"/>
      <c r="E90" s="139"/>
      <c r="F90" s="6"/>
      <c r="G90" s="6"/>
      <c r="H90" s="140"/>
      <c r="I90" s="167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38.25" customHeight="1">
      <c r="A91" s="95" t="s">
        <v>16</v>
      </c>
      <c r="B91" s="96" t="s">
        <v>568</v>
      </c>
      <c r="C91" s="96"/>
      <c r="D91" s="97" t="s">
        <v>579</v>
      </c>
      <c r="E91" s="96" t="s">
        <v>580</v>
      </c>
      <c r="F91" s="96" t="s">
        <v>581</v>
      </c>
      <c r="G91" s="96" t="s">
        <v>582</v>
      </c>
      <c r="H91" s="96" t="s">
        <v>583</v>
      </c>
      <c r="I91" s="96" t="s">
        <v>584</v>
      </c>
      <c r="J91" s="95" t="s">
        <v>585</v>
      </c>
      <c r="K91" s="143" t="s">
        <v>603</v>
      </c>
      <c r="L91" s="144" t="s">
        <v>587</v>
      </c>
      <c r="M91" s="98" t="s">
        <v>588</v>
      </c>
      <c r="N91" s="96" t="s">
        <v>589</v>
      </c>
      <c r="O91" s="97" t="s">
        <v>590</v>
      </c>
      <c r="P91" s="96" t="s">
        <v>823</v>
      </c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s="252" customFormat="1" ht="14.25" customHeight="1">
      <c r="A92" s="277">
        <v>1</v>
      </c>
      <c r="B92" s="278">
        <v>44488</v>
      </c>
      <c r="C92" s="279"/>
      <c r="D92" s="280" t="s">
        <v>138</v>
      </c>
      <c r="E92" s="281" t="s">
        <v>593</v>
      </c>
      <c r="F92" s="282" t="s">
        <v>831</v>
      </c>
      <c r="G92" s="282">
        <v>198</v>
      </c>
      <c r="H92" s="281"/>
      <c r="I92" s="283" t="s">
        <v>828</v>
      </c>
      <c r="J92" s="284" t="s">
        <v>594</v>
      </c>
      <c r="K92" s="284"/>
      <c r="L92" s="285"/>
      <c r="M92" s="286"/>
      <c r="N92" s="284"/>
      <c r="O92" s="287"/>
      <c r="P92" s="284"/>
      <c r="Q92" s="251"/>
      <c r="R92" s="1" t="s">
        <v>592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</row>
    <row r="93" spans="1:38" s="252" customFormat="1" ht="14.25" customHeight="1">
      <c r="A93" s="277">
        <v>2</v>
      </c>
      <c r="B93" s="278">
        <v>44599</v>
      </c>
      <c r="C93" s="279"/>
      <c r="D93" s="280" t="s">
        <v>71</v>
      </c>
      <c r="E93" s="281" t="s">
        <v>593</v>
      </c>
      <c r="F93" s="282" t="s">
        <v>930</v>
      </c>
      <c r="G93" s="282">
        <v>183</v>
      </c>
      <c r="H93" s="281"/>
      <c r="I93" s="283" t="s">
        <v>931</v>
      </c>
      <c r="J93" s="284" t="s">
        <v>594</v>
      </c>
      <c r="K93" s="284"/>
      <c r="L93" s="285"/>
      <c r="M93" s="286"/>
      <c r="N93" s="284"/>
      <c r="O93" s="287"/>
      <c r="P93" s="284"/>
      <c r="Q93" s="251"/>
      <c r="R93" s="1" t="s">
        <v>592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</row>
    <row r="94" spans="1:38" ht="14.25" customHeight="1">
      <c r="A94" s="168"/>
      <c r="B94" s="145"/>
      <c r="C94" s="169"/>
      <c r="D94" s="104"/>
      <c r="E94" s="170"/>
      <c r="F94" s="170"/>
      <c r="G94" s="170"/>
      <c r="H94" s="170"/>
      <c r="I94" s="170"/>
      <c r="J94" s="170"/>
      <c r="K94" s="171"/>
      <c r="L94" s="172"/>
      <c r="M94" s="170"/>
      <c r="N94" s="173"/>
      <c r="O94" s="174"/>
      <c r="P94" s="174"/>
      <c r="R94" s="6"/>
      <c r="S94" s="41"/>
      <c r="T94" s="1"/>
      <c r="U94" s="1"/>
      <c r="V94" s="1"/>
      <c r="W94" s="1"/>
      <c r="X94" s="1"/>
      <c r="Y94" s="1"/>
      <c r="Z94" s="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</row>
    <row r="95" spans="1:38" ht="12.75" customHeight="1">
      <c r="A95" s="123" t="s">
        <v>596</v>
      </c>
      <c r="B95" s="123"/>
      <c r="C95" s="123"/>
      <c r="D95" s="123"/>
      <c r="E95" s="41"/>
      <c r="F95" s="131" t="s">
        <v>598</v>
      </c>
      <c r="G95" s="56"/>
      <c r="H95" s="56"/>
      <c r="I95" s="56"/>
      <c r="J95" s="6"/>
      <c r="K95" s="149"/>
      <c r="L95" s="150"/>
      <c r="M95" s="6"/>
      <c r="N95" s="113"/>
      <c r="O95" s="175"/>
      <c r="P95" s="1"/>
      <c r="Q95" s="1"/>
      <c r="R95" s="6"/>
      <c r="S95" s="1"/>
      <c r="T95" s="1"/>
      <c r="U95" s="1"/>
      <c r="V95" s="1"/>
      <c r="W95" s="1"/>
      <c r="X95" s="1"/>
      <c r="Y95" s="1"/>
    </row>
    <row r="96" spans="1:38" ht="12.75" customHeight="1">
      <c r="A96" s="130" t="s">
        <v>597</v>
      </c>
      <c r="B96" s="123"/>
      <c r="C96" s="123"/>
      <c r="D96" s="123"/>
      <c r="E96" s="6"/>
      <c r="F96" s="131" t="s">
        <v>600</v>
      </c>
      <c r="G96" s="6"/>
      <c r="H96" s="6" t="s">
        <v>819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12.75" customHeight="1">
      <c r="A97" s="130"/>
      <c r="B97" s="123"/>
      <c r="C97" s="123"/>
      <c r="D97" s="123"/>
      <c r="E97" s="6"/>
      <c r="F97" s="131"/>
      <c r="G97" s="6"/>
      <c r="H97" s="6"/>
      <c r="I97" s="6"/>
      <c r="J97" s="1"/>
      <c r="K97" s="6"/>
      <c r="L97" s="6"/>
      <c r="M97" s="6"/>
      <c r="N97" s="1"/>
      <c r="O97" s="1"/>
      <c r="Q97" s="1"/>
      <c r="R97" s="56"/>
      <c r="S97" s="1"/>
      <c r="T97" s="1"/>
      <c r="U97" s="1"/>
      <c r="V97" s="1"/>
      <c r="W97" s="1"/>
      <c r="X97" s="1"/>
      <c r="Y97" s="1"/>
      <c r="Z97" s="1"/>
    </row>
    <row r="98" spans="1:38" ht="12.75" customHeight="1">
      <c r="A98" s="1"/>
      <c r="B98" s="138" t="s">
        <v>617</v>
      </c>
      <c r="C98" s="138"/>
      <c r="D98" s="138"/>
      <c r="E98" s="138"/>
      <c r="F98" s="139"/>
      <c r="G98" s="6"/>
      <c r="H98" s="6"/>
      <c r="I98" s="140"/>
      <c r="J98" s="141"/>
      <c r="K98" s="142"/>
      <c r="L98" s="141"/>
      <c r="M98" s="6"/>
      <c r="N98" s="1"/>
      <c r="O98" s="1"/>
      <c r="Q98" s="1"/>
      <c r="R98" s="5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95" t="s">
        <v>16</v>
      </c>
      <c r="B99" s="96" t="s">
        <v>568</v>
      </c>
      <c r="C99" s="96"/>
      <c r="D99" s="97" t="s">
        <v>579</v>
      </c>
      <c r="E99" s="96" t="s">
        <v>580</v>
      </c>
      <c r="F99" s="96" t="s">
        <v>581</v>
      </c>
      <c r="G99" s="96" t="s">
        <v>602</v>
      </c>
      <c r="H99" s="96" t="s">
        <v>583</v>
      </c>
      <c r="I99" s="96" t="s">
        <v>584</v>
      </c>
      <c r="J99" s="176" t="s">
        <v>585</v>
      </c>
      <c r="K99" s="143" t="s">
        <v>603</v>
      </c>
      <c r="L99" s="153" t="s">
        <v>611</v>
      </c>
      <c r="M99" s="96" t="s">
        <v>612</v>
      </c>
      <c r="N99" s="144" t="s">
        <v>587</v>
      </c>
      <c r="O99" s="98" t="s">
        <v>588</v>
      </c>
      <c r="P99" s="96" t="s">
        <v>589</v>
      </c>
      <c r="Q99" s="97" t="s">
        <v>590</v>
      </c>
      <c r="R99" s="56"/>
      <c r="S99" s="1"/>
      <c r="T99" s="1"/>
      <c r="U99" s="1"/>
      <c r="V99" s="1"/>
      <c r="W99" s="1"/>
      <c r="X99" s="1"/>
      <c r="Y99" s="1"/>
      <c r="Z99" s="1"/>
    </row>
    <row r="100" spans="1:38" ht="14.25" customHeight="1">
      <c r="A100" s="105"/>
      <c r="B100" s="106"/>
      <c r="C100" s="177"/>
      <c r="D100" s="107"/>
      <c r="E100" s="108"/>
      <c r="F100" s="178"/>
      <c r="G100" s="105"/>
      <c r="H100" s="108"/>
      <c r="I100" s="109"/>
      <c r="J100" s="179"/>
      <c r="K100" s="179"/>
      <c r="L100" s="180"/>
      <c r="M100" s="103"/>
      <c r="N100" s="180"/>
      <c r="O100" s="181"/>
      <c r="P100" s="182"/>
      <c r="Q100" s="183"/>
      <c r="R100" s="148"/>
      <c r="S100" s="117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38" ht="14.25" customHeight="1">
      <c r="A101" s="105"/>
      <c r="B101" s="106"/>
      <c r="C101" s="177"/>
      <c r="D101" s="107"/>
      <c r="E101" s="108"/>
      <c r="F101" s="178"/>
      <c r="G101" s="105"/>
      <c r="H101" s="108"/>
      <c r="I101" s="109"/>
      <c r="J101" s="179"/>
      <c r="K101" s="179"/>
      <c r="L101" s="180"/>
      <c r="M101" s="103"/>
      <c r="N101" s="180"/>
      <c r="O101" s="181"/>
      <c r="P101" s="182"/>
      <c r="Q101" s="183"/>
      <c r="R101" s="148"/>
      <c r="S101" s="117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38" ht="14.25" customHeight="1">
      <c r="A102" s="105"/>
      <c r="B102" s="106"/>
      <c r="C102" s="177"/>
      <c r="D102" s="107"/>
      <c r="E102" s="108"/>
      <c r="F102" s="178"/>
      <c r="G102" s="105"/>
      <c r="H102" s="108"/>
      <c r="I102" s="109"/>
      <c r="J102" s="179"/>
      <c r="K102" s="179"/>
      <c r="L102" s="180"/>
      <c r="M102" s="103"/>
      <c r="N102" s="180"/>
      <c r="O102" s="181"/>
      <c r="P102" s="182"/>
      <c r="Q102" s="183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05"/>
      <c r="B103" s="106"/>
      <c r="C103" s="177"/>
      <c r="D103" s="107"/>
      <c r="E103" s="108"/>
      <c r="F103" s="179"/>
      <c r="G103" s="105"/>
      <c r="H103" s="108"/>
      <c r="I103" s="109"/>
      <c r="J103" s="179"/>
      <c r="K103" s="179"/>
      <c r="L103" s="180"/>
      <c r="M103" s="103"/>
      <c r="N103" s="180"/>
      <c r="O103" s="181"/>
      <c r="P103" s="182"/>
      <c r="Q103" s="183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05"/>
      <c r="B104" s="106"/>
      <c r="C104" s="177"/>
      <c r="D104" s="107"/>
      <c r="E104" s="108"/>
      <c r="F104" s="179"/>
      <c r="G104" s="105"/>
      <c r="H104" s="108"/>
      <c r="I104" s="109"/>
      <c r="J104" s="179"/>
      <c r="K104" s="179"/>
      <c r="L104" s="180"/>
      <c r="M104" s="103"/>
      <c r="N104" s="180"/>
      <c r="O104" s="181"/>
      <c r="P104" s="182"/>
      <c r="Q104" s="183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05"/>
      <c r="B105" s="106"/>
      <c r="C105" s="177"/>
      <c r="D105" s="107"/>
      <c r="E105" s="108"/>
      <c r="F105" s="178"/>
      <c r="G105" s="105"/>
      <c r="H105" s="108"/>
      <c r="I105" s="109"/>
      <c r="J105" s="179"/>
      <c r="K105" s="179"/>
      <c r="L105" s="180"/>
      <c r="M105" s="103"/>
      <c r="N105" s="180"/>
      <c r="O105" s="181"/>
      <c r="P105" s="182"/>
      <c r="Q105" s="183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05"/>
      <c r="B106" s="106"/>
      <c r="C106" s="177"/>
      <c r="D106" s="107"/>
      <c r="E106" s="108"/>
      <c r="F106" s="178"/>
      <c r="G106" s="105"/>
      <c r="H106" s="108"/>
      <c r="I106" s="109"/>
      <c r="J106" s="179"/>
      <c r="K106" s="179"/>
      <c r="L106" s="179"/>
      <c r="M106" s="179"/>
      <c r="N106" s="180"/>
      <c r="O106" s="184"/>
      <c r="P106" s="182"/>
      <c r="Q106" s="183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05"/>
      <c r="B107" s="106"/>
      <c r="C107" s="177"/>
      <c r="D107" s="107"/>
      <c r="E107" s="108"/>
      <c r="F107" s="179"/>
      <c r="G107" s="105"/>
      <c r="H107" s="108"/>
      <c r="I107" s="109"/>
      <c r="J107" s="179"/>
      <c r="K107" s="179"/>
      <c r="L107" s="180"/>
      <c r="M107" s="103"/>
      <c r="N107" s="180"/>
      <c r="O107" s="181"/>
      <c r="P107" s="182"/>
      <c r="Q107" s="183"/>
      <c r="R107" s="148"/>
      <c r="S107" s="11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05"/>
      <c r="B108" s="106"/>
      <c r="C108" s="177"/>
      <c r="D108" s="107"/>
      <c r="E108" s="108"/>
      <c r="F108" s="178"/>
      <c r="G108" s="105"/>
      <c r="H108" s="108"/>
      <c r="I108" s="109"/>
      <c r="J108" s="185"/>
      <c r="K108" s="185"/>
      <c r="L108" s="185"/>
      <c r="M108" s="185"/>
      <c r="N108" s="186"/>
      <c r="O108" s="181"/>
      <c r="P108" s="110"/>
      <c r="Q108" s="183"/>
      <c r="R108" s="148"/>
      <c r="S108" s="117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130"/>
      <c r="B109" s="123"/>
      <c r="C109" s="123"/>
      <c r="D109" s="123"/>
      <c r="E109" s="6"/>
      <c r="F109" s="131"/>
      <c r="G109" s="6"/>
      <c r="H109" s="6"/>
      <c r="I109" s="6"/>
      <c r="J109" s="1"/>
      <c r="K109" s="6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30"/>
      <c r="B110" s="123"/>
      <c r="C110" s="123"/>
      <c r="D110" s="123"/>
      <c r="E110" s="6"/>
      <c r="F110" s="131"/>
      <c r="G110" s="56"/>
      <c r="H110" s="41"/>
      <c r="I110" s="56"/>
      <c r="J110" s="6"/>
      <c r="K110" s="149"/>
      <c r="L110" s="150"/>
      <c r="M110" s="6"/>
      <c r="N110" s="113"/>
      <c r="O110" s="15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56"/>
      <c r="B111" s="112"/>
      <c r="C111" s="112"/>
      <c r="D111" s="41"/>
      <c r="E111" s="56"/>
      <c r="F111" s="56"/>
      <c r="G111" s="56"/>
      <c r="H111" s="41"/>
      <c r="I111" s="56"/>
      <c r="J111" s="6"/>
      <c r="K111" s="149"/>
      <c r="L111" s="150"/>
      <c r="M111" s="6"/>
      <c r="N111" s="113"/>
      <c r="O111" s="15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41"/>
      <c r="B112" s="187" t="s">
        <v>618</v>
      </c>
      <c r="C112" s="187"/>
      <c r="D112" s="187"/>
      <c r="E112" s="187"/>
      <c r="F112" s="6"/>
      <c r="G112" s="6"/>
      <c r="H112" s="141"/>
      <c r="I112" s="6"/>
      <c r="J112" s="141"/>
      <c r="K112" s="142"/>
      <c r="L112" s="6"/>
      <c r="M112" s="6"/>
      <c r="N112" s="1"/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95" t="s">
        <v>16</v>
      </c>
      <c r="B113" s="96" t="s">
        <v>568</v>
      </c>
      <c r="C113" s="96"/>
      <c r="D113" s="97" t="s">
        <v>579</v>
      </c>
      <c r="E113" s="96" t="s">
        <v>580</v>
      </c>
      <c r="F113" s="96" t="s">
        <v>581</v>
      </c>
      <c r="G113" s="96" t="s">
        <v>619</v>
      </c>
      <c r="H113" s="96" t="s">
        <v>620</v>
      </c>
      <c r="I113" s="96" t="s">
        <v>584</v>
      </c>
      <c r="J113" s="188" t="s">
        <v>585</v>
      </c>
      <c r="K113" s="96" t="s">
        <v>586</v>
      </c>
      <c r="L113" s="96" t="s">
        <v>621</v>
      </c>
      <c r="M113" s="96" t="s">
        <v>589</v>
      </c>
      <c r="N113" s="97" t="s">
        <v>590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1</v>
      </c>
      <c r="B114" s="190">
        <v>41579</v>
      </c>
      <c r="C114" s="190"/>
      <c r="D114" s="191" t="s">
        <v>622</v>
      </c>
      <c r="E114" s="192" t="s">
        <v>623</v>
      </c>
      <c r="F114" s="193">
        <v>82</v>
      </c>
      <c r="G114" s="192" t="s">
        <v>624</v>
      </c>
      <c r="H114" s="192">
        <v>100</v>
      </c>
      <c r="I114" s="194">
        <v>100</v>
      </c>
      <c r="J114" s="195" t="s">
        <v>625</v>
      </c>
      <c r="K114" s="196">
        <f t="shared" ref="K114:K166" si="59">H114-F114</f>
        <v>18</v>
      </c>
      <c r="L114" s="197">
        <f t="shared" ref="L114:L166" si="60">K114/F114</f>
        <v>0.21951219512195122</v>
      </c>
      <c r="M114" s="192" t="s">
        <v>591</v>
      </c>
      <c r="N114" s="198">
        <v>42657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2</v>
      </c>
      <c r="B115" s="190">
        <v>41794</v>
      </c>
      <c r="C115" s="190"/>
      <c r="D115" s="191" t="s">
        <v>626</v>
      </c>
      <c r="E115" s="192" t="s">
        <v>593</v>
      </c>
      <c r="F115" s="193">
        <v>257</v>
      </c>
      <c r="G115" s="192" t="s">
        <v>624</v>
      </c>
      <c r="H115" s="192">
        <v>300</v>
      </c>
      <c r="I115" s="194">
        <v>300</v>
      </c>
      <c r="J115" s="195" t="s">
        <v>625</v>
      </c>
      <c r="K115" s="196">
        <f t="shared" si="59"/>
        <v>43</v>
      </c>
      <c r="L115" s="197">
        <f t="shared" si="60"/>
        <v>0.16731517509727625</v>
      </c>
      <c r="M115" s="192" t="s">
        <v>591</v>
      </c>
      <c r="N115" s="198">
        <v>41822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3</v>
      </c>
      <c r="B116" s="190">
        <v>41828</v>
      </c>
      <c r="C116" s="190"/>
      <c r="D116" s="191" t="s">
        <v>627</v>
      </c>
      <c r="E116" s="192" t="s">
        <v>593</v>
      </c>
      <c r="F116" s="193">
        <v>393</v>
      </c>
      <c r="G116" s="192" t="s">
        <v>624</v>
      </c>
      <c r="H116" s="192">
        <v>468</v>
      </c>
      <c r="I116" s="194">
        <v>468</v>
      </c>
      <c r="J116" s="195" t="s">
        <v>625</v>
      </c>
      <c r="K116" s="196">
        <f t="shared" si="59"/>
        <v>75</v>
      </c>
      <c r="L116" s="197">
        <f t="shared" si="60"/>
        <v>0.19083969465648856</v>
      </c>
      <c r="M116" s="192" t="s">
        <v>591</v>
      </c>
      <c r="N116" s="198">
        <v>41863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4</v>
      </c>
      <c r="B117" s="190">
        <v>41857</v>
      </c>
      <c r="C117" s="190"/>
      <c r="D117" s="191" t="s">
        <v>628</v>
      </c>
      <c r="E117" s="192" t="s">
        <v>593</v>
      </c>
      <c r="F117" s="193">
        <v>205</v>
      </c>
      <c r="G117" s="192" t="s">
        <v>624</v>
      </c>
      <c r="H117" s="192">
        <v>275</v>
      </c>
      <c r="I117" s="194">
        <v>250</v>
      </c>
      <c r="J117" s="195" t="s">
        <v>625</v>
      </c>
      <c r="K117" s="196">
        <f t="shared" si="59"/>
        <v>70</v>
      </c>
      <c r="L117" s="197">
        <f t="shared" si="60"/>
        <v>0.34146341463414637</v>
      </c>
      <c r="M117" s="192" t="s">
        <v>591</v>
      </c>
      <c r="N117" s="198">
        <v>41962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5</v>
      </c>
      <c r="B118" s="190">
        <v>41886</v>
      </c>
      <c r="C118" s="190"/>
      <c r="D118" s="191" t="s">
        <v>629</v>
      </c>
      <c r="E118" s="192" t="s">
        <v>593</v>
      </c>
      <c r="F118" s="193">
        <v>162</v>
      </c>
      <c r="G118" s="192" t="s">
        <v>624</v>
      </c>
      <c r="H118" s="192">
        <v>190</v>
      </c>
      <c r="I118" s="194">
        <v>190</v>
      </c>
      <c r="J118" s="195" t="s">
        <v>625</v>
      </c>
      <c r="K118" s="196">
        <f t="shared" si="59"/>
        <v>28</v>
      </c>
      <c r="L118" s="197">
        <f t="shared" si="60"/>
        <v>0.1728395061728395</v>
      </c>
      <c r="M118" s="192" t="s">
        <v>591</v>
      </c>
      <c r="N118" s="198">
        <v>42006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6</v>
      </c>
      <c r="B119" s="190">
        <v>41886</v>
      </c>
      <c r="C119" s="190"/>
      <c r="D119" s="191" t="s">
        <v>630</v>
      </c>
      <c r="E119" s="192" t="s">
        <v>593</v>
      </c>
      <c r="F119" s="193">
        <v>75</v>
      </c>
      <c r="G119" s="192" t="s">
        <v>624</v>
      </c>
      <c r="H119" s="192">
        <v>91.5</v>
      </c>
      <c r="I119" s="194" t="s">
        <v>631</v>
      </c>
      <c r="J119" s="195" t="s">
        <v>632</v>
      </c>
      <c r="K119" s="196">
        <f t="shared" si="59"/>
        <v>16.5</v>
      </c>
      <c r="L119" s="197">
        <f t="shared" si="60"/>
        <v>0.22</v>
      </c>
      <c r="M119" s="192" t="s">
        <v>591</v>
      </c>
      <c r="N119" s="198">
        <v>41954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7</v>
      </c>
      <c r="B120" s="190">
        <v>41913</v>
      </c>
      <c r="C120" s="190"/>
      <c r="D120" s="191" t="s">
        <v>633</v>
      </c>
      <c r="E120" s="192" t="s">
        <v>593</v>
      </c>
      <c r="F120" s="193">
        <v>850</v>
      </c>
      <c r="G120" s="192" t="s">
        <v>624</v>
      </c>
      <c r="H120" s="192">
        <v>982.5</v>
      </c>
      <c r="I120" s="194">
        <v>1050</v>
      </c>
      <c r="J120" s="195" t="s">
        <v>634</v>
      </c>
      <c r="K120" s="196">
        <f t="shared" si="59"/>
        <v>132.5</v>
      </c>
      <c r="L120" s="197">
        <f t="shared" si="60"/>
        <v>0.15588235294117647</v>
      </c>
      <c r="M120" s="192" t="s">
        <v>591</v>
      </c>
      <c r="N120" s="198">
        <v>42039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8</v>
      </c>
      <c r="B121" s="190">
        <v>41913</v>
      </c>
      <c r="C121" s="190"/>
      <c r="D121" s="191" t="s">
        <v>635</v>
      </c>
      <c r="E121" s="192" t="s">
        <v>593</v>
      </c>
      <c r="F121" s="193">
        <v>475</v>
      </c>
      <c r="G121" s="192" t="s">
        <v>624</v>
      </c>
      <c r="H121" s="192">
        <v>515</v>
      </c>
      <c r="I121" s="194">
        <v>600</v>
      </c>
      <c r="J121" s="195" t="s">
        <v>636</v>
      </c>
      <c r="K121" s="196">
        <f t="shared" si="59"/>
        <v>40</v>
      </c>
      <c r="L121" s="197">
        <f t="shared" si="60"/>
        <v>8.4210526315789472E-2</v>
      </c>
      <c r="M121" s="192" t="s">
        <v>591</v>
      </c>
      <c r="N121" s="198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9</v>
      </c>
      <c r="B122" s="190">
        <v>41913</v>
      </c>
      <c r="C122" s="190"/>
      <c r="D122" s="191" t="s">
        <v>637</v>
      </c>
      <c r="E122" s="192" t="s">
        <v>593</v>
      </c>
      <c r="F122" s="193">
        <v>86</v>
      </c>
      <c r="G122" s="192" t="s">
        <v>624</v>
      </c>
      <c r="H122" s="192">
        <v>99</v>
      </c>
      <c r="I122" s="194">
        <v>140</v>
      </c>
      <c r="J122" s="195" t="s">
        <v>638</v>
      </c>
      <c r="K122" s="196">
        <f t="shared" si="59"/>
        <v>13</v>
      </c>
      <c r="L122" s="197">
        <f t="shared" si="60"/>
        <v>0.15116279069767441</v>
      </c>
      <c r="M122" s="192" t="s">
        <v>591</v>
      </c>
      <c r="N122" s="198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10</v>
      </c>
      <c r="B123" s="190">
        <v>41926</v>
      </c>
      <c r="C123" s="190"/>
      <c r="D123" s="191" t="s">
        <v>639</v>
      </c>
      <c r="E123" s="192" t="s">
        <v>593</v>
      </c>
      <c r="F123" s="193">
        <v>496.6</v>
      </c>
      <c r="G123" s="192" t="s">
        <v>624</v>
      </c>
      <c r="H123" s="192">
        <v>621</v>
      </c>
      <c r="I123" s="194">
        <v>580</v>
      </c>
      <c r="J123" s="195" t="s">
        <v>625</v>
      </c>
      <c r="K123" s="196">
        <f t="shared" si="59"/>
        <v>124.39999999999998</v>
      </c>
      <c r="L123" s="197">
        <f t="shared" si="60"/>
        <v>0.25050342327829234</v>
      </c>
      <c r="M123" s="192" t="s">
        <v>591</v>
      </c>
      <c r="N123" s="198">
        <v>42605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11</v>
      </c>
      <c r="B124" s="190">
        <v>41926</v>
      </c>
      <c r="C124" s="190"/>
      <c r="D124" s="191" t="s">
        <v>640</v>
      </c>
      <c r="E124" s="192" t="s">
        <v>593</v>
      </c>
      <c r="F124" s="193">
        <v>2481.9</v>
      </c>
      <c r="G124" s="192" t="s">
        <v>624</v>
      </c>
      <c r="H124" s="192">
        <v>2840</v>
      </c>
      <c r="I124" s="194">
        <v>2870</v>
      </c>
      <c r="J124" s="195" t="s">
        <v>641</v>
      </c>
      <c r="K124" s="196">
        <f t="shared" si="59"/>
        <v>358.09999999999991</v>
      </c>
      <c r="L124" s="197">
        <f t="shared" si="60"/>
        <v>0.14428462065353154</v>
      </c>
      <c r="M124" s="192" t="s">
        <v>591</v>
      </c>
      <c r="N124" s="198">
        <v>42017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12</v>
      </c>
      <c r="B125" s="190">
        <v>41928</v>
      </c>
      <c r="C125" s="190"/>
      <c r="D125" s="191" t="s">
        <v>642</v>
      </c>
      <c r="E125" s="192" t="s">
        <v>593</v>
      </c>
      <c r="F125" s="193">
        <v>84.5</v>
      </c>
      <c r="G125" s="192" t="s">
        <v>624</v>
      </c>
      <c r="H125" s="192">
        <v>93</v>
      </c>
      <c r="I125" s="194">
        <v>110</v>
      </c>
      <c r="J125" s="195" t="s">
        <v>643</v>
      </c>
      <c r="K125" s="196">
        <f t="shared" si="59"/>
        <v>8.5</v>
      </c>
      <c r="L125" s="197">
        <f t="shared" si="60"/>
        <v>0.10059171597633136</v>
      </c>
      <c r="M125" s="192" t="s">
        <v>591</v>
      </c>
      <c r="N125" s="198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13</v>
      </c>
      <c r="B126" s="190">
        <v>41928</v>
      </c>
      <c r="C126" s="190"/>
      <c r="D126" s="191" t="s">
        <v>644</v>
      </c>
      <c r="E126" s="192" t="s">
        <v>593</v>
      </c>
      <c r="F126" s="193">
        <v>401</v>
      </c>
      <c r="G126" s="192" t="s">
        <v>624</v>
      </c>
      <c r="H126" s="192">
        <v>428</v>
      </c>
      <c r="I126" s="194">
        <v>450</v>
      </c>
      <c r="J126" s="195" t="s">
        <v>645</v>
      </c>
      <c r="K126" s="196">
        <f t="shared" si="59"/>
        <v>27</v>
      </c>
      <c r="L126" s="197">
        <f t="shared" si="60"/>
        <v>6.7331670822942641E-2</v>
      </c>
      <c r="M126" s="192" t="s">
        <v>591</v>
      </c>
      <c r="N126" s="198">
        <v>42020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9">
        <v>14</v>
      </c>
      <c r="B127" s="190">
        <v>41928</v>
      </c>
      <c r="C127" s="190"/>
      <c r="D127" s="191" t="s">
        <v>646</v>
      </c>
      <c r="E127" s="192" t="s">
        <v>593</v>
      </c>
      <c r="F127" s="193">
        <v>101</v>
      </c>
      <c r="G127" s="192" t="s">
        <v>624</v>
      </c>
      <c r="H127" s="192">
        <v>112</v>
      </c>
      <c r="I127" s="194">
        <v>120</v>
      </c>
      <c r="J127" s="195" t="s">
        <v>647</v>
      </c>
      <c r="K127" s="196">
        <f t="shared" si="59"/>
        <v>11</v>
      </c>
      <c r="L127" s="197">
        <f t="shared" si="60"/>
        <v>0.10891089108910891</v>
      </c>
      <c r="M127" s="192" t="s">
        <v>591</v>
      </c>
      <c r="N127" s="198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15</v>
      </c>
      <c r="B128" s="190">
        <v>41954</v>
      </c>
      <c r="C128" s="190"/>
      <c r="D128" s="191" t="s">
        <v>648</v>
      </c>
      <c r="E128" s="192" t="s">
        <v>593</v>
      </c>
      <c r="F128" s="193">
        <v>59</v>
      </c>
      <c r="G128" s="192" t="s">
        <v>624</v>
      </c>
      <c r="H128" s="192">
        <v>76</v>
      </c>
      <c r="I128" s="194">
        <v>76</v>
      </c>
      <c r="J128" s="195" t="s">
        <v>625</v>
      </c>
      <c r="K128" s="196">
        <f t="shared" si="59"/>
        <v>17</v>
      </c>
      <c r="L128" s="197">
        <f t="shared" si="60"/>
        <v>0.28813559322033899</v>
      </c>
      <c r="M128" s="192" t="s">
        <v>591</v>
      </c>
      <c r="N128" s="198">
        <v>43032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16</v>
      </c>
      <c r="B129" s="190">
        <v>41954</v>
      </c>
      <c r="C129" s="190"/>
      <c r="D129" s="191" t="s">
        <v>637</v>
      </c>
      <c r="E129" s="192" t="s">
        <v>593</v>
      </c>
      <c r="F129" s="193">
        <v>99</v>
      </c>
      <c r="G129" s="192" t="s">
        <v>624</v>
      </c>
      <c r="H129" s="192">
        <v>120</v>
      </c>
      <c r="I129" s="194">
        <v>120</v>
      </c>
      <c r="J129" s="195" t="s">
        <v>605</v>
      </c>
      <c r="K129" s="196">
        <f t="shared" si="59"/>
        <v>21</v>
      </c>
      <c r="L129" s="197">
        <f t="shared" si="60"/>
        <v>0.21212121212121213</v>
      </c>
      <c r="M129" s="192" t="s">
        <v>591</v>
      </c>
      <c r="N129" s="198">
        <v>41960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17</v>
      </c>
      <c r="B130" s="190">
        <v>41956</v>
      </c>
      <c r="C130" s="190"/>
      <c r="D130" s="191" t="s">
        <v>649</v>
      </c>
      <c r="E130" s="192" t="s">
        <v>593</v>
      </c>
      <c r="F130" s="193">
        <v>22</v>
      </c>
      <c r="G130" s="192" t="s">
        <v>624</v>
      </c>
      <c r="H130" s="192">
        <v>33.549999999999997</v>
      </c>
      <c r="I130" s="194">
        <v>32</v>
      </c>
      <c r="J130" s="195" t="s">
        <v>650</v>
      </c>
      <c r="K130" s="196">
        <f t="shared" si="59"/>
        <v>11.549999999999997</v>
      </c>
      <c r="L130" s="197">
        <f t="shared" si="60"/>
        <v>0.52499999999999991</v>
      </c>
      <c r="M130" s="192" t="s">
        <v>591</v>
      </c>
      <c r="N130" s="198">
        <v>42188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18</v>
      </c>
      <c r="B131" s="190">
        <v>41976</v>
      </c>
      <c r="C131" s="190"/>
      <c r="D131" s="191" t="s">
        <v>651</v>
      </c>
      <c r="E131" s="192" t="s">
        <v>593</v>
      </c>
      <c r="F131" s="193">
        <v>440</v>
      </c>
      <c r="G131" s="192" t="s">
        <v>624</v>
      </c>
      <c r="H131" s="192">
        <v>520</v>
      </c>
      <c r="I131" s="194">
        <v>520</v>
      </c>
      <c r="J131" s="195" t="s">
        <v>652</v>
      </c>
      <c r="K131" s="196">
        <f t="shared" si="59"/>
        <v>80</v>
      </c>
      <c r="L131" s="197">
        <f t="shared" si="60"/>
        <v>0.18181818181818182</v>
      </c>
      <c r="M131" s="192" t="s">
        <v>591</v>
      </c>
      <c r="N131" s="198">
        <v>42208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19</v>
      </c>
      <c r="B132" s="190">
        <v>41976</v>
      </c>
      <c r="C132" s="190"/>
      <c r="D132" s="191" t="s">
        <v>653</v>
      </c>
      <c r="E132" s="192" t="s">
        <v>593</v>
      </c>
      <c r="F132" s="193">
        <v>360</v>
      </c>
      <c r="G132" s="192" t="s">
        <v>624</v>
      </c>
      <c r="H132" s="192">
        <v>427</v>
      </c>
      <c r="I132" s="194">
        <v>425</v>
      </c>
      <c r="J132" s="195" t="s">
        <v>654</v>
      </c>
      <c r="K132" s="196">
        <f t="shared" si="59"/>
        <v>67</v>
      </c>
      <c r="L132" s="197">
        <f t="shared" si="60"/>
        <v>0.18611111111111112</v>
      </c>
      <c r="M132" s="192" t="s">
        <v>591</v>
      </c>
      <c r="N132" s="198">
        <v>42058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20</v>
      </c>
      <c r="B133" s="190">
        <v>42012</v>
      </c>
      <c r="C133" s="190"/>
      <c r="D133" s="191" t="s">
        <v>655</v>
      </c>
      <c r="E133" s="192" t="s">
        <v>593</v>
      </c>
      <c r="F133" s="193">
        <v>360</v>
      </c>
      <c r="G133" s="192" t="s">
        <v>624</v>
      </c>
      <c r="H133" s="192">
        <v>455</v>
      </c>
      <c r="I133" s="194">
        <v>420</v>
      </c>
      <c r="J133" s="195" t="s">
        <v>656</v>
      </c>
      <c r="K133" s="196">
        <f t="shared" si="59"/>
        <v>95</v>
      </c>
      <c r="L133" s="197">
        <f t="shared" si="60"/>
        <v>0.2638888888888889</v>
      </c>
      <c r="M133" s="192" t="s">
        <v>591</v>
      </c>
      <c r="N133" s="198">
        <v>42024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21</v>
      </c>
      <c r="B134" s="190">
        <v>42012</v>
      </c>
      <c r="C134" s="190"/>
      <c r="D134" s="191" t="s">
        <v>657</v>
      </c>
      <c r="E134" s="192" t="s">
        <v>593</v>
      </c>
      <c r="F134" s="193">
        <v>130</v>
      </c>
      <c r="G134" s="192"/>
      <c r="H134" s="192">
        <v>175.5</v>
      </c>
      <c r="I134" s="194">
        <v>165</v>
      </c>
      <c r="J134" s="195" t="s">
        <v>658</v>
      </c>
      <c r="K134" s="196">
        <f t="shared" si="59"/>
        <v>45.5</v>
      </c>
      <c r="L134" s="197">
        <f t="shared" si="60"/>
        <v>0.35</v>
      </c>
      <c r="M134" s="192" t="s">
        <v>591</v>
      </c>
      <c r="N134" s="198">
        <v>43088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22</v>
      </c>
      <c r="B135" s="190">
        <v>42040</v>
      </c>
      <c r="C135" s="190"/>
      <c r="D135" s="191" t="s">
        <v>383</v>
      </c>
      <c r="E135" s="192" t="s">
        <v>623</v>
      </c>
      <c r="F135" s="193">
        <v>98</v>
      </c>
      <c r="G135" s="192"/>
      <c r="H135" s="192">
        <v>120</v>
      </c>
      <c r="I135" s="194">
        <v>120</v>
      </c>
      <c r="J135" s="195" t="s">
        <v>625</v>
      </c>
      <c r="K135" s="196">
        <f t="shared" si="59"/>
        <v>22</v>
      </c>
      <c r="L135" s="197">
        <f t="shared" si="60"/>
        <v>0.22448979591836735</v>
      </c>
      <c r="M135" s="192" t="s">
        <v>591</v>
      </c>
      <c r="N135" s="198">
        <v>42753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23</v>
      </c>
      <c r="B136" s="190">
        <v>42040</v>
      </c>
      <c r="C136" s="190"/>
      <c r="D136" s="191" t="s">
        <v>659</v>
      </c>
      <c r="E136" s="192" t="s">
        <v>623</v>
      </c>
      <c r="F136" s="193">
        <v>196</v>
      </c>
      <c r="G136" s="192"/>
      <c r="H136" s="192">
        <v>262</v>
      </c>
      <c r="I136" s="194">
        <v>255</v>
      </c>
      <c r="J136" s="195" t="s">
        <v>625</v>
      </c>
      <c r="K136" s="196">
        <f t="shared" si="59"/>
        <v>66</v>
      </c>
      <c r="L136" s="197">
        <f t="shared" si="60"/>
        <v>0.33673469387755101</v>
      </c>
      <c r="M136" s="192" t="s">
        <v>591</v>
      </c>
      <c r="N136" s="198">
        <v>42599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9">
        <v>24</v>
      </c>
      <c r="B137" s="200">
        <v>42067</v>
      </c>
      <c r="C137" s="200"/>
      <c r="D137" s="201" t="s">
        <v>382</v>
      </c>
      <c r="E137" s="202" t="s">
        <v>623</v>
      </c>
      <c r="F137" s="203">
        <v>235</v>
      </c>
      <c r="G137" s="203"/>
      <c r="H137" s="204">
        <v>77</v>
      </c>
      <c r="I137" s="204" t="s">
        <v>660</v>
      </c>
      <c r="J137" s="205" t="s">
        <v>661</v>
      </c>
      <c r="K137" s="206">
        <f t="shared" si="59"/>
        <v>-158</v>
      </c>
      <c r="L137" s="207">
        <f t="shared" si="60"/>
        <v>-0.67234042553191486</v>
      </c>
      <c r="M137" s="203" t="s">
        <v>604</v>
      </c>
      <c r="N137" s="200">
        <v>43522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25</v>
      </c>
      <c r="B138" s="190">
        <v>42067</v>
      </c>
      <c r="C138" s="190"/>
      <c r="D138" s="191" t="s">
        <v>662</v>
      </c>
      <c r="E138" s="192" t="s">
        <v>623</v>
      </c>
      <c r="F138" s="193">
        <v>185</v>
      </c>
      <c r="G138" s="192"/>
      <c r="H138" s="192">
        <v>224</v>
      </c>
      <c r="I138" s="194" t="s">
        <v>663</v>
      </c>
      <c r="J138" s="195" t="s">
        <v>625</v>
      </c>
      <c r="K138" s="196">
        <f t="shared" si="59"/>
        <v>39</v>
      </c>
      <c r="L138" s="197">
        <f t="shared" si="60"/>
        <v>0.21081081081081082</v>
      </c>
      <c r="M138" s="192" t="s">
        <v>591</v>
      </c>
      <c r="N138" s="198">
        <v>42647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9">
        <v>26</v>
      </c>
      <c r="B139" s="200">
        <v>42090</v>
      </c>
      <c r="C139" s="200"/>
      <c r="D139" s="208" t="s">
        <v>664</v>
      </c>
      <c r="E139" s="203" t="s">
        <v>623</v>
      </c>
      <c r="F139" s="203">
        <v>49.5</v>
      </c>
      <c r="G139" s="204"/>
      <c r="H139" s="204">
        <v>15.85</v>
      </c>
      <c r="I139" s="204">
        <v>67</v>
      </c>
      <c r="J139" s="205" t="s">
        <v>665</v>
      </c>
      <c r="K139" s="204">
        <f t="shared" si="59"/>
        <v>-33.65</v>
      </c>
      <c r="L139" s="209">
        <f t="shared" si="60"/>
        <v>-0.67979797979797973</v>
      </c>
      <c r="M139" s="203" t="s">
        <v>604</v>
      </c>
      <c r="N139" s="210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27</v>
      </c>
      <c r="B140" s="190">
        <v>42093</v>
      </c>
      <c r="C140" s="190"/>
      <c r="D140" s="191" t="s">
        <v>666</v>
      </c>
      <c r="E140" s="192" t="s">
        <v>623</v>
      </c>
      <c r="F140" s="193">
        <v>183.5</v>
      </c>
      <c r="G140" s="192"/>
      <c r="H140" s="192">
        <v>219</v>
      </c>
      <c r="I140" s="194">
        <v>218</v>
      </c>
      <c r="J140" s="195" t="s">
        <v>667</v>
      </c>
      <c r="K140" s="196">
        <f t="shared" si="59"/>
        <v>35.5</v>
      </c>
      <c r="L140" s="197">
        <f t="shared" si="60"/>
        <v>0.19346049046321526</v>
      </c>
      <c r="M140" s="192" t="s">
        <v>591</v>
      </c>
      <c r="N140" s="198">
        <v>42103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28</v>
      </c>
      <c r="B141" s="190">
        <v>42114</v>
      </c>
      <c r="C141" s="190"/>
      <c r="D141" s="191" t="s">
        <v>668</v>
      </c>
      <c r="E141" s="192" t="s">
        <v>623</v>
      </c>
      <c r="F141" s="193">
        <f>(227+237)/2</f>
        <v>232</v>
      </c>
      <c r="G141" s="192"/>
      <c r="H141" s="192">
        <v>298</v>
      </c>
      <c r="I141" s="194">
        <v>298</v>
      </c>
      <c r="J141" s="195" t="s">
        <v>625</v>
      </c>
      <c r="K141" s="196">
        <f t="shared" si="59"/>
        <v>66</v>
      </c>
      <c r="L141" s="197">
        <f t="shared" si="60"/>
        <v>0.28448275862068967</v>
      </c>
      <c r="M141" s="192" t="s">
        <v>591</v>
      </c>
      <c r="N141" s="198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29</v>
      </c>
      <c r="B142" s="190">
        <v>42128</v>
      </c>
      <c r="C142" s="190"/>
      <c r="D142" s="191" t="s">
        <v>669</v>
      </c>
      <c r="E142" s="192" t="s">
        <v>593</v>
      </c>
      <c r="F142" s="193">
        <v>385</v>
      </c>
      <c r="G142" s="192"/>
      <c r="H142" s="192">
        <f>212.5+331</f>
        <v>543.5</v>
      </c>
      <c r="I142" s="194">
        <v>510</v>
      </c>
      <c r="J142" s="195" t="s">
        <v>670</v>
      </c>
      <c r="K142" s="196">
        <f t="shared" si="59"/>
        <v>158.5</v>
      </c>
      <c r="L142" s="197">
        <f t="shared" si="60"/>
        <v>0.41168831168831171</v>
      </c>
      <c r="M142" s="192" t="s">
        <v>591</v>
      </c>
      <c r="N142" s="198">
        <v>42235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30</v>
      </c>
      <c r="B143" s="190">
        <v>42128</v>
      </c>
      <c r="C143" s="190"/>
      <c r="D143" s="191" t="s">
        <v>671</v>
      </c>
      <c r="E143" s="192" t="s">
        <v>593</v>
      </c>
      <c r="F143" s="193">
        <v>115.5</v>
      </c>
      <c r="G143" s="192"/>
      <c r="H143" s="192">
        <v>146</v>
      </c>
      <c r="I143" s="194">
        <v>142</v>
      </c>
      <c r="J143" s="195" t="s">
        <v>672</v>
      </c>
      <c r="K143" s="196">
        <f t="shared" si="59"/>
        <v>30.5</v>
      </c>
      <c r="L143" s="197">
        <f t="shared" si="60"/>
        <v>0.26406926406926406</v>
      </c>
      <c r="M143" s="192" t="s">
        <v>591</v>
      </c>
      <c r="N143" s="198">
        <v>42202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31</v>
      </c>
      <c r="B144" s="190">
        <v>42151</v>
      </c>
      <c r="C144" s="190"/>
      <c r="D144" s="191" t="s">
        <v>673</v>
      </c>
      <c r="E144" s="192" t="s">
        <v>593</v>
      </c>
      <c r="F144" s="193">
        <v>237.5</v>
      </c>
      <c r="G144" s="192"/>
      <c r="H144" s="192">
        <v>279.5</v>
      </c>
      <c r="I144" s="194">
        <v>278</v>
      </c>
      <c r="J144" s="195" t="s">
        <v>625</v>
      </c>
      <c r="K144" s="196">
        <f t="shared" si="59"/>
        <v>42</v>
      </c>
      <c r="L144" s="197">
        <f t="shared" si="60"/>
        <v>0.17684210526315788</v>
      </c>
      <c r="M144" s="192" t="s">
        <v>591</v>
      </c>
      <c r="N144" s="198">
        <v>42222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32</v>
      </c>
      <c r="B145" s="190">
        <v>42174</v>
      </c>
      <c r="C145" s="190"/>
      <c r="D145" s="191" t="s">
        <v>644</v>
      </c>
      <c r="E145" s="192" t="s">
        <v>623</v>
      </c>
      <c r="F145" s="193">
        <v>340</v>
      </c>
      <c r="G145" s="192"/>
      <c r="H145" s="192">
        <v>448</v>
      </c>
      <c r="I145" s="194">
        <v>448</v>
      </c>
      <c r="J145" s="195" t="s">
        <v>625</v>
      </c>
      <c r="K145" s="196">
        <f t="shared" si="59"/>
        <v>108</v>
      </c>
      <c r="L145" s="197">
        <f t="shared" si="60"/>
        <v>0.31764705882352939</v>
      </c>
      <c r="M145" s="192" t="s">
        <v>591</v>
      </c>
      <c r="N145" s="198">
        <v>43018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33</v>
      </c>
      <c r="B146" s="190">
        <v>42191</v>
      </c>
      <c r="C146" s="190"/>
      <c r="D146" s="191" t="s">
        <v>674</v>
      </c>
      <c r="E146" s="192" t="s">
        <v>623</v>
      </c>
      <c r="F146" s="193">
        <v>390</v>
      </c>
      <c r="G146" s="192"/>
      <c r="H146" s="192">
        <v>460</v>
      </c>
      <c r="I146" s="194">
        <v>460</v>
      </c>
      <c r="J146" s="195" t="s">
        <v>625</v>
      </c>
      <c r="K146" s="196">
        <f t="shared" si="59"/>
        <v>70</v>
      </c>
      <c r="L146" s="197">
        <f t="shared" si="60"/>
        <v>0.17948717948717949</v>
      </c>
      <c r="M146" s="192" t="s">
        <v>591</v>
      </c>
      <c r="N146" s="198">
        <v>42478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9">
        <v>34</v>
      </c>
      <c r="B147" s="200">
        <v>42195</v>
      </c>
      <c r="C147" s="200"/>
      <c r="D147" s="201" t="s">
        <v>675</v>
      </c>
      <c r="E147" s="202" t="s">
        <v>623</v>
      </c>
      <c r="F147" s="203">
        <v>122.5</v>
      </c>
      <c r="G147" s="203"/>
      <c r="H147" s="204">
        <v>61</v>
      </c>
      <c r="I147" s="204">
        <v>172</v>
      </c>
      <c r="J147" s="205" t="s">
        <v>676</v>
      </c>
      <c r="K147" s="206">
        <f t="shared" si="59"/>
        <v>-61.5</v>
      </c>
      <c r="L147" s="207">
        <f t="shared" si="60"/>
        <v>-0.50204081632653064</v>
      </c>
      <c r="M147" s="203" t="s">
        <v>604</v>
      </c>
      <c r="N147" s="200">
        <v>43333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35</v>
      </c>
      <c r="B148" s="190">
        <v>42219</v>
      </c>
      <c r="C148" s="190"/>
      <c r="D148" s="191" t="s">
        <v>677</v>
      </c>
      <c r="E148" s="192" t="s">
        <v>623</v>
      </c>
      <c r="F148" s="193">
        <v>297.5</v>
      </c>
      <c r="G148" s="192"/>
      <c r="H148" s="192">
        <v>350</v>
      </c>
      <c r="I148" s="194">
        <v>360</v>
      </c>
      <c r="J148" s="195" t="s">
        <v>678</v>
      </c>
      <c r="K148" s="196">
        <f t="shared" si="59"/>
        <v>52.5</v>
      </c>
      <c r="L148" s="197">
        <f t="shared" si="60"/>
        <v>0.17647058823529413</v>
      </c>
      <c r="M148" s="192" t="s">
        <v>591</v>
      </c>
      <c r="N148" s="198">
        <v>42232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36</v>
      </c>
      <c r="B149" s="190">
        <v>42219</v>
      </c>
      <c r="C149" s="190"/>
      <c r="D149" s="191" t="s">
        <v>679</v>
      </c>
      <c r="E149" s="192" t="s">
        <v>623</v>
      </c>
      <c r="F149" s="193">
        <v>115.5</v>
      </c>
      <c r="G149" s="192"/>
      <c r="H149" s="192">
        <v>149</v>
      </c>
      <c r="I149" s="194">
        <v>140</v>
      </c>
      <c r="J149" s="195" t="s">
        <v>680</v>
      </c>
      <c r="K149" s="196">
        <f t="shared" si="59"/>
        <v>33.5</v>
      </c>
      <c r="L149" s="197">
        <f t="shared" si="60"/>
        <v>0.29004329004329005</v>
      </c>
      <c r="M149" s="192" t="s">
        <v>591</v>
      </c>
      <c r="N149" s="198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37</v>
      </c>
      <c r="B150" s="190">
        <v>42251</v>
      </c>
      <c r="C150" s="190"/>
      <c r="D150" s="191" t="s">
        <v>673</v>
      </c>
      <c r="E150" s="192" t="s">
        <v>623</v>
      </c>
      <c r="F150" s="193">
        <v>226</v>
      </c>
      <c r="G150" s="192"/>
      <c r="H150" s="192">
        <v>292</v>
      </c>
      <c r="I150" s="194">
        <v>292</v>
      </c>
      <c r="J150" s="195" t="s">
        <v>681</v>
      </c>
      <c r="K150" s="196">
        <f t="shared" si="59"/>
        <v>66</v>
      </c>
      <c r="L150" s="197">
        <f t="shared" si="60"/>
        <v>0.29203539823008851</v>
      </c>
      <c r="M150" s="192" t="s">
        <v>591</v>
      </c>
      <c r="N150" s="198">
        <v>42286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38</v>
      </c>
      <c r="B151" s="190">
        <v>42254</v>
      </c>
      <c r="C151" s="190"/>
      <c r="D151" s="191" t="s">
        <v>668</v>
      </c>
      <c r="E151" s="192" t="s">
        <v>623</v>
      </c>
      <c r="F151" s="193">
        <v>232.5</v>
      </c>
      <c r="G151" s="192"/>
      <c r="H151" s="192">
        <v>312.5</v>
      </c>
      <c r="I151" s="194">
        <v>310</v>
      </c>
      <c r="J151" s="195" t="s">
        <v>625</v>
      </c>
      <c r="K151" s="196">
        <f t="shared" si="59"/>
        <v>80</v>
      </c>
      <c r="L151" s="197">
        <f t="shared" si="60"/>
        <v>0.34408602150537637</v>
      </c>
      <c r="M151" s="192" t="s">
        <v>591</v>
      </c>
      <c r="N151" s="198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39</v>
      </c>
      <c r="B152" s="190">
        <v>42268</v>
      </c>
      <c r="C152" s="190"/>
      <c r="D152" s="191" t="s">
        <v>682</v>
      </c>
      <c r="E152" s="192" t="s">
        <v>623</v>
      </c>
      <c r="F152" s="193">
        <v>196.5</v>
      </c>
      <c r="G152" s="192"/>
      <c r="H152" s="192">
        <v>238</v>
      </c>
      <c r="I152" s="194">
        <v>238</v>
      </c>
      <c r="J152" s="195" t="s">
        <v>681</v>
      </c>
      <c r="K152" s="196">
        <f t="shared" si="59"/>
        <v>41.5</v>
      </c>
      <c r="L152" s="197">
        <f t="shared" si="60"/>
        <v>0.21119592875318066</v>
      </c>
      <c r="M152" s="192" t="s">
        <v>591</v>
      </c>
      <c r="N152" s="198">
        <v>42291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40</v>
      </c>
      <c r="B153" s="190">
        <v>42271</v>
      </c>
      <c r="C153" s="190"/>
      <c r="D153" s="191" t="s">
        <v>622</v>
      </c>
      <c r="E153" s="192" t="s">
        <v>623</v>
      </c>
      <c r="F153" s="193">
        <v>65</v>
      </c>
      <c r="G153" s="192"/>
      <c r="H153" s="192">
        <v>82</v>
      </c>
      <c r="I153" s="194">
        <v>82</v>
      </c>
      <c r="J153" s="195" t="s">
        <v>681</v>
      </c>
      <c r="K153" s="196">
        <f t="shared" si="59"/>
        <v>17</v>
      </c>
      <c r="L153" s="197">
        <f t="shared" si="60"/>
        <v>0.26153846153846155</v>
      </c>
      <c r="M153" s="192" t="s">
        <v>591</v>
      </c>
      <c r="N153" s="198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41</v>
      </c>
      <c r="B154" s="190">
        <v>42291</v>
      </c>
      <c r="C154" s="190"/>
      <c r="D154" s="191" t="s">
        <v>683</v>
      </c>
      <c r="E154" s="192" t="s">
        <v>623</v>
      </c>
      <c r="F154" s="193">
        <v>144</v>
      </c>
      <c r="G154" s="192"/>
      <c r="H154" s="192">
        <v>182.5</v>
      </c>
      <c r="I154" s="194">
        <v>181</v>
      </c>
      <c r="J154" s="195" t="s">
        <v>681</v>
      </c>
      <c r="K154" s="196">
        <f t="shared" si="59"/>
        <v>38.5</v>
      </c>
      <c r="L154" s="197">
        <f t="shared" si="60"/>
        <v>0.2673611111111111</v>
      </c>
      <c r="M154" s="192" t="s">
        <v>591</v>
      </c>
      <c r="N154" s="198">
        <v>42817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42</v>
      </c>
      <c r="B155" s="190">
        <v>42291</v>
      </c>
      <c r="C155" s="190"/>
      <c r="D155" s="191" t="s">
        <v>684</v>
      </c>
      <c r="E155" s="192" t="s">
        <v>623</v>
      </c>
      <c r="F155" s="193">
        <v>264</v>
      </c>
      <c r="G155" s="192"/>
      <c r="H155" s="192">
        <v>311</v>
      </c>
      <c r="I155" s="194">
        <v>311</v>
      </c>
      <c r="J155" s="195" t="s">
        <v>681</v>
      </c>
      <c r="K155" s="196">
        <f t="shared" si="59"/>
        <v>47</v>
      </c>
      <c r="L155" s="197">
        <f t="shared" si="60"/>
        <v>0.17803030303030304</v>
      </c>
      <c r="M155" s="192" t="s">
        <v>591</v>
      </c>
      <c r="N155" s="198">
        <v>42604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43</v>
      </c>
      <c r="B156" s="190">
        <v>42318</v>
      </c>
      <c r="C156" s="190"/>
      <c r="D156" s="191" t="s">
        <v>685</v>
      </c>
      <c r="E156" s="192" t="s">
        <v>593</v>
      </c>
      <c r="F156" s="193">
        <v>549.5</v>
      </c>
      <c r="G156" s="192"/>
      <c r="H156" s="192">
        <v>630</v>
      </c>
      <c r="I156" s="194">
        <v>630</v>
      </c>
      <c r="J156" s="195" t="s">
        <v>681</v>
      </c>
      <c r="K156" s="196">
        <f t="shared" si="59"/>
        <v>80.5</v>
      </c>
      <c r="L156" s="197">
        <f t="shared" si="60"/>
        <v>0.1464968152866242</v>
      </c>
      <c r="M156" s="192" t="s">
        <v>591</v>
      </c>
      <c r="N156" s="198">
        <v>42419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44</v>
      </c>
      <c r="B157" s="190">
        <v>42342</v>
      </c>
      <c r="C157" s="190"/>
      <c r="D157" s="191" t="s">
        <v>686</v>
      </c>
      <c r="E157" s="192" t="s">
        <v>623</v>
      </c>
      <c r="F157" s="193">
        <v>1027.5</v>
      </c>
      <c r="G157" s="192"/>
      <c r="H157" s="192">
        <v>1315</v>
      </c>
      <c r="I157" s="194">
        <v>1250</v>
      </c>
      <c r="J157" s="195" t="s">
        <v>681</v>
      </c>
      <c r="K157" s="196">
        <f t="shared" si="59"/>
        <v>287.5</v>
      </c>
      <c r="L157" s="197">
        <f t="shared" si="60"/>
        <v>0.27980535279805352</v>
      </c>
      <c r="M157" s="192" t="s">
        <v>591</v>
      </c>
      <c r="N157" s="198">
        <v>43244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45</v>
      </c>
      <c r="B158" s="190">
        <v>42367</v>
      </c>
      <c r="C158" s="190"/>
      <c r="D158" s="191" t="s">
        <v>687</v>
      </c>
      <c r="E158" s="192" t="s">
        <v>623</v>
      </c>
      <c r="F158" s="193">
        <v>465</v>
      </c>
      <c r="G158" s="192"/>
      <c r="H158" s="192">
        <v>540</v>
      </c>
      <c r="I158" s="194">
        <v>540</v>
      </c>
      <c r="J158" s="195" t="s">
        <v>681</v>
      </c>
      <c r="K158" s="196">
        <f t="shared" si="59"/>
        <v>75</v>
      </c>
      <c r="L158" s="197">
        <f t="shared" si="60"/>
        <v>0.16129032258064516</v>
      </c>
      <c r="M158" s="192" t="s">
        <v>591</v>
      </c>
      <c r="N158" s="198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46</v>
      </c>
      <c r="B159" s="190">
        <v>42380</v>
      </c>
      <c r="C159" s="190"/>
      <c r="D159" s="191" t="s">
        <v>383</v>
      </c>
      <c r="E159" s="192" t="s">
        <v>593</v>
      </c>
      <c r="F159" s="193">
        <v>81</v>
      </c>
      <c r="G159" s="192"/>
      <c r="H159" s="192">
        <v>110</v>
      </c>
      <c r="I159" s="194">
        <v>110</v>
      </c>
      <c r="J159" s="195" t="s">
        <v>681</v>
      </c>
      <c r="K159" s="196">
        <f t="shared" si="59"/>
        <v>29</v>
      </c>
      <c r="L159" s="197">
        <f t="shared" si="60"/>
        <v>0.35802469135802467</v>
      </c>
      <c r="M159" s="192" t="s">
        <v>591</v>
      </c>
      <c r="N159" s="198">
        <v>42745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47</v>
      </c>
      <c r="B160" s="190">
        <v>42382</v>
      </c>
      <c r="C160" s="190"/>
      <c r="D160" s="191" t="s">
        <v>688</v>
      </c>
      <c r="E160" s="192" t="s">
        <v>593</v>
      </c>
      <c r="F160" s="193">
        <v>417.5</v>
      </c>
      <c r="G160" s="192"/>
      <c r="H160" s="192">
        <v>547</v>
      </c>
      <c r="I160" s="194">
        <v>535</v>
      </c>
      <c r="J160" s="195" t="s">
        <v>681</v>
      </c>
      <c r="K160" s="196">
        <f t="shared" si="59"/>
        <v>129.5</v>
      </c>
      <c r="L160" s="197">
        <f t="shared" si="60"/>
        <v>0.31017964071856285</v>
      </c>
      <c r="M160" s="192" t="s">
        <v>591</v>
      </c>
      <c r="N160" s="198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48</v>
      </c>
      <c r="B161" s="190">
        <v>42408</v>
      </c>
      <c r="C161" s="190"/>
      <c r="D161" s="191" t="s">
        <v>689</v>
      </c>
      <c r="E161" s="192" t="s">
        <v>623</v>
      </c>
      <c r="F161" s="193">
        <v>650</v>
      </c>
      <c r="G161" s="192"/>
      <c r="H161" s="192">
        <v>800</v>
      </c>
      <c r="I161" s="194">
        <v>800</v>
      </c>
      <c r="J161" s="195" t="s">
        <v>681</v>
      </c>
      <c r="K161" s="196">
        <f t="shared" si="59"/>
        <v>150</v>
      </c>
      <c r="L161" s="197">
        <f t="shared" si="60"/>
        <v>0.23076923076923078</v>
      </c>
      <c r="M161" s="192" t="s">
        <v>591</v>
      </c>
      <c r="N161" s="198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49</v>
      </c>
      <c r="B162" s="190">
        <v>42433</v>
      </c>
      <c r="C162" s="190"/>
      <c r="D162" s="191" t="s">
        <v>211</v>
      </c>
      <c r="E162" s="192" t="s">
        <v>623</v>
      </c>
      <c r="F162" s="193">
        <v>437.5</v>
      </c>
      <c r="G162" s="192"/>
      <c r="H162" s="192">
        <v>504.5</v>
      </c>
      <c r="I162" s="194">
        <v>522</v>
      </c>
      <c r="J162" s="195" t="s">
        <v>690</v>
      </c>
      <c r="K162" s="196">
        <f t="shared" si="59"/>
        <v>67</v>
      </c>
      <c r="L162" s="197">
        <f t="shared" si="60"/>
        <v>0.15314285714285714</v>
      </c>
      <c r="M162" s="192" t="s">
        <v>591</v>
      </c>
      <c r="N162" s="198">
        <v>42480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50</v>
      </c>
      <c r="B163" s="190">
        <v>42438</v>
      </c>
      <c r="C163" s="190"/>
      <c r="D163" s="191" t="s">
        <v>691</v>
      </c>
      <c r="E163" s="192" t="s">
        <v>623</v>
      </c>
      <c r="F163" s="193">
        <v>189.5</v>
      </c>
      <c r="G163" s="192"/>
      <c r="H163" s="192">
        <v>218</v>
      </c>
      <c r="I163" s="194">
        <v>218</v>
      </c>
      <c r="J163" s="195" t="s">
        <v>681</v>
      </c>
      <c r="K163" s="196">
        <f t="shared" si="59"/>
        <v>28.5</v>
      </c>
      <c r="L163" s="197">
        <f t="shared" si="60"/>
        <v>0.15039577836411611</v>
      </c>
      <c r="M163" s="192" t="s">
        <v>591</v>
      </c>
      <c r="N163" s="198">
        <v>43034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9">
        <v>51</v>
      </c>
      <c r="B164" s="200">
        <v>42471</v>
      </c>
      <c r="C164" s="200"/>
      <c r="D164" s="208" t="s">
        <v>692</v>
      </c>
      <c r="E164" s="203" t="s">
        <v>623</v>
      </c>
      <c r="F164" s="203">
        <v>36.5</v>
      </c>
      <c r="G164" s="204"/>
      <c r="H164" s="204">
        <v>15.85</v>
      </c>
      <c r="I164" s="204">
        <v>60</v>
      </c>
      <c r="J164" s="205" t="s">
        <v>693</v>
      </c>
      <c r="K164" s="206">
        <f t="shared" si="59"/>
        <v>-20.65</v>
      </c>
      <c r="L164" s="207">
        <f t="shared" si="60"/>
        <v>-0.5657534246575342</v>
      </c>
      <c r="M164" s="203" t="s">
        <v>604</v>
      </c>
      <c r="N164" s="211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52</v>
      </c>
      <c r="B165" s="190">
        <v>42472</v>
      </c>
      <c r="C165" s="190"/>
      <c r="D165" s="191" t="s">
        <v>694</v>
      </c>
      <c r="E165" s="192" t="s">
        <v>623</v>
      </c>
      <c r="F165" s="193">
        <v>93</v>
      </c>
      <c r="G165" s="192"/>
      <c r="H165" s="192">
        <v>149</v>
      </c>
      <c r="I165" s="194">
        <v>140</v>
      </c>
      <c r="J165" s="195" t="s">
        <v>695</v>
      </c>
      <c r="K165" s="196">
        <f t="shared" si="59"/>
        <v>56</v>
      </c>
      <c r="L165" s="197">
        <f t="shared" si="60"/>
        <v>0.60215053763440862</v>
      </c>
      <c r="M165" s="192" t="s">
        <v>591</v>
      </c>
      <c r="N165" s="198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53</v>
      </c>
      <c r="B166" s="190">
        <v>42472</v>
      </c>
      <c r="C166" s="190"/>
      <c r="D166" s="191" t="s">
        <v>696</v>
      </c>
      <c r="E166" s="192" t="s">
        <v>623</v>
      </c>
      <c r="F166" s="193">
        <v>130</v>
      </c>
      <c r="G166" s="192"/>
      <c r="H166" s="192">
        <v>150</v>
      </c>
      <c r="I166" s="194" t="s">
        <v>697</v>
      </c>
      <c r="J166" s="195" t="s">
        <v>681</v>
      </c>
      <c r="K166" s="196">
        <f t="shared" si="59"/>
        <v>20</v>
      </c>
      <c r="L166" s="197">
        <f t="shared" si="60"/>
        <v>0.15384615384615385</v>
      </c>
      <c r="M166" s="192" t="s">
        <v>591</v>
      </c>
      <c r="N166" s="198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54</v>
      </c>
      <c r="B167" s="190">
        <v>42473</v>
      </c>
      <c r="C167" s="190"/>
      <c r="D167" s="191" t="s">
        <v>698</v>
      </c>
      <c r="E167" s="192" t="s">
        <v>623</v>
      </c>
      <c r="F167" s="193">
        <v>196</v>
      </c>
      <c r="G167" s="192"/>
      <c r="H167" s="192">
        <v>299</v>
      </c>
      <c r="I167" s="194">
        <v>299</v>
      </c>
      <c r="J167" s="195" t="s">
        <v>681</v>
      </c>
      <c r="K167" s="196">
        <v>103</v>
      </c>
      <c r="L167" s="197">
        <v>0.52551020408163296</v>
      </c>
      <c r="M167" s="192" t="s">
        <v>591</v>
      </c>
      <c r="N167" s="198">
        <v>42620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55</v>
      </c>
      <c r="B168" s="190">
        <v>42473</v>
      </c>
      <c r="C168" s="190"/>
      <c r="D168" s="191" t="s">
        <v>699</v>
      </c>
      <c r="E168" s="192" t="s">
        <v>623</v>
      </c>
      <c r="F168" s="193">
        <v>88</v>
      </c>
      <c r="G168" s="192"/>
      <c r="H168" s="192">
        <v>103</v>
      </c>
      <c r="I168" s="194">
        <v>103</v>
      </c>
      <c r="J168" s="195" t="s">
        <v>681</v>
      </c>
      <c r="K168" s="196">
        <v>15</v>
      </c>
      <c r="L168" s="197">
        <v>0.170454545454545</v>
      </c>
      <c r="M168" s="192" t="s">
        <v>591</v>
      </c>
      <c r="N168" s="198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56</v>
      </c>
      <c r="B169" s="190">
        <v>42492</v>
      </c>
      <c r="C169" s="190"/>
      <c r="D169" s="191" t="s">
        <v>700</v>
      </c>
      <c r="E169" s="192" t="s">
        <v>623</v>
      </c>
      <c r="F169" s="193">
        <v>127.5</v>
      </c>
      <c r="G169" s="192"/>
      <c r="H169" s="192">
        <v>148</v>
      </c>
      <c r="I169" s="194" t="s">
        <v>701</v>
      </c>
      <c r="J169" s="195" t="s">
        <v>681</v>
      </c>
      <c r="K169" s="196">
        <f t="shared" ref="K169:K173" si="61">H169-F169</f>
        <v>20.5</v>
      </c>
      <c r="L169" s="197">
        <f t="shared" ref="L169:L173" si="62">K169/F169</f>
        <v>0.16078431372549021</v>
      </c>
      <c r="M169" s="192" t="s">
        <v>591</v>
      </c>
      <c r="N169" s="198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57</v>
      </c>
      <c r="B170" s="190">
        <v>42493</v>
      </c>
      <c r="C170" s="190"/>
      <c r="D170" s="191" t="s">
        <v>702</v>
      </c>
      <c r="E170" s="192" t="s">
        <v>623</v>
      </c>
      <c r="F170" s="193">
        <v>675</v>
      </c>
      <c r="G170" s="192"/>
      <c r="H170" s="192">
        <v>815</v>
      </c>
      <c r="I170" s="194" t="s">
        <v>703</v>
      </c>
      <c r="J170" s="195" t="s">
        <v>681</v>
      </c>
      <c r="K170" s="196">
        <f t="shared" si="61"/>
        <v>140</v>
      </c>
      <c r="L170" s="197">
        <f t="shared" si="62"/>
        <v>0.2074074074074074</v>
      </c>
      <c r="M170" s="192" t="s">
        <v>591</v>
      </c>
      <c r="N170" s="198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9">
        <v>58</v>
      </c>
      <c r="B171" s="200">
        <v>42522</v>
      </c>
      <c r="C171" s="200"/>
      <c r="D171" s="201" t="s">
        <v>704</v>
      </c>
      <c r="E171" s="202" t="s">
        <v>623</v>
      </c>
      <c r="F171" s="203">
        <v>500</v>
      </c>
      <c r="G171" s="203"/>
      <c r="H171" s="204">
        <v>232.5</v>
      </c>
      <c r="I171" s="204" t="s">
        <v>705</v>
      </c>
      <c r="J171" s="205" t="s">
        <v>706</v>
      </c>
      <c r="K171" s="206">
        <f t="shared" si="61"/>
        <v>-267.5</v>
      </c>
      <c r="L171" s="207">
        <f t="shared" si="62"/>
        <v>-0.53500000000000003</v>
      </c>
      <c r="M171" s="203" t="s">
        <v>604</v>
      </c>
      <c r="N171" s="200">
        <v>43735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59</v>
      </c>
      <c r="B172" s="190">
        <v>42527</v>
      </c>
      <c r="C172" s="190"/>
      <c r="D172" s="191" t="s">
        <v>542</v>
      </c>
      <c r="E172" s="192" t="s">
        <v>623</v>
      </c>
      <c r="F172" s="193">
        <v>110</v>
      </c>
      <c r="G172" s="192"/>
      <c r="H172" s="192">
        <v>126.5</v>
      </c>
      <c r="I172" s="194">
        <v>125</v>
      </c>
      <c r="J172" s="195" t="s">
        <v>632</v>
      </c>
      <c r="K172" s="196">
        <f t="shared" si="61"/>
        <v>16.5</v>
      </c>
      <c r="L172" s="197">
        <f t="shared" si="62"/>
        <v>0.15</v>
      </c>
      <c r="M172" s="192" t="s">
        <v>591</v>
      </c>
      <c r="N172" s="198">
        <v>42552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60</v>
      </c>
      <c r="B173" s="190">
        <v>42538</v>
      </c>
      <c r="C173" s="190"/>
      <c r="D173" s="191" t="s">
        <v>707</v>
      </c>
      <c r="E173" s="192" t="s">
        <v>623</v>
      </c>
      <c r="F173" s="193">
        <v>44</v>
      </c>
      <c r="G173" s="192"/>
      <c r="H173" s="192">
        <v>69.5</v>
      </c>
      <c r="I173" s="194">
        <v>69.5</v>
      </c>
      <c r="J173" s="195" t="s">
        <v>708</v>
      </c>
      <c r="K173" s="196">
        <f t="shared" si="61"/>
        <v>25.5</v>
      </c>
      <c r="L173" s="197">
        <f t="shared" si="62"/>
        <v>0.57954545454545459</v>
      </c>
      <c r="M173" s="192" t="s">
        <v>591</v>
      </c>
      <c r="N173" s="198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61</v>
      </c>
      <c r="B174" s="190">
        <v>42549</v>
      </c>
      <c r="C174" s="190"/>
      <c r="D174" s="191" t="s">
        <v>709</v>
      </c>
      <c r="E174" s="192" t="s">
        <v>623</v>
      </c>
      <c r="F174" s="193">
        <v>262.5</v>
      </c>
      <c r="G174" s="192"/>
      <c r="H174" s="192">
        <v>340</v>
      </c>
      <c r="I174" s="194">
        <v>333</v>
      </c>
      <c r="J174" s="195" t="s">
        <v>710</v>
      </c>
      <c r="K174" s="196">
        <v>77.5</v>
      </c>
      <c r="L174" s="197">
        <v>0.29523809523809502</v>
      </c>
      <c r="M174" s="192" t="s">
        <v>591</v>
      </c>
      <c r="N174" s="198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62</v>
      </c>
      <c r="B175" s="190">
        <v>42549</v>
      </c>
      <c r="C175" s="190"/>
      <c r="D175" s="191" t="s">
        <v>711</v>
      </c>
      <c r="E175" s="192" t="s">
        <v>623</v>
      </c>
      <c r="F175" s="193">
        <v>840</v>
      </c>
      <c r="G175" s="192"/>
      <c r="H175" s="192">
        <v>1230</v>
      </c>
      <c r="I175" s="194">
        <v>1230</v>
      </c>
      <c r="J175" s="195" t="s">
        <v>681</v>
      </c>
      <c r="K175" s="196">
        <v>390</v>
      </c>
      <c r="L175" s="197">
        <v>0.46428571428571402</v>
      </c>
      <c r="M175" s="192" t="s">
        <v>591</v>
      </c>
      <c r="N175" s="198">
        <v>42649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2">
        <v>63</v>
      </c>
      <c r="B176" s="213">
        <v>42556</v>
      </c>
      <c r="C176" s="213"/>
      <c r="D176" s="214" t="s">
        <v>712</v>
      </c>
      <c r="E176" s="215" t="s">
        <v>623</v>
      </c>
      <c r="F176" s="215">
        <v>395</v>
      </c>
      <c r="G176" s="216"/>
      <c r="H176" s="216">
        <f>(468.5+342.5)/2</f>
        <v>405.5</v>
      </c>
      <c r="I176" s="216">
        <v>510</v>
      </c>
      <c r="J176" s="217" t="s">
        <v>713</v>
      </c>
      <c r="K176" s="218">
        <f t="shared" ref="K176:K182" si="63">H176-F176</f>
        <v>10.5</v>
      </c>
      <c r="L176" s="219">
        <f t="shared" ref="L176:L182" si="64">K176/F176</f>
        <v>2.6582278481012658E-2</v>
      </c>
      <c r="M176" s="215" t="s">
        <v>714</v>
      </c>
      <c r="N176" s="213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9">
        <v>64</v>
      </c>
      <c r="B177" s="200">
        <v>42584</v>
      </c>
      <c r="C177" s="200"/>
      <c r="D177" s="201" t="s">
        <v>715</v>
      </c>
      <c r="E177" s="202" t="s">
        <v>593</v>
      </c>
      <c r="F177" s="203">
        <f>169.5-12.8</f>
        <v>156.69999999999999</v>
      </c>
      <c r="G177" s="203"/>
      <c r="H177" s="204">
        <v>77</v>
      </c>
      <c r="I177" s="204" t="s">
        <v>716</v>
      </c>
      <c r="J177" s="205" t="s">
        <v>717</v>
      </c>
      <c r="K177" s="206">
        <f t="shared" si="63"/>
        <v>-79.699999999999989</v>
      </c>
      <c r="L177" s="207">
        <f t="shared" si="64"/>
        <v>-0.50861518825781749</v>
      </c>
      <c r="M177" s="203" t="s">
        <v>604</v>
      </c>
      <c r="N177" s="200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9">
        <v>65</v>
      </c>
      <c r="B178" s="200">
        <v>42586</v>
      </c>
      <c r="C178" s="200"/>
      <c r="D178" s="201" t="s">
        <v>718</v>
      </c>
      <c r="E178" s="202" t="s">
        <v>623</v>
      </c>
      <c r="F178" s="203">
        <v>400</v>
      </c>
      <c r="G178" s="203"/>
      <c r="H178" s="204">
        <v>305</v>
      </c>
      <c r="I178" s="204">
        <v>475</v>
      </c>
      <c r="J178" s="205" t="s">
        <v>719</v>
      </c>
      <c r="K178" s="206">
        <f t="shared" si="63"/>
        <v>-95</v>
      </c>
      <c r="L178" s="207">
        <f t="shared" si="64"/>
        <v>-0.23749999999999999</v>
      </c>
      <c r="M178" s="203" t="s">
        <v>604</v>
      </c>
      <c r="N178" s="200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66</v>
      </c>
      <c r="B179" s="190">
        <v>42593</v>
      </c>
      <c r="C179" s="190"/>
      <c r="D179" s="191" t="s">
        <v>720</v>
      </c>
      <c r="E179" s="192" t="s">
        <v>623</v>
      </c>
      <c r="F179" s="193">
        <v>86.5</v>
      </c>
      <c r="G179" s="192"/>
      <c r="H179" s="192">
        <v>130</v>
      </c>
      <c r="I179" s="194">
        <v>130</v>
      </c>
      <c r="J179" s="195" t="s">
        <v>721</v>
      </c>
      <c r="K179" s="196">
        <f t="shared" si="63"/>
        <v>43.5</v>
      </c>
      <c r="L179" s="197">
        <f t="shared" si="64"/>
        <v>0.50289017341040465</v>
      </c>
      <c r="M179" s="192" t="s">
        <v>591</v>
      </c>
      <c r="N179" s="198">
        <v>43091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9">
        <v>67</v>
      </c>
      <c r="B180" s="200">
        <v>42600</v>
      </c>
      <c r="C180" s="200"/>
      <c r="D180" s="201" t="s">
        <v>110</v>
      </c>
      <c r="E180" s="202" t="s">
        <v>623</v>
      </c>
      <c r="F180" s="203">
        <v>133.5</v>
      </c>
      <c r="G180" s="203"/>
      <c r="H180" s="204">
        <v>126.5</v>
      </c>
      <c r="I180" s="204">
        <v>178</v>
      </c>
      <c r="J180" s="205" t="s">
        <v>722</v>
      </c>
      <c r="K180" s="206">
        <f t="shared" si="63"/>
        <v>-7</v>
      </c>
      <c r="L180" s="207">
        <f t="shared" si="64"/>
        <v>-5.2434456928838954E-2</v>
      </c>
      <c r="M180" s="203" t="s">
        <v>604</v>
      </c>
      <c r="N180" s="200">
        <v>42615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68</v>
      </c>
      <c r="B181" s="190">
        <v>42613</v>
      </c>
      <c r="C181" s="190"/>
      <c r="D181" s="191" t="s">
        <v>723</v>
      </c>
      <c r="E181" s="192" t="s">
        <v>623</v>
      </c>
      <c r="F181" s="193">
        <v>560</v>
      </c>
      <c r="G181" s="192"/>
      <c r="H181" s="192">
        <v>725</v>
      </c>
      <c r="I181" s="194">
        <v>725</v>
      </c>
      <c r="J181" s="195" t="s">
        <v>625</v>
      </c>
      <c r="K181" s="196">
        <f t="shared" si="63"/>
        <v>165</v>
      </c>
      <c r="L181" s="197">
        <f t="shared" si="64"/>
        <v>0.29464285714285715</v>
      </c>
      <c r="M181" s="192" t="s">
        <v>591</v>
      </c>
      <c r="N181" s="198">
        <v>42456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69</v>
      </c>
      <c r="B182" s="190">
        <v>42614</v>
      </c>
      <c r="C182" s="190"/>
      <c r="D182" s="191" t="s">
        <v>724</v>
      </c>
      <c r="E182" s="192" t="s">
        <v>623</v>
      </c>
      <c r="F182" s="193">
        <v>160.5</v>
      </c>
      <c r="G182" s="192"/>
      <c r="H182" s="192">
        <v>210</v>
      </c>
      <c r="I182" s="194">
        <v>210</v>
      </c>
      <c r="J182" s="195" t="s">
        <v>625</v>
      </c>
      <c r="K182" s="196">
        <f t="shared" si="63"/>
        <v>49.5</v>
      </c>
      <c r="L182" s="197">
        <f t="shared" si="64"/>
        <v>0.30841121495327101</v>
      </c>
      <c r="M182" s="192" t="s">
        <v>591</v>
      </c>
      <c r="N182" s="198">
        <v>42871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70</v>
      </c>
      <c r="B183" s="190">
        <v>42646</v>
      </c>
      <c r="C183" s="190"/>
      <c r="D183" s="191" t="s">
        <v>397</v>
      </c>
      <c r="E183" s="192" t="s">
        <v>623</v>
      </c>
      <c r="F183" s="193">
        <v>430</v>
      </c>
      <c r="G183" s="192"/>
      <c r="H183" s="192">
        <v>596</v>
      </c>
      <c r="I183" s="194">
        <v>575</v>
      </c>
      <c r="J183" s="195" t="s">
        <v>725</v>
      </c>
      <c r="K183" s="196">
        <v>166</v>
      </c>
      <c r="L183" s="197">
        <v>0.38604651162790699</v>
      </c>
      <c r="M183" s="192" t="s">
        <v>591</v>
      </c>
      <c r="N183" s="198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71</v>
      </c>
      <c r="B184" s="190">
        <v>42657</v>
      </c>
      <c r="C184" s="190"/>
      <c r="D184" s="191" t="s">
        <v>726</v>
      </c>
      <c r="E184" s="192" t="s">
        <v>623</v>
      </c>
      <c r="F184" s="193">
        <v>280</v>
      </c>
      <c r="G184" s="192"/>
      <c r="H184" s="192">
        <v>345</v>
      </c>
      <c r="I184" s="194">
        <v>345</v>
      </c>
      <c r="J184" s="195" t="s">
        <v>625</v>
      </c>
      <c r="K184" s="196">
        <f t="shared" ref="K184:K189" si="65">H184-F184</f>
        <v>65</v>
      </c>
      <c r="L184" s="197">
        <f t="shared" ref="L184:L185" si="66">K184/F184</f>
        <v>0.23214285714285715</v>
      </c>
      <c r="M184" s="192" t="s">
        <v>591</v>
      </c>
      <c r="N184" s="198">
        <v>42814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72</v>
      </c>
      <c r="B185" s="190">
        <v>42657</v>
      </c>
      <c r="C185" s="190"/>
      <c r="D185" s="191" t="s">
        <v>727</v>
      </c>
      <c r="E185" s="192" t="s">
        <v>623</v>
      </c>
      <c r="F185" s="193">
        <v>245</v>
      </c>
      <c r="G185" s="192"/>
      <c r="H185" s="192">
        <v>325.5</v>
      </c>
      <c r="I185" s="194">
        <v>330</v>
      </c>
      <c r="J185" s="195" t="s">
        <v>728</v>
      </c>
      <c r="K185" s="196">
        <f t="shared" si="65"/>
        <v>80.5</v>
      </c>
      <c r="L185" s="197">
        <f t="shared" si="66"/>
        <v>0.32857142857142857</v>
      </c>
      <c r="M185" s="192" t="s">
        <v>591</v>
      </c>
      <c r="N185" s="198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73</v>
      </c>
      <c r="B186" s="190">
        <v>42660</v>
      </c>
      <c r="C186" s="190"/>
      <c r="D186" s="191" t="s">
        <v>347</v>
      </c>
      <c r="E186" s="192" t="s">
        <v>623</v>
      </c>
      <c r="F186" s="193">
        <v>125</v>
      </c>
      <c r="G186" s="192"/>
      <c r="H186" s="192">
        <v>160</v>
      </c>
      <c r="I186" s="194">
        <v>160</v>
      </c>
      <c r="J186" s="195" t="s">
        <v>681</v>
      </c>
      <c r="K186" s="196">
        <f t="shared" si="65"/>
        <v>35</v>
      </c>
      <c r="L186" s="197">
        <v>0.28000000000000003</v>
      </c>
      <c r="M186" s="192" t="s">
        <v>591</v>
      </c>
      <c r="N186" s="198">
        <v>42803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74</v>
      </c>
      <c r="B187" s="190">
        <v>42660</v>
      </c>
      <c r="C187" s="190"/>
      <c r="D187" s="191" t="s">
        <v>470</v>
      </c>
      <c r="E187" s="192" t="s">
        <v>623</v>
      </c>
      <c r="F187" s="193">
        <v>114</v>
      </c>
      <c r="G187" s="192"/>
      <c r="H187" s="192">
        <v>145</v>
      </c>
      <c r="I187" s="194">
        <v>145</v>
      </c>
      <c r="J187" s="195" t="s">
        <v>681</v>
      </c>
      <c r="K187" s="196">
        <f t="shared" si="65"/>
        <v>31</v>
      </c>
      <c r="L187" s="197">
        <f t="shared" ref="L187:L189" si="67">K187/F187</f>
        <v>0.27192982456140352</v>
      </c>
      <c r="M187" s="192" t="s">
        <v>591</v>
      </c>
      <c r="N187" s="198">
        <v>42859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75</v>
      </c>
      <c r="B188" s="190">
        <v>42660</v>
      </c>
      <c r="C188" s="190"/>
      <c r="D188" s="191" t="s">
        <v>729</v>
      </c>
      <c r="E188" s="192" t="s">
        <v>623</v>
      </c>
      <c r="F188" s="193">
        <v>212</v>
      </c>
      <c r="G188" s="192"/>
      <c r="H188" s="192">
        <v>280</v>
      </c>
      <c r="I188" s="194">
        <v>276</v>
      </c>
      <c r="J188" s="195" t="s">
        <v>730</v>
      </c>
      <c r="K188" s="196">
        <f t="shared" si="65"/>
        <v>68</v>
      </c>
      <c r="L188" s="197">
        <f t="shared" si="67"/>
        <v>0.32075471698113206</v>
      </c>
      <c r="M188" s="192" t="s">
        <v>591</v>
      </c>
      <c r="N188" s="198">
        <v>42858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76</v>
      </c>
      <c r="B189" s="190">
        <v>42678</v>
      </c>
      <c r="C189" s="190"/>
      <c r="D189" s="191" t="s">
        <v>458</v>
      </c>
      <c r="E189" s="192" t="s">
        <v>623</v>
      </c>
      <c r="F189" s="193">
        <v>155</v>
      </c>
      <c r="G189" s="192"/>
      <c r="H189" s="192">
        <v>210</v>
      </c>
      <c r="I189" s="194">
        <v>210</v>
      </c>
      <c r="J189" s="195" t="s">
        <v>731</v>
      </c>
      <c r="K189" s="196">
        <f t="shared" si="65"/>
        <v>55</v>
      </c>
      <c r="L189" s="197">
        <f t="shared" si="67"/>
        <v>0.35483870967741937</v>
      </c>
      <c r="M189" s="192" t="s">
        <v>591</v>
      </c>
      <c r="N189" s="198">
        <v>42944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9">
        <v>77</v>
      </c>
      <c r="B190" s="200">
        <v>42710</v>
      </c>
      <c r="C190" s="200"/>
      <c r="D190" s="201" t="s">
        <v>732</v>
      </c>
      <c r="E190" s="202" t="s">
        <v>623</v>
      </c>
      <c r="F190" s="203">
        <v>150.5</v>
      </c>
      <c r="G190" s="203"/>
      <c r="H190" s="204">
        <v>72.5</v>
      </c>
      <c r="I190" s="204">
        <v>174</v>
      </c>
      <c r="J190" s="205" t="s">
        <v>733</v>
      </c>
      <c r="K190" s="206">
        <v>-78</v>
      </c>
      <c r="L190" s="207">
        <v>-0.51827242524916906</v>
      </c>
      <c r="M190" s="203" t="s">
        <v>604</v>
      </c>
      <c r="N190" s="200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78</v>
      </c>
      <c r="B191" s="190">
        <v>42712</v>
      </c>
      <c r="C191" s="190"/>
      <c r="D191" s="191" t="s">
        <v>734</v>
      </c>
      <c r="E191" s="192" t="s">
        <v>623</v>
      </c>
      <c r="F191" s="193">
        <v>380</v>
      </c>
      <c r="G191" s="192"/>
      <c r="H191" s="192">
        <v>478</v>
      </c>
      <c r="I191" s="194">
        <v>468</v>
      </c>
      <c r="J191" s="195" t="s">
        <v>681</v>
      </c>
      <c r="K191" s="196">
        <f t="shared" ref="K191:K193" si="68">H191-F191</f>
        <v>98</v>
      </c>
      <c r="L191" s="197">
        <f t="shared" ref="L191:L193" si="69">K191/F191</f>
        <v>0.25789473684210529</v>
      </c>
      <c r="M191" s="192" t="s">
        <v>591</v>
      </c>
      <c r="N191" s="198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79</v>
      </c>
      <c r="B192" s="190">
        <v>42734</v>
      </c>
      <c r="C192" s="190"/>
      <c r="D192" s="191" t="s">
        <v>109</v>
      </c>
      <c r="E192" s="192" t="s">
        <v>623</v>
      </c>
      <c r="F192" s="193">
        <v>305</v>
      </c>
      <c r="G192" s="192"/>
      <c r="H192" s="192">
        <v>375</v>
      </c>
      <c r="I192" s="194">
        <v>375</v>
      </c>
      <c r="J192" s="195" t="s">
        <v>681</v>
      </c>
      <c r="K192" s="196">
        <f t="shared" si="68"/>
        <v>70</v>
      </c>
      <c r="L192" s="197">
        <f t="shared" si="69"/>
        <v>0.22950819672131148</v>
      </c>
      <c r="M192" s="192" t="s">
        <v>591</v>
      </c>
      <c r="N192" s="198">
        <v>42768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80</v>
      </c>
      <c r="B193" s="190">
        <v>42739</v>
      </c>
      <c r="C193" s="190"/>
      <c r="D193" s="191" t="s">
        <v>95</v>
      </c>
      <c r="E193" s="192" t="s">
        <v>623</v>
      </c>
      <c r="F193" s="193">
        <v>99.5</v>
      </c>
      <c r="G193" s="192"/>
      <c r="H193" s="192">
        <v>158</v>
      </c>
      <c r="I193" s="194">
        <v>158</v>
      </c>
      <c r="J193" s="195" t="s">
        <v>681</v>
      </c>
      <c r="K193" s="196">
        <f t="shared" si="68"/>
        <v>58.5</v>
      </c>
      <c r="L193" s="197">
        <f t="shared" si="69"/>
        <v>0.5879396984924623</v>
      </c>
      <c r="M193" s="192" t="s">
        <v>591</v>
      </c>
      <c r="N193" s="198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81</v>
      </c>
      <c r="B194" s="190">
        <v>42739</v>
      </c>
      <c r="C194" s="190"/>
      <c r="D194" s="191" t="s">
        <v>95</v>
      </c>
      <c r="E194" s="192" t="s">
        <v>623</v>
      </c>
      <c r="F194" s="193">
        <v>99.5</v>
      </c>
      <c r="G194" s="192"/>
      <c r="H194" s="192">
        <v>158</v>
      </c>
      <c r="I194" s="194">
        <v>158</v>
      </c>
      <c r="J194" s="195" t="s">
        <v>681</v>
      </c>
      <c r="K194" s="196">
        <v>58.5</v>
      </c>
      <c r="L194" s="197">
        <v>0.58793969849246197</v>
      </c>
      <c r="M194" s="192" t="s">
        <v>591</v>
      </c>
      <c r="N194" s="198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82</v>
      </c>
      <c r="B195" s="190">
        <v>42786</v>
      </c>
      <c r="C195" s="190"/>
      <c r="D195" s="191" t="s">
        <v>186</v>
      </c>
      <c r="E195" s="192" t="s">
        <v>623</v>
      </c>
      <c r="F195" s="193">
        <v>140.5</v>
      </c>
      <c r="G195" s="192"/>
      <c r="H195" s="192">
        <v>220</v>
      </c>
      <c r="I195" s="194">
        <v>220</v>
      </c>
      <c r="J195" s="195" t="s">
        <v>681</v>
      </c>
      <c r="K195" s="196">
        <f>H195-F195</f>
        <v>79.5</v>
      </c>
      <c r="L195" s="197">
        <f>K195/F195</f>
        <v>0.5658362989323843</v>
      </c>
      <c r="M195" s="192" t="s">
        <v>591</v>
      </c>
      <c r="N195" s="198">
        <v>42864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83</v>
      </c>
      <c r="B196" s="190">
        <v>42786</v>
      </c>
      <c r="C196" s="190"/>
      <c r="D196" s="191" t="s">
        <v>735</v>
      </c>
      <c r="E196" s="192" t="s">
        <v>623</v>
      </c>
      <c r="F196" s="193">
        <v>202.5</v>
      </c>
      <c r="G196" s="192"/>
      <c r="H196" s="192">
        <v>234</v>
      </c>
      <c r="I196" s="194">
        <v>234</v>
      </c>
      <c r="J196" s="195" t="s">
        <v>681</v>
      </c>
      <c r="K196" s="196">
        <v>31.5</v>
      </c>
      <c r="L196" s="197">
        <v>0.155555555555556</v>
      </c>
      <c r="M196" s="192" t="s">
        <v>591</v>
      </c>
      <c r="N196" s="198">
        <v>42836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84</v>
      </c>
      <c r="B197" s="190">
        <v>42818</v>
      </c>
      <c r="C197" s="190"/>
      <c r="D197" s="191" t="s">
        <v>736</v>
      </c>
      <c r="E197" s="192" t="s">
        <v>623</v>
      </c>
      <c r="F197" s="193">
        <v>300.5</v>
      </c>
      <c r="G197" s="192"/>
      <c r="H197" s="192">
        <v>417.5</v>
      </c>
      <c r="I197" s="194">
        <v>420</v>
      </c>
      <c r="J197" s="195" t="s">
        <v>737</v>
      </c>
      <c r="K197" s="196">
        <f>H197-F197</f>
        <v>117</v>
      </c>
      <c r="L197" s="197">
        <f>K197/F197</f>
        <v>0.38935108153078202</v>
      </c>
      <c r="M197" s="192" t="s">
        <v>591</v>
      </c>
      <c r="N197" s="198">
        <v>43070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85</v>
      </c>
      <c r="B198" s="190">
        <v>42818</v>
      </c>
      <c r="C198" s="190"/>
      <c r="D198" s="191" t="s">
        <v>711</v>
      </c>
      <c r="E198" s="192" t="s">
        <v>623</v>
      </c>
      <c r="F198" s="193">
        <v>850</v>
      </c>
      <c r="G198" s="192"/>
      <c r="H198" s="192">
        <v>1042.5</v>
      </c>
      <c r="I198" s="194">
        <v>1023</v>
      </c>
      <c r="J198" s="195" t="s">
        <v>738</v>
      </c>
      <c r="K198" s="196">
        <v>192.5</v>
      </c>
      <c r="L198" s="197">
        <v>0.22647058823529401</v>
      </c>
      <c r="M198" s="192" t="s">
        <v>591</v>
      </c>
      <c r="N198" s="198">
        <v>42830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86</v>
      </c>
      <c r="B199" s="190">
        <v>42830</v>
      </c>
      <c r="C199" s="190"/>
      <c r="D199" s="191" t="s">
        <v>489</v>
      </c>
      <c r="E199" s="192" t="s">
        <v>623</v>
      </c>
      <c r="F199" s="193">
        <v>785</v>
      </c>
      <c r="G199" s="192"/>
      <c r="H199" s="192">
        <v>930</v>
      </c>
      <c r="I199" s="194">
        <v>920</v>
      </c>
      <c r="J199" s="195" t="s">
        <v>739</v>
      </c>
      <c r="K199" s="196">
        <f>H199-F199</f>
        <v>145</v>
      </c>
      <c r="L199" s="197">
        <f>K199/F199</f>
        <v>0.18471337579617833</v>
      </c>
      <c r="M199" s="192" t="s">
        <v>591</v>
      </c>
      <c r="N199" s="198">
        <v>42976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9">
        <v>87</v>
      </c>
      <c r="B200" s="200">
        <v>42831</v>
      </c>
      <c r="C200" s="200"/>
      <c r="D200" s="201" t="s">
        <v>740</v>
      </c>
      <c r="E200" s="202" t="s">
        <v>623</v>
      </c>
      <c r="F200" s="203">
        <v>40</v>
      </c>
      <c r="G200" s="203"/>
      <c r="H200" s="204">
        <v>13.1</v>
      </c>
      <c r="I200" s="204">
        <v>60</v>
      </c>
      <c r="J200" s="205" t="s">
        <v>741</v>
      </c>
      <c r="K200" s="206">
        <v>-26.9</v>
      </c>
      <c r="L200" s="207">
        <v>-0.67249999999999999</v>
      </c>
      <c r="M200" s="203" t="s">
        <v>604</v>
      </c>
      <c r="N200" s="200">
        <v>43138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88</v>
      </c>
      <c r="B201" s="190">
        <v>42837</v>
      </c>
      <c r="C201" s="190"/>
      <c r="D201" s="191" t="s">
        <v>94</v>
      </c>
      <c r="E201" s="192" t="s">
        <v>623</v>
      </c>
      <c r="F201" s="193">
        <v>289.5</v>
      </c>
      <c r="G201" s="192"/>
      <c r="H201" s="192">
        <v>354</v>
      </c>
      <c r="I201" s="194">
        <v>360</v>
      </c>
      <c r="J201" s="195" t="s">
        <v>742</v>
      </c>
      <c r="K201" s="196">
        <f t="shared" ref="K201:K209" si="70">H201-F201</f>
        <v>64.5</v>
      </c>
      <c r="L201" s="197">
        <f t="shared" ref="L201:L209" si="71">K201/F201</f>
        <v>0.22279792746113988</v>
      </c>
      <c r="M201" s="192" t="s">
        <v>591</v>
      </c>
      <c r="N201" s="198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89</v>
      </c>
      <c r="B202" s="190">
        <v>42845</v>
      </c>
      <c r="C202" s="190"/>
      <c r="D202" s="191" t="s">
        <v>428</v>
      </c>
      <c r="E202" s="192" t="s">
        <v>623</v>
      </c>
      <c r="F202" s="193">
        <v>700</v>
      </c>
      <c r="G202" s="192"/>
      <c r="H202" s="192">
        <v>840</v>
      </c>
      <c r="I202" s="194">
        <v>840</v>
      </c>
      <c r="J202" s="195" t="s">
        <v>743</v>
      </c>
      <c r="K202" s="196">
        <f t="shared" si="70"/>
        <v>140</v>
      </c>
      <c r="L202" s="197">
        <f t="shared" si="71"/>
        <v>0.2</v>
      </c>
      <c r="M202" s="192" t="s">
        <v>591</v>
      </c>
      <c r="N202" s="198">
        <v>42893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90</v>
      </c>
      <c r="B203" s="190">
        <v>42887</v>
      </c>
      <c r="C203" s="190"/>
      <c r="D203" s="191" t="s">
        <v>744</v>
      </c>
      <c r="E203" s="192" t="s">
        <v>623</v>
      </c>
      <c r="F203" s="193">
        <v>130</v>
      </c>
      <c r="G203" s="192"/>
      <c r="H203" s="192">
        <v>144.25</v>
      </c>
      <c r="I203" s="194">
        <v>170</v>
      </c>
      <c r="J203" s="195" t="s">
        <v>745</v>
      </c>
      <c r="K203" s="196">
        <f t="shared" si="70"/>
        <v>14.25</v>
      </c>
      <c r="L203" s="197">
        <f t="shared" si="71"/>
        <v>0.10961538461538461</v>
      </c>
      <c r="M203" s="192" t="s">
        <v>591</v>
      </c>
      <c r="N203" s="198">
        <v>43675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91</v>
      </c>
      <c r="B204" s="190">
        <v>42901</v>
      </c>
      <c r="C204" s="190"/>
      <c r="D204" s="191" t="s">
        <v>746</v>
      </c>
      <c r="E204" s="192" t="s">
        <v>623</v>
      </c>
      <c r="F204" s="193">
        <v>214.5</v>
      </c>
      <c r="G204" s="192"/>
      <c r="H204" s="192">
        <v>262</v>
      </c>
      <c r="I204" s="194">
        <v>262</v>
      </c>
      <c r="J204" s="195" t="s">
        <v>747</v>
      </c>
      <c r="K204" s="196">
        <f t="shared" si="70"/>
        <v>47.5</v>
      </c>
      <c r="L204" s="197">
        <f t="shared" si="71"/>
        <v>0.22144522144522144</v>
      </c>
      <c r="M204" s="192" t="s">
        <v>591</v>
      </c>
      <c r="N204" s="198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0">
        <v>92</v>
      </c>
      <c r="B205" s="221">
        <v>42933</v>
      </c>
      <c r="C205" s="221"/>
      <c r="D205" s="222" t="s">
        <v>748</v>
      </c>
      <c r="E205" s="223" t="s">
        <v>623</v>
      </c>
      <c r="F205" s="224">
        <v>370</v>
      </c>
      <c r="G205" s="223"/>
      <c r="H205" s="223">
        <v>447.5</v>
      </c>
      <c r="I205" s="225">
        <v>450</v>
      </c>
      <c r="J205" s="226" t="s">
        <v>681</v>
      </c>
      <c r="K205" s="196">
        <f t="shared" si="70"/>
        <v>77.5</v>
      </c>
      <c r="L205" s="227">
        <f t="shared" si="71"/>
        <v>0.20945945945945946</v>
      </c>
      <c r="M205" s="223" t="s">
        <v>591</v>
      </c>
      <c r="N205" s="228">
        <v>43035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93</v>
      </c>
      <c r="B206" s="221">
        <v>42943</v>
      </c>
      <c r="C206" s="221"/>
      <c r="D206" s="222" t="s">
        <v>184</v>
      </c>
      <c r="E206" s="223" t="s">
        <v>623</v>
      </c>
      <c r="F206" s="224">
        <v>657.5</v>
      </c>
      <c r="G206" s="223"/>
      <c r="H206" s="223">
        <v>825</v>
      </c>
      <c r="I206" s="225">
        <v>820</v>
      </c>
      <c r="J206" s="226" t="s">
        <v>681</v>
      </c>
      <c r="K206" s="196">
        <f t="shared" si="70"/>
        <v>167.5</v>
      </c>
      <c r="L206" s="227">
        <f t="shared" si="71"/>
        <v>0.25475285171102663</v>
      </c>
      <c r="M206" s="223" t="s">
        <v>591</v>
      </c>
      <c r="N206" s="228">
        <v>43090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94</v>
      </c>
      <c r="B207" s="190">
        <v>42964</v>
      </c>
      <c r="C207" s="190"/>
      <c r="D207" s="191" t="s">
        <v>363</v>
      </c>
      <c r="E207" s="192" t="s">
        <v>623</v>
      </c>
      <c r="F207" s="193">
        <v>605</v>
      </c>
      <c r="G207" s="192"/>
      <c r="H207" s="192">
        <v>750</v>
      </c>
      <c r="I207" s="194">
        <v>750</v>
      </c>
      <c r="J207" s="195" t="s">
        <v>739</v>
      </c>
      <c r="K207" s="196">
        <f t="shared" si="70"/>
        <v>145</v>
      </c>
      <c r="L207" s="197">
        <f t="shared" si="71"/>
        <v>0.23966942148760331</v>
      </c>
      <c r="M207" s="192" t="s">
        <v>591</v>
      </c>
      <c r="N207" s="198">
        <v>43027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95</v>
      </c>
      <c r="B208" s="200">
        <v>42979</v>
      </c>
      <c r="C208" s="200"/>
      <c r="D208" s="208" t="s">
        <v>749</v>
      </c>
      <c r="E208" s="203" t="s">
        <v>623</v>
      </c>
      <c r="F208" s="203">
        <v>255</v>
      </c>
      <c r="G208" s="204"/>
      <c r="H208" s="204">
        <v>217.25</v>
      </c>
      <c r="I208" s="204">
        <v>320</v>
      </c>
      <c r="J208" s="205" t="s">
        <v>750</v>
      </c>
      <c r="K208" s="206">
        <f t="shared" si="70"/>
        <v>-37.75</v>
      </c>
      <c r="L208" s="209">
        <f t="shared" si="71"/>
        <v>-0.14803921568627451</v>
      </c>
      <c r="M208" s="203" t="s">
        <v>604</v>
      </c>
      <c r="N208" s="200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96</v>
      </c>
      <c r="B209" s="190">
        <v>42997</v>
      </c>
      <c r="C209" s="190"/>
      <c r="D209" s="191" t="s">
        <v>751</v>
      </c>
      <c r="E209" s="192" t="s">
        <v>623</v>
      </c>
      <c r="F209" s="193">
        <v>215</v>
      </c>
      <c r="G209" s="192"/>
      <c r="H209" s="192">
        <v>258</v>
      </c>
      <c r="I209" s="194">
        <v>258</v>
      </c>
      <c r="J209" s="195" t="s">
        <v>681</v>
      </c>
      <c r="K209" s="196">
        <f t="shared" si="70"/>
        <v>43</v>
      </c>
      <c r="L209" s="197">
        <f t="shared" si="71"/>
        <v>0.2</v>
      </c>
      <c r="M209" s="192" t="s">
        <v>591</v>
      </c>
      <c r="N209" s="198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97</v>
      </c>
      <c r="B210" s="190">
        <v>42997</v>
      </c>
      <c r="C210" s="190"/>
      <c r="D210" s="191" t="s">
        <v>751</v>
      </c>
      <c r="E210" s="192" t="s">
        <v>623</v>
      </c>
      <c r="F210" s="193">
        <v>215</v>
      </c>
      <c r="G210" s="192"/>
      <c r="H210" s="192">
        <v>258</v>
      </c>
      <c r="I210" s="194">
        <v>258</v>
      </c>
      <c r="J210" s="226" t="s">
        <v>681</v>
      </c>
      <c r="K210" s="196">
        <v>43</v>
      </c>
      <c r="L210" s="197">
        <v>0.2</v>
      </c>
      <c r="M210" s="192" t="s">
        <v>591</v>
      </c>
      <c r="N210" s="198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98</v>
      </c>
      <c r="B211" s="221">
        <v>42998</v>
      </c>
      <c r="C211" s="221"/>
      <c r="D211" s="222" t="s">
        <v>752</v>
      </c>
      <c r="E211" s="223" t="s">
        <v>623</v>
      </c>
      <c r="F211" s="193">
        <v>75</v>
      </c>
      <c r="G211" s="223"/>
      <c r="H211" s="223">
        <v>90</v>
      </c>
      <c r="I211" s="225">
        <v>90</v>
      </c>
      <c r="J211" s="195" t="s">
        <v>753</v>
      </c>
      <c r="K211" s="196">
        <f t="shared" ref="K211:K216" si="72">H211-F211</f>
        <v>15</v>
      </c>
      <c r="L211" s="197">
        <f t="shared" ref="L211:L216" si="73">K211/F211</f>
        <v>0.2</v>
      </c>
      <c r="M211" s="192" t="s">
        <v>591</v>
      </c>
      <c r="N211" s="198">
        <v>43019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0">
        <v>99</v>
      </c>
      <c r="B212" s="221">
        <v>43011</v>
      </c>
      <c r="C212" s="221"/>
      <c r="D212" s="222" t="s">
        <v>606</v>
      </c>
      <c r="E212" s="223" t="s">
        <v>623</v>
      </c>
      <c r="F212" s="224">
        <v>315</v>
      </c>
      <c r="G212" s="223"/>
      <c r="H212" s="223">
        <v>392</v>
      </c>
      <c r="I212" s="225">
        <v>384</v>
      </c>
      <c r="J212" s="226" t="s">
        <v>754</v>
      </c>
      <c r="K212" s="196">
        <f t="shared" si="72"/>
        <v>77</v>
      </c>
      <c r="L212" s="227">
        <f t="shared" si="73"/>
        <v>0.24444444444444444</v>
      </c>
      <c r="M212" s="223" t="s">
        <v>591</v>
      </c>
      <c r="N212" s="228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0">
        <v>100</v>
      </c>
      <c r="B213" s="221">
        <v>43013</v>
      </c>
      <c r="C213" s="221"/>
      <c r="D213" s="222" t="s">
        <v>463</v>
      </c>
      <c r="E213" s="223" t="s">
        <v>623</v>
      </c>
      <c r="F213" s="224">
        <v>145</v>
      </c>
      <c r="G213" s="223"/>
      <c r="H213" s="223">
        <v>179</v>
      </c>
      <c r="I213" s="225">
        <v>180</v>
      </c>
      <c r="J213" s="226" t="s">
        <v>755</v>
      </c>
      <c r="K213" s="196">
        <f t="shared" si="72"/>
        <v>34</v>
      </c>
      <c r="L213" s="227">
        <f t="shared" si="73"/>
        <v>0.23448275862068965</v>
      </c>
      <c r="M213" s="223" t="s">
        <v>591</v>
      </c>
      <c r="N213" s="228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0">
        <v>101</v>
      </c>
      <c r="B214" s="221">
        <v>43014</v>
      </c>
      <c r="C214" s="221"/>
      <c r="D214" s="222" t="s">
        <v>337</v>
      </c>
      <c r="E214" s="223" t="s">
        <v>623</v>
      </c>
      <c r="F214" s="224">
        <v>256</v>
      </c>
      <c r="G214" s="223"/>
      <c r="H214" s="223">
        <v>323</v>
      </c>
      <c r="I214" s="225">
        <v>320</v>
      </c>
      <c r="J214" s="226" t="s">
        <v>681</v>
      </c>
      <c r="K214" s="196">
        <f t="shared" si="72"/>
        <v>67</v>
      </c>
      <c r="L214" s="227">
        <f t="shared" si="73"/>
        <v>0.26171875</v>
      </c>
      <c r="M214" s="223" t="s">
        <v>591</v>
      </c>
      <c r="N214" s="228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102</v>
      </c>
      <c r="B215" s="221">
        <v>43017</v>
      </c>
      <c r="C215" s="221"/>
      <c r="D215" s="222" t="s">
        <v>353</v>
      </c>
      <c r="E215" s="223" t="s">
        <v>623</v>
      </c>
      <c r="F215" s="224">
        <v>137.5</v>
      </c>
      <c r="G215" s="223"/>
      <c r="H215" s="223">
        <v>184</v>
      </c>
      <c r="I215" s="225">
        <v>183</v>
      </c>
      <c r="J215" s="226" t="s">
        <v>756</v>
      </c>
      <c r="K215" s="196">
        <f t="shared" si="72"/>
        <v>46.5</v>
      </c>
      <c r="L215" s="227">
        <f t="shared" si="73"/>
        <v>0.33818181818181819</v>
      </c>
      <c r="M215" s="223" t="s">
        <v>591</v>
      </c>
      <c r="N215" s="228">
        <v>43108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0">
        <v>103</v>
      </c>
      <c r="B216" s="221">
        <v>43018</v>
      </c>
      <c r="C216" s="221"/>
      <c r="D216" s="222" t="s">
        <v>757</v>
      </c>
      <c r="E216" s="223" t="s">
        <v>623</v>
      </c>
      <c r="F216" s="224">
        <v>125.5</v>
      </c>
      <c r="G216" s="223"/>
      <c r="H216" s="223">
        <v>158</v>
      </c>
      <c r="I216" s="225">
        <v>155</v>
      </c>
      <c r="J216" s="226" t="s">
        <v>758</v>
      </c>
      <c r="K216" s="196">
        <f t="shared" si="72"/>
        <v>32.5</v>
      </c>
      <c r="L216" s="227">
        <f t="shared" si="73"/>
        <v>0.25896414342629481</v>
      </c>
      <c r="M216" s="223" t="s">
        <v>591</v>
      </c>
      <c r="N216" s="228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0">
        <v>104</v>
      </c>
      <c r="B217" s="221">
        <v>43018</v>
      </c>
      <c r="C217" s="221"/>
      <c r="D217" s="222" t="s">
        <v>759</v>
      </c>
      <c r="E217" s="223" t="s">
        <v>623</v>
      </c>
      <c r="F217" s="224">
        <v>895</v>
      </c>
      <c r="G217" s="223"/>
      <c r="H217" s="223">
        <v>1122.5</v>
      </c>
      <c r="I217" s="225">
        <v>1078</v>
      </c>
      <c r="J217" s="226" t="s">
        <v>760</v>
      </c>
      <c r="K217" s="196">
        <v>227.5</v>
      </c>
      <c r="L217" s="227">
        <v>0.25418994413407803</v>
      </c>
      <c r="M217" s="223" t="s">
        <v>591</v>
      </c>
      <c r="N217" s="228">
        <v>43117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0">
        <v>105</v>
      </c>
      <c r="B218" s="221">
        <v>43020</v>
      </c>
      <c r="C218" s="221"/>
      <c r="D218" s="222" t="s">
        <v>346</v>
      </c>
      <c r="E218" s="223" t="s">
        <v>623</v>
      </c>
      <c r="F218" s="224">
        <v>525</v>
      </c>
      <c r="G218" s="223"/>
      <c r="H218" s="223">
        <v>629</v>
      </c>
      <c r="I218" s="225">
        <v>629</v>
      </c>
      <c r="J218" s="226" t="s">
        <v>681</v>
      </c>
      <c r="K218" s="196">
        <v>104</v>
      </c>
      <c r="L218" s="227">
        <v>0.19809523809523799</v>
      </c>
      <c r="M218" s="223" t="s">
        <v>591</v>
      </c>
      <c r="N218" s="228">
        <v>43119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0">
        <v>106</v>
      </c>
      <c r="B219" s="221">
        <v>43046</v>
      </c>
      <c r="C219" s="221"/>
      <c r="D219" s="222" t="s">
        <v>388</v>
      </c>
      <c r="E219" s="223" t="s">
        <v>623</v>
      </c>
      <c r="F219" s="224">
        <v>740</v>
      </c>
      <c r="G219" s="223"/>
      <c r="H219" s="223">
        <v>892.5</v>
      </c>
      <c r="I219" s="225">
        <v>900</v>
      </c>
      <c r="J219" s="226" t="s">
        <v>761</v>
      </c>
      <c r="K219" s="196">
        <f t="shared" ref="K219:K221" si="74">H219-F219</f>
        <v>152.5</v>
      </c>
      <c r="L219" s="227">
        <f t="shared" ref="L219:L221" si="75">K219/F219</f>
        <v>0.20608108108108109</v>
      </c>
      <c r="M219" s="223" t="s">
        <v>591</v>
      </c>
      <c r="N219" s="228">
        <v>43052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107</v>
      </c>
      <c r="B220" s="190">
        <v>43073</v>
      </c>
      <c r="C220" s="190"/>
      <c r="D220" s="191" t="s">
        <v>762</v>
      </c>
      <c r="E220" s="192" t="s">
        <v>623</v>
      </c>
      <c r="F220" s="193">
        <v>118.5</v>
      </c>
      <c r="G220" s="192"/>
      <c r="H220" s="192">
        <v>143.5</v>
      </c>
      <c r="I220" s="194">
        <v>145</v>
      </c>
      <c r="J220" s="195" t="s">
        <v>613</v>
      </c>
      <c r="K220" s="196">
        <f t="shared" si="74"/>
        <v>25</v>
      </c>
      <c r="L220" s="197">
        <f t="shared" si="75"/>
        <v>0.2109704641350211</v>
      </c>
      <c r="M220" s="192" t="s">
        <v>591</v>
      </c>
      <c r="N220" s="198">
        <v>43097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9">
        <v>108</v>
      </c>
      <c r="B221" s="200">
        <v>43090</v>
      </c>
      <c r="C221" s="200"/>
      <c r="D221" s="201" t="s">
        <v>434</v>
      </c>
      <c r="E221" s="202" t="s">
        <v>623</v>
      </c>
      <c r="F221" s="203">
        <v>715</v>
      </c>
      <c r="G221" s="203"/>
      <c r="H221" s="204">
        <v>500</v>
      </c>
      <c r="I221" s="204">
        <v>872</v>
      </c>
      <c r="J221" s="205" t="s">
        <v>763</v>
      </c>
      <c r="K221" s="206">
        <f t="shared" si="74"/>
        <v>-215</v>
      </c>
      <c r="L221" s="207">
        <f t="shared" si="75"/>
        <v>-0.30069930069930068</v>
      </c>
      <c r="M221" s="203" t="s">
        <v>604</v>
      </c>
      <c r="N221" s="200">
        <v>43670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109</v>
      </c>
      <c r="B222" s="190">
        <v>43098</v>
      </c>
      <c r="C222" s="190"/>
      <c r="D222" s="191" t="s">
        <v>606</v>
      </c>
      <c r="E222" s="192" t="s">
        <v>623</v>
      </c>
      <c r="F222" s="193">
        <v>435</v>
      </c>
      <c r="G222" s="192"/>
      <c r="H222" s="192">
        <v>542.5</v>
      </c>
      <c r="I222" s="194">
        <v>539</v>
      </c>
      <c r="J222" s="195" t="s">
        <v>681</v>
      </c>
      <c r="K222" s="196">
        <v>107.5</v>
      </c>
      <c r="L222" s="197">
        <v>0.247126436781609</v>
      </c>
      <c r="M222" s="192" t="s">
        <v>591</v>
      </c>
      <c r="N222" s="198">
        <v>43206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110</v>
      </c>
      <c r="B223" s="190">
        <v>43098</v>
      </c>
      <c r="C223" s="190"/>
      <c r="D223" s="191" t="s">
        <v>563</v>
      </c>
      <c r="E223" s="192" t="s">
        <v>623</v>
      </c>
      <c r="F223" s="193">
        <v>885</v>
      </c>
      <c r="G223" s="192"/>
      <c r="H223" s="192">
        <v>1090</v>
      </c>
      <c r="I223" s="194">
        <v>1084</v>
      </c>
      <c r="J223" s="195" t="s">
        <v>681</v>
      </c>
      <c r="K223" s="196">
        <v>205</v>
      </c>
      <c r="L223" s="197">
        <v>0.23163841807909599</v>
      </c>
      <c r="M223" s="192" t="s">
        <v>591</v>
      </c>
      <c r="N223" s="198">
        <v>43213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111</v>
      </c>
      <c r="B224" s="230">
        <v>43192</v>
      </c>
      <c r="C224" s="230"/>
      <c r="D224" s="208" t="s">
        <v>764</v>
      </c>
      <c r="E224" s="203" t="s">
        <v>623</v>
      </c>
      <c r="F224" s="231">
        <v>478.5</v>
      </c>
      <c r="G224" s="203"/>
      <c r="H224" s="203">
        <v>442</v>
      </c>
      <c r="I224" s="204">
        <v>613</v>
      </c>
      <c r="J224" s="205" t="s">
        <v>765</v>
      </c>
      <c r="K224" s="206">
        <f t="shared" ref="K224:K227" si="76">H224-F224</f>
        <v>-36.5</v>
      </c>
      <c r="L224" s="207">
        <f t="shared" ref="L224:L227" si="77">K224/F224</f>
        <v>-7.6280041797283177E-2</v>
      </c>
      <c r="M224" s="203" t="s">
        <v>604</v>
      </c>
      <c r="N224" s="200">
        <v>43762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9">
        <v>112</v>
      </c>
      <c r="B225" s="200">
        <v>43194</v>
      </c>
      <c r="C225" s="200"/>
      <c r="D225" s="201" t="s">
        <v>766</v>
      </c>
      <c r="E225" s="202" t="s">
        <v>623</v>
      </c>
      <c r="F225" s="203">
        <f>141.5-7.3</f>
        <v>134.19999999999999</v>
      </c>
      <c r="G225" s="203"/>
      <c r="H225" s="204">
        <v>77</v>
      </c>
      <c r="I225" s="204">
        <v>180</v>
      </c>
      <c r="J225" s="205" t="s">
        <v>767</v>
      </c>
      <c r="K225" s="206">
        <f t="shared" si="76"/>
        <v>-57.199999999999989</v>
      </c>
      <c r="L225" s="207">
        <f t="shared" si="77"/>
        <v>-0.42622950819672129</v>
      </c>
      <c r="M225" s="203" t="s">
        <v>604</v>
      </c>
      <c r="N225" s="200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9">
        <v>113</v>
      </c>
      <c r="B226" s="200">
        <v>43209</v>
      </c>
      <c r="C226" s="200"/>
      <c r="D226" s="201" t="s">
        <v>768</v>
      </c>
      <c r="E226" s="202" t="s">
        <v>623</v>
      </c>
      <c r="F226" s="203">
        <v>430</v>
      </c>
      <c r="G226" s="203"/>
      <c r="H226" s="204">
        <v>220</v>
      </c>
      <c r="I226" s="204">
        <v>537</v>
      </c>
      <c r="J226" s="205" t="s">
        <v>769</v>
      </c>
      <c r="K226" s="206">
        <f t="shared" si="76"/>
        <v>-210</v>
      </c>
      <c r="L226" s="207">
        <f t="shared" si="77"/>
        <v>-0.48837209302325579</v>
      </c>
      <c r="M226" s="203" t="s">
        <v>604</v>
      </c>
      <c r="N226" s="200">
        <v>43252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0">
        <v>114</v>
      </c>
      <c r="B227" s="221">
        <v>43220</v>
      </c>
      <c r="C227" s="221"/>
      <c r="D227" s="222" t="s">
        <v>389</v>
      </c>
      <c r="E227" s="223" t="s">
        <v>623</v>
      </c>
      <c r="F227" s="223">
        <v>153.5</v>
      </c>
      <c r="G227" s="223"/>
      <c r="H227" s="223">
        <v>196</v>
      </c>
      <c r="I227" s="225">
        <v>196</v>
      </c>
      <c r="J227" s="195" t="s">
        <v>770</v>
      </c>
      <c r="K227" s="196">
        <f t="shared" si="76"/>
        <v>42.5</v>
      </c>
      <c r="L227" s="197">
        <f t="shared" si="77"/>
        <v>0.27687296416938112</v>
      </c>
      <c r="M227" s="192" t="s">
        <v>591</v>
      </c>
      <c r="N227" s="198">
        <v>43605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9">
        <v>115</v>
      </c>
      <c r="B228" s="200">
        <v>43306</v>
      </c>
      <c r="C228" s="200"/>
      <c r="D228" s="201" t="s">
        <v>740</v>
      </c>
      <c r="E228" s="202" t="s">
        <v>623</v>
      </c>
      <c r="F228" s="203">
        <v>27.5</v>
      </c>
      <c r="G228" s="203"/>
      <c r="H228" s="204">
        <v>13.1</v>
      </c>
      <c r="I228" s="204">
        <v>60</v>
      </c>
      <c r="J228" s="205" t="s">
        <v>771</v>
      </c>
      <c r="K228" s="206">
        <v>-14.4</v>
      </c>
      <c r="L228" s="207">
        <v>-0.52363636363636401</v>
      </c>
      <c r="M228" s="203" t="s">
        <v>604</v>
      </c>
      <c r="N228" s="200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116</v>
      </c>
      <c r="B229" s="230">
        <v>43318</v>
      </c>
      <c r="C229" s="230"/>
      <c r="D229" s="208" t="s">
        <v>772</v>
      </c>
      <c r="E229" s="203" t="s">
        <v>623</v>
      </c>
      <c r="F229" s="203">
        <v>148.5</v>
      </c>
      <c r="G229" s="203"/>
      <c r="H229" s="203">
        <v>102</v>
      </c>
      <c r="I229" s="204">
        <v>182</v>
      </c>
      <c r="J229" s="205" t="s">
        <v>773</v>
      </c>
      <c r="K229" s="206">
        <f>H229-F229</f>
        <v>-46.5</v>
      </c>
      <c r="L229" s="207">
        <f>K229/F229</f>
        <v>-0.31313131313131315</v>
      </c>
      <c r="M229" s="203" t="s">
        <v>604</v>
      </c>
      <c r="N229" s="200">
        <v>43661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117</v>
      </c>
      <c r="B230" s="190">
        <v>43335</v>
      </c>
      <c r="C230" s="190"/>
      <c r="D230" s="191" t="s">
        <v>774</v>
      </c>
      <c r="E230" s="192" t="s">
        <v>623</v>
      </c>
      <c r="F230" s="223">
        <v>285</v>
      </c>
      <c r="G230" s="192"/>
      <c r="H230" s="192">
        <v>355</v>
      </c>
      <c r="I230" s="194">
        <v>364</v>
      </c>
      <c r="J230" s="195" t="s">
        <v>775</v>
      </c>
      <c r="K230" s="196">
        <v>70</v>
      </c>
      <c r="L230" s="197">
        <v>0.24561403508771901</v>
      </c>
      <c r="M230" s="192" t="s">
        <v>591</v>
      </c>
      <c r="N230" s="198">
        <v>43455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118</v>
      </c>
      <c r="B231" s="190">
        <v>43341</v>
      </c>
      <c r="C231" s="190"/>
      <c r="D231" s="191" t="s">
        <v>377</v>
      </c>
      <c r="E231" s="192" t="s">
        <v>623</v>
      </c>
      <c r="F231" s="223">
        <v>525</v>
      </c>
      <c r="G231" s="192"/>
      <c r="H231" s="192">
        <v>585</v>
      </c>
      <c r="I231" s="194">
        <v>635</v>
      </c>
      <c r="J231" s="195" t="s">
        <v>776</v>
      </c>
      <c r="K231" s="196">
        <f t="shared" ref="K231:K248" si="78">H231-F231</f>
        <v>60</v>
      </c>
      <c r="L231" s="197">
        <f t="shared" ref="L231:L248" si="79">K231/F231</f>
        <v>0.11428571428571428</v>
      </c>
      <c r="M231" s="192" t="s">
        <v>591</v>
      </c>
      <c r="N231" s="198">
        <v>43662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119</v>
      </c>
      <c r="B232" s="190">
        <v>43395</v>
      </c>
      <c r="C232" s="190"/>
      <c r="D232" s="191" t="s">
        <v>363</v>
      </c>
      <c r="E232" s="192" t="s">
        <v>623</v>
      </c>
      <c r="F232" s="223">
        <v>475</v>
      </c>
      <c r="G232" s="192"/>
      <c r="H232" s="192">
        <v>574</v>
      </c>
      <c r="I232" s="194">
        <v>570</v>
      </c>
      <c r="J232" s="195" t="s">
        <v>681</v>
      </c>
      <c r="K232" s="196">
        <f t="shared" si="78"/>
        <v>99</v>
      </c>
      <c r="L232" s="197">
        <f t="shared" si="79"/>
        <v>0.20842105263157895</v>
      </c>
      <c r="M232" s="192" t="s">
        <v>591</v>
      </c>
      <c r="N232" s="198">
        <v>43403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120</v>
      </c>
      <c r="B233" s="221">
        <v>43397</v>
      </c>
      <c r="C233" s="221"/>
      <c r="D233" s="222" t="s">
        <v>384</v>
      </c>
      <c r="E233" s="223" t="s">
        <v>623</v>
      </c>
      <c r="F233" s="223">
        <v>707.5</v>
      </c>
      <c r="G233" s="223"/>
      <c r="H233" s="223">
        <v>872</v>
      </c>
      <c r="I233" s="225">
        <v>872</v>
      </c>
      <c r="J233" s="226" t="s">
        <v>681</v>
      </c>
      <c r="K233" s="196">
        <f t="shared" si="78"/>
        <v>164.5</v>
      </c>
      <c r="L233" s="227">
        <f t="shared" si="79"/>
        <v>0.23250883392226149</v>
      </c>
      <c r="M233" s="223" t="s">
        <v>591</v>
      </c>
      <c r="N233" s="228">
        <v>43482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0">
        <v>121</v>
      </c>
      <c r="B234" s="221">
        <v>43398</v>
      </c>
      <c r="C234" s="221"/>
      <c r="D234" s="222" t="s">
        <v>777</v>
      </c>
      <c r="E234" s="223" t="s">
        <v>623</v>
      </c>
      <c r="F234" s="223">
        <v>162</v>
      </c>
      <c r="G234" s="223"/>
      <c r="H234" s="223">
        <v>204</v>
      </c>
      <c r="I234" s="225">
        <v>209</v>
      </c>
      <c r="J234" s="226" t="s">
        <v>778</v>
      </c>
      <c r="K234" s="196">
        <f t="shared" si="78"/>
        <v>42</v>
      </c>
      <c r="L234" s="227">
        <f t="shared" si="79"/>
        <v>0.25925925925925924</v>
      </c>
      <c r="M234" s="223" t="s">
        <v>591</v>
      </c>
      <c r="N234" s="228">
        <v>43539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122</v>
      </c>
      <c r="B235" s="221">
        <v>43399</v>
      </c>
      <c r="C235" s="221"/>
      <c r="D235" s="222" t="s">
        <v>482</v>
      </c>
      <c r="E235" s="223" t="s">
        <v>623</v>
      </c>
      <c r="F235" s="223">
        <v>240</v>
      </c>
      <c r="G235" s="223"/>
      <c r="H235" s="223">
        <v>297</v>
      </c>
      <c r="I235" s="225">
        <v>297</v>
      </c>
      <c r="J235" s="226" t="s">
        <v>681</v>
      </c>
      <c r="K235" s="232">
        <f t="shared" si="78"/>
        <v>57</v>
      </c>
      <c r="L235" s="227">
        <f t="shared" si="79"/>
        <v>0.23749999999999999</v>
      </c>
      <c r="M235" s="223" t="s">
        <v>591</v>
      </c>
      <c r="N235" s="228">
        <v>43417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123</v>
      </c>
      <c r="B236" s="190">
        <v>43439</v>
      </c>
      <c r="C236" s="190"/>
      <c r="D236" s="191" t="s">
        <v>779</v>
      </c>
      <c r="E236" s="192" t="s">
        <v>623</v>
      </c>
      <c r="F236" s="192">
        <v>202.5</v>
      </c>
      <c r="G236" s="192"/>
      <c r="H236" s="192">
        <v>255</v>
      </c>
      <c r="I236" s="194">
        <v>252</v>
      </c>
      <c r="J236" s="195" t="s">
        <v>681</v>
      </c>
      <c r="K236" s="196">
        <f t="shared" si="78"/>
        <v>52.5</v>
      </c>
      <c r="L236" s="197">
        <f t="shared" si="79"/>
        <v>0.25925925925925924</v>
      </c>
      <c r="M236" s="192" t="s">
        <v>591</v>
      </c>
      <c r="N236" s="198">
        <v>43542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124</v>
      </c>
      <c r="B237" s="221">
        <v>43465</v>
      </c>
      <c r="C237" s="190"/>
      <c r="D237" s="222" t="s">
        <v>416</v>
      </c>
      <c r="E237" s="223" t="s">
        <v>623</v>
      </c>
      <c r="F237" s="223">
        <v>710</v>
      </c>
      <c r="G237" s="223"/>
      <c r="H237" s="223">
        <v>866</v>
      </c>
      <c r="I237" s="225">
        <v>866</v>
      </c>
      <c r="J237" s="226" t="s">
        <v>681</v>
      </c>
      <c r="K237" s="196">
        <f t="shared" si="78"/>
        <v>156</v>
      </c>
      <c r="L237" s="197">
        <f t="shared" si="79"/>
        <v>0.21971830985915494</v>
      </c>
      <c r="M237" s="192" t="s">
        <v>591</v>
      </c>
      <c r="N237" s="198">
        <v>43553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125</v>
      </c>
      <c r="B238" s="221">
        <v>43522</v>
      </c>
      <c r="C238" s="221"/>
      <c r="D238" s="222" t="s">
        <v>153</v>
      </c>
      <c r="E238" s="223" t="s">
        <v>623</v>
      </c>
      <c r="F238" s="223">
        <v>337.25</v>
      </c>
      <c r="G238" s="223"/>
      <c r="H238" s="223">
        <v>398.5</v>
      </c>
      <c r="I238" s="225">
        <v>411</v>
      </c>
      <c r="J238" s="195" t="s">
        <v>781</v>
      </c>
      <c r="K238" s="196">
        <f t="shared" si="78"/>
        <v>61.25</v>
      </c>
      <c r="L238" s="197">
        <f t="shared" si="79"/>
        <v>0.1816160118606375</v>
      </c>
      <c r="M238" s="192" t="s">
        <v>591</v>
      </c>
      <c r="N238" s="198">
        <v>43760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3">
        <v>126</v>
      </c>
      <c r="B239" s="234">
        <v>43559</v>
      </c>
      <c r="C239" s="234"/>
      <c r="D239" s="235" t="s">
        <v>782</v>
      </c>
      <c r="E239" s="236" t="s">
        <v>623</v>
      </c>
      <c r="F239" s="236">
        <v>130</v>
      </c>
      <c r="G239" s="236"/>
      <c r="H239" s="236">
        <v>65</v>
      </c>
      <c r="I239" s="237">
        <v>158</v>
      </c>
      <c r="J239" s="205" t="s">
        <v>783</v>
      </c>
      <c r="K239" s="206">
        <f t="shared" si="78"/>
        <v>-65</v>
      </c>
      <c r="L239" s="207">
        <f t="shared" si="79"/>
        <v>-0.5</v>
      </c>
      <c r="M239" s="203" t="s">
        <v>604</v>
      </c>
      <c r="N239" s="200">
        <v>43726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127</v>
      </c>
      <c r="B240" s="221">
        <v>43017</v>
      </c>
      <c r="C240" s="221"/>
      <c r="D240" s="222" t="s">
        <v>186</v>
      </c>
      <c r="E240" s="223" t="s">
        <v>623</v>
      </c>
      <c r="F240" s="223">
        <v>141.5</v>
      </c>
      <c r="G240" s="223"/>
      <c r="H240" s="223">
        <v>183.5</v>
      </c>
      <c r="I240" s="225">
        <v>210</v>
      </c>
      <c r="J240" s="195" t="s">
        <v>778</v>
      </c>
      <c r="K240" s="196">
        <f t="shared" si="78"/>
        <v>42</v>
      </c>
      <c r="L240" s="197">
        <f t="shared" si="79"/>
        <v>0.29681978798586572</v>
      </c>
      <c r="M240" s="192" t="s">
        <v>591</v>
      </c>
      <c r="N240" s="198">
        <v>43042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3">
        <v>128</v>
      </c>
      <c r="B241" s="234">
        <v>43074</v>
      </c>
      <c r="C241" s="234"/>
      <c r="D241" s="235" t="s">
        <v>785</v>
      </c>
      <c r="E241" s="236" t="s">
        <v>623</v>
      </c>
      <c r="F241" s="231">
        <v>172</v>
      </c>
      <c r="G241" s="236"/>
      <c r="H241" s="236">
        <v>155.25</v>
      </c>
      <c r="I241" s="237">
        <v>230</v>
      </c>
      <c r="J241" s="205" t="s">
        <v>786</v>
      </c>
      <c r="K241" s="206">
        <f t="shared" si="78"/>
        <v>-16.75</v>
      </c>
      <c r="L241" s="207">
        <f t="shared" si="79"/>
        <v>-9.7383720930232565E-2</v>
      </c>
      <c r="M241" s="203" t="s">
        <v>604</v>
      </c>
      <c r="N241" s="200">
        <v>43787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129</v>
      </c>
      <c r="B242" s="221">
        <v>43398</v>
      </c>
      <c r="C242" s="221"/>
      <c r="D242" s="222" t="s">
        <v>108</v>
      </c>
      <c r="E242" s="223" t="s">
        <v>623</v>
      </c>
      <c r="F242" s="223">
        <v>698.5</v>
      </c>
      <c r="G242" s="223"/>
      <c r="H242" s="223">
        <v>890</v>
      </c>
      <c r="I242" s="225">
        <v>890</v>
      </c>
      <c r="J242" s="195" t="s">
        <v>856</v>
      </c>
      <c r="K242" s="196">
        <f t="shared" si="78"/>
        <v>191.5</v>
      </c>
      <c r="L242" s="197">
        <f t="shared" si="79"/>
        <v>0.27415891195418757</v>
      </c>
      <c r="M242" s="192" t="s">
        <v>591</v>
      </c>
      <c r="N242" s="198">
        <v>44328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130</v>
      </c>
      <c r="B243" s="221">
        <v>42877</v>
      </c>
      <c r="C243" s="221"/>
      <c r="D243" s="222" t="s">
        <v>376</v>
      </c>
      <c r="E243" s="223" t="s">
        <v>623</v>
      </c>
      <c r="F243" s="223">
        <v>127.6</v>
      </c>
      <c r="G243" s="223"/>
      <c r="H243" s="223">
        <v>138</v>
      </c>
      <c r="I243" s="225">
        <v>190</v>
      </c>
      <c r="J243" s="195" t="s">
        <v>787</v>
      </c>
      <c r="K243" s="196">
        <f t="shared" si="78"/>
        <v>10.400000000000006</v>
      </c>
      <c r="L243" s="197">
        <f t="shared" si="79"/>
        <v>8.1504702194357417E-2</v>
      </c>
      <c r="M243" s="192" t="s">
        <v>591</v>
      </c>
      <c r="N243" s="198">
        <v>43774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131</v>
      </c>
      <c r="B244" s="221">
        <v>43158</v>
      </c>
      <c r="C244" s="221"/>
      <c r="D244" s="222" t="s">
        <v>788</v>
      </c>
      <c r="E244" s="223" t="s">
        <v>623</v>
      </c>
      <c r="F244" s="223">
        <v>317</v>
      </c>
      <c r="G244" s="223"/>
      <c r="H244" s="223">
        <v>382.5</v>
      </c>
      <c r="I244" s="225">
        <v>398</v>
      </c>
      <c r="J244" s="195" t="s">
        <v>789</v>
      </c>
      <c r="K244" s="196">
        <f t="shared" si="78"/>
        <v>65.5</v>
      </c>
      <c r="L244" s="197">
        <f t="shared" si="79"/>
        <v>0.20662460567823343</v>
      </c>
      <c r="M244" s="192" t="s">
        <v>591</v>
      </c>
      <c r="N244" s="198">
        <v>44238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3">
        <v>132</v>
      </c>
      <c r="B245" s="234">
        <v>43164</v>
      </c>
      <c r="C245" s="234"/>
      <c r="D245" s="235" t="s">
        <v>145</v>
      </c>
      <c r="E245" s="236" t="s">
        <v>623</v>
      </c>
      <c r="F245" s="231">
        <f>510-14.4</f>
        <v>495.6</v>
      </c>
      <c r="G245" s="236"/>
      <c r="H245" s="236">
        <v>350</v>
      </c>
      <c r="I245" s="237">
        <v>672</v>
      </c>
      <c r="J245" s="205" t="s">
        <v>790</v>
      </c>
      <c r="K245" s="206">
        <f t="shared" si="78"/>
        <v>-145.60000000000002</v>
      </c>
      <c r="L245" s="207">
        <f t="shared" si="79"/>
        <v>-0.29378531073446329</v>
      </c>
      <c r="M245" s="203" t="s">
        <v>604</v>
      </c>
      <c r="N245" s="200">
        <v>43887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3">
        <v>133</v>
      </c>
      <c r="B246" s="234">
        <v>43237</v>
      </c>
      <c r="C246" s="234"/>
      <c r="D246" s="235" t="s">
        <v>474</v>
      </c>
      <c r="E246" s="236" t="s">
        <v>623</v>
      </c>
      <c r="F246" s="231">
        <v>230.3</v>
      </c>
      <c r="G246" s="236"/>
      <c r="H246" s="236">
        <v>102.5</v>
      </c>
      <c r="I246" s="237">
        <v>348</v>
      </c>
      <c r="J246" s="205" t="s">
        <v>791</v>
      </c>
      <c r="K246" s="206">
        <f t="shared" si="78"/>
        <v>-127.80000000000001</v>
      </c>
      <c r="L246" s="207">
        <f t="shared" si="79"/>
        <v>-0.55492835432045162</v>
      </c>
      <c r="M246" s="203" t="s">
        <v>604</v>
      </c>
      <c r="N246" s="200">
        <v>43896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134</v>
      </c>
      <c r="B247" s="221">
        <v>43258</v>
      </c>
      <c r="C247" s="221"/>
      <c r="D247" s="222" t="s">
        <v>439</v>
      </c>
      <c r="E247" s="223" t="s">
        <v>623</v>
      </c>
      <c r="F247" s="223">
        <f>342.5-5.1</f>
        <v>337.4</v>
      </c>
      <c r="G247" s="223"/>
      <c r="H247" s="223">
        <v>412.5</v>
      </c>
      <c r="I247" s="225">
        <v>439</v>
      </c>
      <c r="J247" s="195" t="s">
        <v>792</v>
      </c>
      <c r="K247" s="196">
        <f t="shared" si="78"/>
        <v>75.100000000000023</v>
      </c>
      <c r="L247" s="197">
        <f t="shared" si="79"/>
        <v>0.22258446947243635</v>
      </c>
      <c r="M247" s="192" t="s">
        <v>591</v>
      </c>
      <c r="N247" s="198">
        <v>44230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4">
        <v>135</v>
      </c>
      <c r="B248" s="213">
        <v>43285</v>
      </c>
      <c r="C248" s="213"/>
      <c r="D248" s="214" t="s">
        <v>55</v>
      </c>
      <c r="E248" s="215" t="s">
        <v>623</v>
      </c>
      <c r="F248" s="215">
        <f>127.5-5.53</f>
        <v>121.97</v>
      </c>
      <c r="G248" s="216"/>
      <c r="H248" s="216">
        <v>122.5</v>
      </c>
      <c r="I248" s="216">
        <v>170</v>
      </c>
      <c r="J248" s="217" t="s">
        <v>821</v>
      </c>
      <c r="K248" s="218">
        <f t="shared" si="78"/>
        <v>0.53000000000000114</v>
      </c>
      <c r="L248" s="219">
        <f t="shared" si="79"/>
        <v>4.3453308190538747E-3</v>
      </c>
      <c r="M248" s="215" t="s">
        <v>714</v>
      </c>
      <c r="N248" s="213">
        <v>44431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3">
        <v>136</v>
      </c>
      <c r="B249" s="234">
        <v>43294</v>
      </c>
      <c r="C249" s="234"/>
      <c r="D249" s="235" t="s">
        <v>365</v>
      </c>
      <c r="E249" s="236" t="s">
        <v>623</v>
      </c>
      <c r="F249" s="231">
        <v>46.5</v>
      </c>
      <c r="G249" s="236"/>
      <c r="H249" s="236">
        <v>17</v>
      </c>
      <c r="I249" s="237">
        <v>59</v>
      </c>
      <c r="J249" s="205" t="s">
        <v>793</v>
      </c>
      <c r="K249" s="206">
        <f t="shared" ref="K249:K257" si="80">H249-F249</f>
        <v>-29.5</v>
      </c>
      <c r="L249" s="207">
        <f t="shared" ref="L249:L257" si="81">K249/F249</f>
        <v>-0.63440860215053763</v>
      </c>
      <c r="M249" s="203" t="s">
        <v>604</v>
      </c>
      <c r="N249" s="200">
        <v>43887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137</v>
      </c>
      <c r="B250" s="221">
        <v>43396</v>
      </c>
      <c r="C250" s="221"/>
      <c r="D250" s="222" t="s">
        <v>418</v>
      </c>
      <c r="E250" s="223" t="s">
        <v>623</v>
      </c>
      <c r="F250" s="223">
        <v>156.5</v>
      </c>
      <c r="G250" s="223"/>
      <c r="H250" s="223">
        <v>207.5</v>
      </c>
      <c r="I250" s="225">
        <v>191</v>
      </c>
      <c r="J250" s="195" t="s">
        <v>681</v>
      </c>
      <c r="K250" s="196">
        <f t="shared" si="80"/>
        <v>51</v>
      </c>
      <c r="L250" s="197">
        <f t="shared" si="81"/>
        <v>0.32587859424920129</v>
      </c>
      <c r="M250" s="192" t="s">
        <v>591</v>
      </c>
      <c r="N250" s="198">
        <v>44369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138</v>
      </c>
      <c r="B251" s="221">
        <v>43439</v>
      </c>
      <c r="C251" s="221"/>
      <c r="D251" s="222" t="s">
        <v>327</v>
      </c>
      <c r="E251" s="223" t="s">
        <v>623</v>
      </c>
      <c r="F251" s="223">
        <v>259.5</v>
      </c>
      <c r="G251" s="223"/>
      <c r="H251" s="223">
        <v>320</v>
      </c>
      <c r="I251" s="225">
        <v>320</v>
      </c>
      <c r="J251" s="195" t="s">
        <v>681</v>
      </c>
      <c r="K251" s="196">
        <f t="shared" si="80"/>
        <v>60.5</v>
      </c>
      <c r="L251" s="197">
        <f t="shared" si="81"/>
        <v>0.23314065510597304</v>
      </c>
      <c r="M251" s="192" t="s">
        <v>591</v>
      </c>
      <c r="N251" s="198">
        <v>44323</v>
      </c>
      <c r="O251" s="1"/>
      <c r="P251" s="1"/>
      <c r="Q251" s="1"/>
      <c r="R251" s="6" t="s">
        <v>780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3">
        <v>139</v>
      </c>
      <c r="B252" s="234">
        <v>43439</v>
      </c>
      <c r="C252" s="234"/>
      <c r="D252" s="235" t="s">
        <v>794</v>
      </c>
      <c r="E252" s="236" t="s">
        <v>623</v>
      </c>
      <c r="F252" s="236">
        <v>715</v>
      </c>
      <c r="G252" s="236"/>
      <c r="H252" s="236">
        <v>445</v>
      </c>
      <c r="I252" s="237">
        <v>840</v>
      </c>
      <c r="J252" s="205" t="s">
        <v>795</v>
      </c>
      <c r="K252" s="206">
        <f t="shared" si="80"/>
        <v>-270</v>
      </c>
      <c r="L252" s="207">
        <f t="shared" si="81"/>
        <v>-0.3776223776223776</v>
      </c>
      <c r="M252" s="203" t="s">
        <v>604</v>
      </c>
      <c r="N252" s="200">
        <v>43800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140</v>
      </c>
      <c r="B253" s="221">
        <v>43469</v>
      </c>
      <c r="C253" s="221"/>
      <c r="D253" s="222" t="s">
        <v>158</v>
      </c>
      <c r="E253" s="223" t="s">
        <v>623</v>
      </c>
      <c r="F253" s="223">
        <v>875</v>
      </c>
      <c r="G253" s="223"/>
      <c r="H253" s="223">
        <v>1165</v>
      </c>
      <c r="I253" s="225">
        <v>1185</v>
      </c>
      <c r="J253" s="195" t="s">
        <v>796</v>
      </c>
      <c r="K253" s="196">
        <f t="shared" si="80"/>
        <v>290</v>
      </c>
      <c r="L253" s="197">
        <f t="shared" si="81"/>
        <v>0.33142857142857141</v>
      </c>
      <c r="M253" s="192" t="s">
        <v>591</v>
      </c>
      <c r="N253" s="198">
        <v>43847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141</v>
      </c>
      <c r="B254" s="221">
        <v>43559</v>
      </c>
      <c r="C254" s="221"/>
      <c r="D254" s="222" t="s">
        <v>343</v>
      </c>
      <c r="E254" s="223" t="s">
        <v>623</v>
      </c>
      <c r="F254" s="223">
        <f>387-14.63</f>
        <v>372.37</v>
      </c>
      <c r="G254" s="223"/>
      <c r="H254" s="223">
        <v>490</v>
      </c>
      <c r="I254" s="225">
        <v>490</v>
      </c>
      <c r="J254" s="195" t="s">
        <v>681</v>
      </c>
      <c r="K254" s="196">
        <f t="shared" si="80"/>
        <v>117.63</v>
      </c>
      <c r="L254" s="197">
        <f t="shared" si="81"/>
        <v>0.31589548030185027</v>
      </c>
      <c r="M254" s="192" t="s">
        <v>591</v>
      </c>
      <c r="N254" s="198">
        <v>43850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3">
        <v>142</v>
      </c>
      <c r="B255" s="234">
        <v>43578</v>
      </c>
      <c r="C255" s="234"/>
      <c r="D255" s="235" t="s">
        <v>797</v>
      </c>
      <c r="E255" s="236" t="s">
        <v>593</v>
      </c>
      <c r="F255" s="236">
        <v>220</v>
      </c>
      <c r="G255" s="236"/>
      <c r="H255" s="236">
        <v>127.5</v>
      </c>
      <c r="I255" s="237">
        <v>284</v>
      </c>
      <c r="J255" s="205" t="s">
        <v>798</v>
      </c>
      <c r="K255" s="206">
        <f t="shared" si="80"/>
        <v>-92.5</v>
      </c>
      <c r="L255" s="207">
        <f t="shared" si="81"/>
        <v>-0.42045454545454547</v>
      </c>
      <c r="M255" s="203" t="s">
        <v>604</v>
      </c>
      <c r="N255" s="200">
        <v>43896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143</v>
      </c>
      <c r="B256" s="221">
        <v>43622</v>
      </c>
      <c r="C256" s="221"/>
      <c r="D256" s="222" t="s">
        <v>483</v>
      </c>
      <c r="E256" s="223" t="s">
        <v>593</v>
      </c>
      <c r="F256" s="223">
        <v>332.8</v>
      </c>
      <c r="G256" s="223"/>
      <c r="H256" s="223">
        <v>405</v>
      </c>
      <c r="I256" s="225">
        <v>419</v>
      </c>
      <c r="J256" s="195" t="s">
        <v>799</v>
      </c>
      <c r="K256" s="196">
        <f t="shared" si="80"/>
        <v>72.199999999999989</v>
      </c>
      <c r="L256" s="197">
        <f t="shared" si="81"/>
        <v>0.21694711538461534</v>
      </c>
      <c r="M256" s="192" t="s">
        <v>591</v>
      </c>
      <c r="N256" s="198">
        <v>43860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4">
        <v>144</v>
      </c>
      <c r="B257" s="213">
        <v>43641</v>
      </c>
      <c r="C257" s="213"/>
      <c r="D257" s="214" t="s">
        <v>151</v>
      </c>
      <c r="E257" s="215" t="s">
        <v>623</v>
      </c>
      <c r="F257" s="215">
        <v>386</v>
      </c>
      <c r="G257" s="216"/>
      <c r="H257" s="216">
        <v>395</v>
      </c>
      <c r="I257" s="216">
        <v>452</v>
      </c>
      <c r="J257" s="217" t="s">
        <v>800</v>
      </c>
      <c r="K257" s="218">
        <f t="shared" si="80"/>
        <v>9</v>
      </c>
      <c r="L257" s="219">
        <f t="shared" si="81"/>
        <v>2.3316062176165803E-2</v>
      </c>
      <c r="M257" s="215" t="s">
        <v>714</v>
      </c>
      <c r="N257" s="213">
        <v>43868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4">
        <v>145</v>
      </c>
      <c r="B258" s="213">
        <v>43707</v>
      </c>
      <c r="C258" s="213"/>
      <c r="D258" s="214" t="s">
        <v>131</v>
      </c>
      <c r="E258" s="215" t="s">
        <v>623</v>
      </c>
      <c r="F258" s="215">
        <v>137.5</v>
      </c>
      <c r="G258" s="216"/>
      <c r="H258" s="216">
        <v>138.5</v>
      </c>
      <c r="I258" s="216">
        <v>190</v>
      </c>
      <c r="J258" s="217" t="s">
        <v>820</v>
      </c>
      <c r="K258" s="218">
        <f t="shared" ref="K258" si="82">H258-F258</f>
        <v>1</v>
      </c>
      <c r="L258" s="219">
        <f t="shared" ref="L258" si="83">K258/F258</f>
        <v>7.2727272727272727E-3</v>
      </c>
      <c r="M258" s="215" t="s">
        <v>714</v>
      </c>
      <c r="N258" s="213">
        <v>44432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146</v>
      </c>
      <c r="B259" s="221">
        <v>43731</v>
      </c>
      <c r="C259" s="221"/>
      <c r="D259" s="222" t="s">
        <v>430</v>
      </c>
      <c r="E259" s="223" t="s">
        <v>623</v>
      </c>
      <c r="F259" s="223">
        <v>235</v>
      </c>
      <c r="G259" s="223"/>
      <c r="H259" s="223">
        <v>295</v>
      </c>
      <c r="I259" s="225">
        <v>296</v>
      </c>
      <c r="J259" s="195" t="s">
        <v>801</v>
      </c>
      <c r="K259" s="196">
        <f t="shared" ref="K259:K265" si="84">H259-F259</f>
        <v>60</v>
      </c>
      <c r="L259" s="197">
        <f t="shared" ref="L259:L265" si="85">K259/F259</f>
        <v>0.25531914893617019</v>
      </c>
      <c r="M259" s="192" t="s">
        <v>591</v>
      </c>
      <c r="N259" s="198">
        <v>43844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147</v>
      </c>
      <c r="B260" s="221">
        <v>43752</v>
      </c>
      <c r="C260" s="221"/>
      <c r="D260" s="222" t="s">
        <v>802</v>
      </c>
      <c r="E260" s="223" t="s">
        <v>623</v>
      </c>
      <c r="F260" s="223">
        <v>277.5</v>
      </c>
      <c r="G260" s="223"/>
      <c r="H260" s="223">
        <v>333</v>
      </c>
      <c r="I260" s="225">
        <v>333</v>
      </c>
      <c r="J260" s="195" t="s">
        <v>803</v>
      </c>
      <c r="K260" s="196">
        <f t="shared" si="84"/>
        <v>55.5</v>
      </c>
      <c r="L260" s="197">
        <f t="shared" si="85"/>
        <v>0.2</v>
      </c>
      <c r="M260" s="192" t="s">
        <v>591</v>
      </c>
      <c r="N260" s="198">
        <v>43846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148</v>
      </c>
      <c r="B261" s="221">
        <v>43752</v>
      </c>
      <c r="C261" s="221"/>
      <c r="D261" s="222" t="s">
        <v>804</v>
      </c>
      <c r="E261" s="223" t="s">
        <v>623</v>
      </c>
      <c r="F261" s="223">
        <v>930</v>
      </c>
      <c r="G261" s="223"/>
      <c r="H261" s="223">
        <v>1165</v>
      </c>
      <c r="I261" s="225">
        <v>1200</v>
      </c>
      <c r="J261" s="195" t="s">
        <v>805</v>
      </c>
      <c r="K261" s="196">
        <f t="shared" si="84"/>
        <v>235</v>
      </c>
      <c r="L261" s="197">
        <f t="shared" si="85"/>
        <v>0.25268817204301075</v>
      </c>
      <c r="M261" s="192" t="s">
        <v>591</v>
      </c>
      <c r="N261" s="198">
        <v>43847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149</v>
      </c>
      <c r="B262" s="221">
        <v>43753</v>
      </c>
      <c r="C262" s="221"/>
      <c r="D262" s="222" t="s">
        <v>806</v>
      </c>
      <c r="E262" s="223" t="s">
        <v>623</v>
      </c>
      <c r="F262" s="193">
        <v>111</v>
      </c>
      <c r="G262" s="223"/>
      <c r="H262" s="223">
        <v>141</v>
      </c>
      <c r="I262" s="225">
        <v>141</v>
      </c>
      <c r="J262" s="195" t="s">
        <v>607</v>
      </c>
      <c r="K262" s="196">
        <f t="shared" si="84"/>
        <v>30</v>
      </c>
      <c r="L262" s="197">
        <f t="shared" si="85"/>
        <v>0.27027027027027029</v>
      </c>
      <c r="M262" s="192" t="s">
        <v>591</v>
      </c>
      <c r="N262" s="198">
        <v>44328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150</v>
      </c>
      <c r="B263" s="221">
        <v>43753</v>
      </c>
      <c r="C263" s="221"/>
      <c r="D263" s="222" t="s">
        <v>807</v>
      </c>
      <c r="E263" s="223" t="s">
        <v>623</v>
      </c>
      <c r="F263" s="193">
        <v>296</v>
      </c>
      <c r="G263" s="223"/>
      <c r="H263" s="223">
        <v>370</v>
      </c>
      <c r="I263" s="225">
        <v>370</v>
      </c>
      <c r="J263" s="195" t="s">
        <v>681</v>
      </c>
      <c r="K263" s="196">
        <f t="shared" si="84"/>
        <v>74</v>
      </c>
      <c r="L263" s="197">
        <f t="shared" si="85"/>
        <v>0.25</v>
      </c>
      <c r="M263" s="192" t="s">
        <v>591</v>
      </c>
      <c r="N263" s="198">
        <v>43853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151</v>
      </c>
      <c r="B264" s="221">
        <v>43754</v>
      </c>
      <c r="C264" s="221"/>
      <c r="D264" s="222" t="s">
        <v>808</v>
      </c>
      <c r="E264" s="223" t="s">
        <v>623</v>
      </c>
      <c r="F264" s="193">
        <v>300</v>
      </c>
      <c r="G264" s="223"/>
      <c r="H264" s="223">
        <v>382.5</v>
      </c>
      <c r="I264" s="225">
        <v>344</v>
      </c>
      <c r="J264" s="195" t="s">
        <v>880</v>
      </c>
      <c r="K264" s="196">
        <f t="shared" si="84"/>
        <v>82.5</v>
      </c>
      <c r="L264" s="197">
        <f t="shared" si="85"/>
        <v>0.27500000000000002</v>
      </c>
      <c r="M264" s="192" t="s">
        <v>591</v>
      </c>
      <c r="N264" s="198">
        <v>44238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152</v>
      </c>
      <c r="B265" s="221">
        <v>43832</v>
      </c>
      <c r="C265" s="221"/>
      <c r="D265" s="222" t="s">
        <v>809</v>
      </c>
      <c r="E265" s="223" t="s">
        <v>623</v>
      </c>
      <c r="F265" s="193">
        <v>495</v>
      </c>
      <c r="G265" s="223"/>
      <c r="H265" s="223">
        <v>595</v>
      </c>
      <c r="I265" s="225">
        <v>590</v>
      </c>
      <c r="J265" s="195" t="s">
        <v>876</v>
      </c>
      <c r="K265" s="196">
        <f t="shared" si="84"/>
        <v>100</v>
      </c>
      <c r="L265" s="197">
        <f t="shared" si="85"/>
        <v>0.20202020202020202</v>
      </c>
      <c r="M265" s="192" t="s">
        <v>591</v>
      </c>
      <c r="N265" s="198">
        <v>44589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153</v>
      </c>
      <c r="B266" s="221">
        <v>43966</v>
      </c>
      <c r="C266" s="221"/>
      <c r="D266" s="222" t="s">
        <v>71</v>
      </c>
      <c r="E266" s="223" t="s">
        <v>623</v>
      </c>
      <c r="F266" s="193">
        <v>67.5</v>
      </c>
      <c r="G266" s="223"/>
      <c r="H266" s="223">
        <v>86</v>
      </c>
      <c r="I266" s="225">
        <v>86</v>
      </c>
      <c r="J266" s="195" t="s">
        <v>810</v>
      </c>
      <c r="K266" s="196">
        <f t="shared" ref="K266:K273" si="86">H266-F266</f>
        <v>18.5</v>
      </c>
      <c r="L266" s="197">
        <f t="shared" ref="L266:L273" si="87">K266/F266</f>
        <v>0.27407407407407408</v>
      </c>
      <c r="M266" s="192" t="s">
        <v>591</v>
      </c>
      <c r="N266" s="198">
        <v>44008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154</v>
      </c>
      <c r="B267" s="221">
        <v>44035</v>
      </c>
      <c r="C267" s="221"/>
      <c r="D267" s="222" t="s">
        <v>482</v>
      </c>
      <c r="E267" s="223" t="s">
        <v>623</v>
      </c>
      <c r="F267" s="193">
        <v>231</v>
      </c>
      <c r="G267" s="223"/>
      <c r="H267" s="223">
        <v>281</v>
      </c>
      <c r="I267" s="225">
        <v>281</v>
      </c>
      <c r="J267" s="195" t="s">
        <v>681</v>
      </c>
      <c r="K267" s="196">
        <f t="shared" si="86"/>
        <v>50</v>
      </c>
      <c r="L267" s="197">
        <f t="shared" si="87"/>
        <v>0.21645021645021645</v>
      </c>
      <c r="M267" s="192" t="s">
        <v>591</v>
      </c>
      <c r="N267" s="198">
        <v>44358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155</v>
      </c>
      <c r="B268" s="221">
        <v>44092</v>
      </c>
      <c r="C268" s="221"/>
      <c r="D268" s="222" t="s">
        <v>407</v>
      </c>
      <c r="E268" s="223" t="s">
        <v>623</v>
      </c>
      <c r="F268" s="223">
        <v>206</v>
      </c>
      <c r="G268" s="223"/>
      <c r="H268" s="223">
        <v>248</v>
      </c>
      <c r="I268" s="225">
        <v>248</v>
      </c>
      <c r="J268" s="195" t="s">
        <v>681</v>
      </c>
      <c r="K268" s="196">
        <f t="shared" si="86"/>
        <v>42</v>
      </c>
      <c r="L268" s="197">
        <f t="shared" si="87"/>
        <v>0.20388349514563106</v>
      </c>
      <c r="M268" s="192" t="s">
        <v>591</v>
      </c>
      <c r="N268" s="198">
        <v>44214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156</v>
      </c>
      <c r="B269" s="221">
        <v>44140</v>
      </c>
      <c r="C269" s="221"/>
      <c r="D269" s="222" t="s">
        <v>407</v>
      </c>
      <c r="E269" s="223" t="s">
        <v>623</v>
      </c>
      <c r="F269" s="223">
        <v>182.5</v>
      </c>
      <c r="G269" s="223"/>
      <c r="H269" s="223">
        <v>248</v>
      </c>
      <c r="I269" s="225">
        <v>248</v>
      </c>
      <c r="J269" s="195" t="s">
        <v>681</v>
      </c>
      <c r="K269" s="196">
        <f t="shared" si="86"/>
        <v>65.5</v>
      </c>
      <c r="L269" s="197">
        <f t="shared" si="87"/>
        <v>0.35890410958904112</v>
      </c>
      <c r="M269" s="192" t="s">
        <v>591</v>
      </c>
      <c r="N269" s="198">
        <v>44214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157</v>
      </c>
      <c r="B270" s="221">
        <v>44140</v>
      </c>
      <c r="C270" s="221"/>
      <c r="D270" s="222" t="s">
        <v>327</v>
      </c>
      <c r="E270" s="223" t="s">
        <v>623</v>
      </c>
      <c r="F270" s="223">
        <v>247.5</v>
      </c>
      <c r="G270" s="223"/>
      <c r="H270" s="223">
        <v>320</v>
      </c>
      <c r="I270" s="225">
        <v>320</v>
      </c>
      <c r="J270" s="195" t="s">
        <v>681</v>
      </c>
      <c r="K270" s="196">
        <f t="shared" si="86"/>
        <v>72.5</v>
      </c>
      <c r="L270" s="197">
        <f t="shared" si="87"/>
        <v>0.29292929292929293</v>
      </c>
      <c r="M270" s="192" t="s">
        <v>591</v>
      </c>
      <c r="N270" s="198">
        <v>44323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158</v>
      </c>
      <c r="B271" s="221">
        <v>44140</v>
      </c>
      <c r="C271" s="221"/>
      <c r="D271" s="222" t="s">
        <v>272</v>
      </c>
      <c r="E271" s="223" t="s">
        <v>623</v>
      </c>
      <c r="F271" s="193">
        <v>925</v>
      </c>
      <c r="G271" s="223"/>
      <c r="H271" s="223">
        <v>1095</v>
      </c>
      <c r="I271" s="225">
        <v>1093</v>
      </c>
      <c r="J271" s="195" t="s">
        <v>811</v>
      </c>
      <c r="K271" s="196">
        <f t="shared" si="86"/>
        <v>170</v>
      </c>
      <c r="L271" s="197">
        <f t="shared" si="87"/>
        <v>0.18378378378378379</v>
      </c>
      <c r="M271" s="192" t="s">
        <v>591</v>
      </c>
      <c r="N271" s="198">
        <v>44201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159</v>
      </c>
      <c r="B272" s="221">
        <v>44140</v>
      </c>
      <c r="C272" s="221"/>
      <c r="D272" s="222" t="s">
        <v>343</v>
      </c>
      <c r="E272" s="223" t="s">
        <v>623</v>
      </c>
      <c r="F272" s="193">
        <v>332.5</v>
      </c>
      <c r="G272" s="223"/>
      <c r="H272" s="223">
        <v>393</v>
      </c>
      <c r="I272" s="225">
        <v>406</v>
      </c>
      <c r="J272" s="195" t="s">
        <v>812</v>
      </c>
      <c r="K272" s="196">
        <f t="shared" si="86"/>
        <v>60.5</v>
      </c>
      <c r="L272" s="197">
        <f t="shared" si="87"/>
        <v>0.18195488721804512</v>
      </c>
      <c r="M272" s="192" t="s">
        <v>591</v>
      </c>
      <c r="N272" s="198">
        <v>44256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0">
        <v>160</v>
      </c>
      <c r="B273" s="221">
        <v>44141</v>
      </c>
      <c r="C273" s="221"/>
      <c r="D273" s="222" t="s">
        <v>482</v>
      </c>
      <c r="E273" s="223" t="s">
        <v>623</v>
      </c>
      <c r="F273" s="193">
        <v>231</v>
      </c>
      <c r="G273" s="223"/>
      <c r="H273" s="223">
        <v>281</v>
      </c>
      <c r="I273" s="225">
        <v>281</v>
      </c>
      <c r="J273" s="195" t="s">
        <v>681</v>
      </c>
      <c r="K273" s="196">
        <f t="shared" si="86"/>
        <v>50</v>
      </c>
      <c r="L273" s="197">
        <f t="shared" si="87"/>
        <v>0.21645021645021645</v>
      </c>
      <c r="M273" s="192" t="s">
        <v>591</v>
      </c>
      <c r="N273" s="198">
        <v>44358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6">
        <v>161</v>
      </c>
      <c r="B274" s="239">
        <v>44187</v>
      </c>
      <c r="C274" s="239"/>
      <c r="D274" s="240" t="s">
        <v>455</v>
      </c>
      <c r="E274" s="53" t="s">
        <v>623</v>
      </c>
      <c r="F274" s="241" t="s">
        <v>813</v>
      </c>
      <c r="G274" s="53"/>
      <c r="H274" s="53"/>
      <c r="I274" s="242">
        <v>239</v>
      </c>
      <c r="J274" s="238" t="s">
        <v>594</v>
      </c>
      <c r="K274" s="238"/>
      <c r="L274" s="243"/>
      <c r="M274" s="244"/>
      <c r="N274" s="245"/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162</v>
      </c>
      <c r="B275" s="221">
        <v>44258</v>
      </c>
      <c r="C275" s="221"/>
      <c r="D275" s="222" t="s">
        <v>809</v>
      </c>
      <c r="E275" s="223" t="s">
        <v>623</v>
      </c>
      <c r="F275" s="193">
        <v>495</v>
      </c>
      <c r="G275" s="223"/>
      <c r="H275" s="223">
        <v>595</v>
      </c>
      <c r="I275" s="225">
        <v>590</v>
      </c>
      <c r="J275" s="195" t="s">
        <v>876</v>
      </c>
      <c r="K275" s="196">
        <f t="shared" ref="K275" si="88">H275-F275</f>
        <v>100</v>
      </c>
      <c r="L275" s="197">
        <f t="shared" ref="L275" si="89">K275/F275</f>
        <v>0.20202020202020202</v>
      </c>
      <c r="M275" s="192" t="s">
        <v>591</v>
      </c>
      <c r="N275" s="198">
        <v>44589</v>
      </c>
      <c r="O275" s="1"/>
      <c r="P275" s="1"/>
      <c r="R275" s="6" t="s">
        <v>784</v>
      </c>
    </row>
    <row r="276" spans="1:26" ht="12.75" customHeight="1">
      <c r="A276" s="220">
        <v>163</v>
      </c>
      <c r="B276" s="221">
        <v>44274</v>
      </c>
      <c r="C276" s="221"/>
      <c r="D276" s="222" t="s">
        <v>343</v>
      </c>
      <c r="E276" s="223" t="s">
        <v>623</v>
      </c>
      <c r="F276" s="193">
        <v>355</v>
      </c>
      <c r="G276" s="223"/>
      <c r="H276" s="223">
        <v>422.5</v>
      </c>
      <c r="I276" s="225">
        <v>420</v>
      </c>
      <c r="J276" s="195" t="s">
        <v>814</v>
      </c>
      <c r="K276" s="196">
        <f t="shared" ref="K276:K279" si="90">H276-F276</f>
        <v>67.5</v>
      </c>
      <c r="L276" s="197">
        <f t="shared" ref="L276:L279" si="91">K276/F276</f>
        <v>0.19014084507042253</v>
      </c>
      <c r="M276" s="192" t="s">
        <v>591</v>
      </c>
      <c r="N276" s="198">
        <v>44361</v>
      </c>
      <c r="O276" s="1"/>
      <c r="R276" s="247" t="s">
        <v>784</v>
      </c>
    </row>
    <row r="277" spans="1:26" ht="12.75" customHeight="1">
      <c r="A277" s="220">
        <v>164</v>
      </c>
      <c r="B277" s="221">
        <v>44295</v>
      </c>
      <c r="C277" s="221"/>
      <c r="D277" s="222" t="s">
        <v>815</v>
      </c>
      <c r="E277" s="223" t="s">
        <v>623</v>
      </c>
      <c r="F277" s="193">
        <v>555</v>
      </c>
      <c r="G277" s="223"/>
      <c r="H277" s="223">
        <v>663</v>
      </c>
      <c r="I277" s="225">
        <v>663</v>
      </c>
      <c r="J277" s="195" t="s">
        <v>816</v>
      </c>
      <c r="K277" s="196">
        <f t="shared" si="90"/>
        <v>108</v>
      </c>
      <c r="L277" s="197">
        <f t="shared" si="91"/>
        <v>0.19459459459459461</v>
      </c>
      <c r="M277" s="192" t="s">
        <v>591</v>
      </c>
      <c r="N277" s="198">
        <v>44321</v>
      </c>
      <c r="O277" s="1"/>
      <c r="P277" s="1"/>
      <c r="Q277" s="1"/>
      <c r="R277" s="247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165</v>
      </c>
      <c r="B278" s="221">
        <v>44308</v>
      </c>
      <c r="C278" s="221"/>
      <c r="D278" s="222" t="s">
        <v>376</v>
      </c>
      <c r="E278" s="223" t="s">
        <v>623</v>
      </c>
      <c r="F278" s="193">
        <v>126.5</v>
      </c>
      <c r="G278" s="223"/>
      <c r="H278" s="223">
        <v>155</v>
      </c>
      <c r="I278" s="225">
        <v>155</v>
      </c>
      <c r="J278" s="195" t="s">
        <v>681</v>
      </c>
      <c r="K278" s="196">
        <f t="shared" si="90"/>
        <v>28.5</v>
      </c>
      <c r="L278" s="197">
        <f t="shared" si="91"/>
        <v>0.22529644268774704</v>
      </c>
      <c r="M278" s="192" t="s">
        <v>591</v>
      </c>
      <c r="N278" s="198">
        <v>44362</v>
      </c>
      <c r="O278" s="1"/>
      <c r="R278" s="247" t="s">
        <v>784</v>
      </c>
    </row>
    <row r="279" spans="1:26" ht="12.75" customHeight="1">
      <c r="A279" s="293">
        <v>166</v>
      </c>
      <c r="B279" s="294">
        <v>44368</v>
      </c>
      <c r="C279" s="294"/>
      <c r="D279" s="295" t="s">
        <v>394</v>
      </c>
      <c r="E279" s="296" t="s">
        <v>623</v>
      </c>
      <c r="F279" s="297">
        <v>287.5</v>
      </c>
      <c r="G279" s="296"/>
      <c r="H279" s="296">
        <v>245</v>
      </c>
      <c r="I279" s="298">
        <v>344</v>
      </c>
      <c r="J279" s="205" t="s">
        <v>853</v>
      </c>
      <c r="K279" s="206">
        <f t="shared" si="90"/>
        <v>-42.5</v>
      </c>
      <c r="L279" s="207">
        <f t="shared" si="91"/>
        <v>-0.14782608695652175</v>
      </c>
      <c r="M279" s="203" t="s">
        <v>604</v>
      </c>
      <c r="N279" s="200">
        <v>44508</v>
      </c>
      <c r="O279" s="1"/>
      <c r="R279" s="247" t="s">
        <v>784</v>
      </c>
    </row>
    <row r="280" spans="1:26" ht="12.75" customHeight="1">
      <c r="A280" s="246">
        <v>167</v>
      </c>
      <c r="B280" s="239">
        <v>44368</v>
      </c>
      <c r="C280" s="239"/>
      <c r="D280" s="240" t="s">
        <v>482</v>
      </c>
      <c r="E280" s="53" t="s">
        <v>623</v>
      </c>
      <c r="F280" s="241" t="s">
        <v>817</v>
      </c>
      <c r="G280" s="53"/>
      <c r="H280" s="53"/>
      <c r="I280" s="242">
        <v>320</v>
      </c>
      <c r="J280" s="238" t="s">
        <v>594</v>
      </c>
      <c r="K280" s="246"/>
      <c r="L280" s="239"/>
      <c r="M280" s="239"/>
      <c r="N280" s="240"/>
      <c r="O280" s="41"/>
      <c r="R280" s="247" t="s">
        <v>784</v>
      </c>
    </row>
    <row r="281" spans="1:26" ht="12.75" customHeight="1">
      <c r="A281" s="220">
        <v>168</v>
      </c>
      <c r="B281" s="221">
        <v>44406</v>
      </c>
      <c r="C281" s="221"/>
      <c r="D281" s="222" t="s">
        <v>376</v>
      </c>
      <c r="E281" s="223" t="s">
        <v>623</v>
      </c>
      <c r="F281" s="193">
        <v>162.5</v>
      </c>
      <c r="G281" s="223"/>
      <c r="H281" s="223">
        <v>200</v>
      </c>
      <c r="I281" s="225">
        <v>200</v>
      </c>
      <c r="J281" s="195" t="s">
        <v>681</v>
      </c>
      <c r="K281" s="196">
        <f t="shared" ref="K281" si="92">H281-F281</f>
        <v>37.5</v>
      </c>
      <c r="L281" s="197">
        <f t="shared" ref="L281" si="93">K281/F281</f>
        <v>0.23076923076923078</v>
      </c>
      <c r="M281" s="192" t="s">
        <v>591</v>
      </c>
      <c r="N281" s="198">
        <v>44571</v>
      </c>
      <c r="O281" s="1"/>
      <c r="R281" s="247" t="s">
        <v>784</v>
      </c>
    </row>
    <row r="282" spans="1:26" ht="12.75" customHeight="1">
      <c r="A282" s="220">
        <v>169</v>
      </c>
      <c r="B282" s="221">
        <v>44462</v>
      </c>
      <c r="C282" s="221"/>
      <c r="D282" s="222" t="s">
        <v>822</v>
      </c>
      <c r="E282" s="223" t="s">
        <v>623</v>
      </c>
      <c r="F282" s="193">
        <v>1235</v>
      </c>
      <c r="G282" s="223"/>
      <c r="H282" s="223">
        <v>1505</v>
      </c>
      <c r="I282" s="225">
        <v>1500</v>
      </c>
      <c r="J282" s="195" t="s">
        <v>681</v>
      </c>
      <c r="K282" s="196">
        <f t="shared" ref="K282" si="94">H282-F282</f>
        <v>270</v>
      </c>
      <c r="L282" s="197">
        <f t="shared" ref="L282" si="95">K282/F282</f>
        <v>0.21862348178137653</v>
      </c>
      <c r="M282" s="192" t="s">
        <v>591</v>
      </c>
      <c r="N282" s="198">
        <v>44564</v>
      </c>
      <c r="O282" s="1"/>
      <c r="R282" s="247" t="s">
        <v>784</v>
      </c>
    </row>
    <row r="283" spans="1:26" ht="12.75" customHeight="1">
      <c r="A283" s="264">
        <v>170</v>
      </c>
      <c r="B283" s="265">
        <v>44480</v>
      </c>
      <c r="C283" s="265"/>
      <c r="D283" s="266" t="s">
        <v>824</v>
      </c>
      <c r="E283" s="267" t="s">
        <v>623</v>
      </c>
      <c r="F283" s="268" t="s">
        <v>829</v>
      </c>
      <c r="G283" s="267"/>
      <c r="H283" s="267"/>
      <c r="I283" s="267">
        <v>145</v>
      </c>
      <c r="J283" s="269" t="s">
        <v>594</v>
      </c>
      <c r="K283" s="264"/>
      <c r="L283" s="265"/>
      <c r="M283" s="265"/>
      <c r="N283" s="266"/>
      <c r="O283" s="41"/>
      <c r="R283" s="247" t="s">
        <v>784</v>
      </c>
    </row>
    <row r="284" spans="1:26" ht="12.75" customHeight="1">
      <c r="A284" s="270">
        <v>171</v>
      </c>
      <c r="B284" s="271">
        <v>44481</v>
      </c>
      <c r="C284" s="271"/>
      <c r="D284" s="272" t="s">
        <v>261</v>
      </c>
      <c r="E284" s="273" t="s">
        <v>623</v>
      </c>
      <c r="F284" s="274" t="s">
        <v>826</v>
      </c>
      <c r="G284" s="273"/>
      <c r="H284" s="273"/>
      <c r="I284" s="273">
        <v>380</v>
      </c>
      <c r="J284" s="275" t="s">
        <v>594</v>
      </c>
      <c r="K284" s="270"/>
      <c r="L284" s="271"/>
      <c r="M284" s="271"/>
      <c r="N284" s="272"/>
      <c r="O284" s="41"/>
      <c r="R284" s="247" t="s">
        <v>784</v>
      </c>
    </row>
    <row r="285" spans="1:26" ht="12.75" customHeight="1">
      <c r="A285" s="270">
        <v>172</v>
      </c>
      <c r="B285" s="271">
        <v>44481</v>
      </c>
      <c r="C285" s="271"/>
      <c r="D285" s="272" t="s">
        <v>402</v>
      </c>
      <c r="E285" s="273" t="s">
        <v>623</v>
      </c>
      <c r="F285" s="274" t="s">
        <v>827</v>
      </c>
      <c r="G285" s="273"/>
      <c r="H285" s="273"/>
      <c r="I285" s="273">
        <v>56</v>
      </c>
      <c r="J285" s="275" t="s">
        <v>594</v>
      </c>
      <c r="K285" s="270"/>
      <c r="L285" s="271"/>
      <c r="M285" s="271"/>
      <c r="N285" s="272"/>
      <c r="O285" s="41"/>
      <c r="R285" s="247"/>
    </row>
    <row r="286" spans="1:26" ht="12.75" customHeight="1">
      <c r="A286" s="276">
        <v>173</v>
      </c>
      <c r="B286" s="271">
        <v>44551</v>
      </c>
      <c r="C286" s="276"/>
      <c r="D286" s="276" t="s">
        <v>119</v>
      </c>
      <c r="E286" s="273" t="s">
        <v>623</v>
      </c>
      <c r="F286" s="273" t="s">
        <v>857</v>
      </c>
      <c r="G286" s="273"/>
      <c r="H286" s="273"/>
      <c r="I286" s="273">
        <v>3000</v>
      </c>
      <c r="J286" s="273" t="s">
        <v>594</v>
      </c>
      <c r="K286" s="273"/>
      <c r="L286" s="273"/>
      <c r="M286" s="273"/>
      <c r="N286" s="276"/>
      <c r="O286" s="41"/>
      <c r="R286" s="247"/>
    </row>
    <row r="287" spans="1:26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247"/>
    </row>
    <row r="288" spans="1:26" ht="12.75" customHeight="1">
      <c r="A288" s="246"/>
      <c r="B288" s="248" t="s">
        <v>818</v>
      </c>
      <c r="F288" s="56"/>
      <c r="G288" s="56"/>
      <c r="H288" s="56"/>
      <c r="I288" s="56"/>
      <c r="J288" s="41"/>
      <c r="K288" s="56"/>
      <c r="L288" s="56"/>
      <c r="M288" s="56"/>
      <c r="O288" s="41"/>
      <c r="R288" s="247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A298" s="249"/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A299" s="249"/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A300" s="53"/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</sheetData>
  <autoFilter ref="R1:R296"/>
  <mergeCells count="21">
    <mergeCell ref="O60:O61"/>
    <mergeCell ref="P60:P61"/>
    <mergeCell ref="A60:A61"/>
    <mergeCell ref="B60:B61"/>
    <mergeCell ref="J60:J61"/>
    <mergeCell ref="M60:M61"/>
    <mergeCell ref="N60:N61"/>
    <mergeCell ref="M80:M81"/>
    <mergeCell ref="N80:N81"/>
    <mergeCell ref="O80:O81"/>
    <mergeCell ref="P80:P81"/>
    <mergeCell ref="M75:M76"/>
    <mergeCell ref="N75:N76"/>
    <mergeCell ref="O75:O76"/>
    <mergeCell ref="P75:P76"/>
    <mergeCell ref="A75:A76"/>
    <mergeCell ref="B75:B76"/>
    <mergeCell ref="J75:J76"/>
    <mergeCell ref="A80:A81"/>
    <mergeCell ref="B80:B81"/>
    <mergeCell ref="J80:J8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2022-02-14T02:47:47Z</dcterms:modified>
</cp:coreProperties>
</file>