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2" i="6"/>
  <c r="K62"/>
  <c r="L42"/>
  <c r="K42"/>
  <c r="M42" s="1"/>
  <c r="L20"/>
  <c r="K20"/>
  <c r="L58"/>
  <c r="M58" s="1"/>
  <c r="K58"/>
  <c r="L61"/>
  <c r="K61"/>
  <c r="M61" s="1"/>
  <c r="K81"/>
  <c r="M81" s="1"/>
  <c r="L40"/>
  <c r="K40"/>
  <c r="M40" s="1"/>
  <c r="P19"/>
  <c r="L60"/>
  <c r="K60"/>
  <c r="L59"/>
  <c r="K59"/>
  <c r="K80"/>
  <c r="M80" s="1"/>
  <c r="K73"/>
  <c r="M73" s="1"/>
  <c r="L34"/>
  <c r="M34" s="1"/>
  <c r="K34"/>
  <c r="M56"/>
  <c r="L56"/>
  <c r="K57"/>
  <c r="K56"/>
  <c r="L55"/>
  <c r="K55"/>
  <c r="K79"/>
  <c r="M79" s="1"/>
  <c r="L14"/>
  <c r="K14"/>
  <c r="L31"/>
  <c r="K31"/>
  <c r="P18"/>
  <c r="K78"/>
  <c r="M78" s="1"/>
  <c r="L38"/>
  <c r="K38"/>
  <c r="L36"/>
  <c r="L35"/>
  <c r="P15"/>
  <c r="K36"/>
  <c r="K35"/>
  <c r="K77"/>
  <c r="M77" s="1"/>
  <c r="L32"/>
  <c r="K32"/>
  <c r="K74"/>
  <c r="M74" s="1"/>
  <c r="L33"/>
  <c r="K33"/>
  <c r="K76"/>
  <c r="K75"/>
  <c r="K72"/>
  <c r="M72" s="1"/>
  <c r="K13"/>
  <c r="L13"/>
  <c r="L17"/>
  <c r="K17"/>
  <c r="L16"/>
  <c r="K16"/>
  <c r="L12"/>
  <c r="K12"/>
  <c r="K270"/>
  <c r="L270" s="1"/>
  <c r="K260"/>
  <c r="L260" s="1"/>
  <c r="P10"/>
  <c r="M20" l="1"/>
  <c r="M60"/>
  <c r="M62"/>
  <c r="M59"/>
  <c r="M14"/>
  <c r="M38"/>
  <c r="M31"/>
  <c r="M55"/>
  <c r="M35"/>
  <c r="M36"/>
  <c r="M32"/>
  <c r="M33"/>
  <c r="M17"/>
  <c r="M13"/>
  <c r="M12"/>
  <c r="M16"/>
  <c r="P11"/>
  <c r="K276" l="1"/>
  <c r="L276" s="1"/>
  <c r="L54" l="1"/>
  <c r="K54"/>
  <c r="M54" l="1"/>
  <c r="K277" l="1"/>
  <c r="L277" s="1"/>
  <c r="K274" l="1"/>
  <c r="L274" s="1"/>
  <c r="K253"/>
  <c r="L253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F243"/>
  <c r="K243" s="1"/>
  <c r="L243" s="1"/>
  <c r="F242"/>
  <c r="K242" s="1"/>
  <c r="L242" s="1"/>
  <c r="K24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1"/>
  <c r="L221" s="1"/>
  <c r="F220"/>
  <c r="K220" s="1"/>
  <c r="L220" s="1"/>
  <c r="K219"/>
  <c r="L219" s="1"/>
  <c r="K216"/>
  <c r="L216" s="1"/>
  <c r="K215"/>
  <c r="L215" s="1"/>
  <c r="K214"/>
  <c r="L214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4"/>
  <c r="L194" s="1"/>
  <c r="K192"/>
  <c r="L192" s="1"/>
  <c r="K190"/>
  <c r="L190" s="1"/>
  <c r="K188"/>
  <c r="L188" s="1"/>
  <c r="K187"/>
  <c r="L187" s="1"/>
  <c r="K186"/>
  <c r="L186" s="1"/>
  <c r="K184"/>
  <c r="L184" s="1"/>
  <c r="K183"/>
  <c r="L183" s="1"/>
  <c r="K182"/>
  <c r="L182" s="1"/>
  <c r="K181"/>
  <c r="K180"/>
  <c r="L180" s="1"/>
  <c r="K179"/>
  <c r="L179" s="1"/>
  <c r="K177"/>
  <c r="L177" s="1"/>
  <c r="K176"/>
  <c r="L176" s="1"/>
  <c r="K175"/>
  <c r="L175" s="1"/>
  <c r="K174"/>
  <c r="L174" s="1"/>
  <c r="K173"/>
  <c r="L173" s="1"/>
  <c r="F172"/>
  <c r="K172" s="1"/>
  <c r="L172" s="1"/>
  <c r="H171"/>
  <c r="K171" s="1"/>
  <c r="L171" s="1"/>
  <c r="K168"/>
  <c r="L168" s="1"/>
  <c r="K167"/>
  <c r="L167" s="1"/>
  <c r="K166"/>
  <c r="L166" s="1"/>
  <c r="K165"/>
  <c r="L165" s="1"/>
  <c r="K164"/>
  <c r="L164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H137"/>
  <c r="K137" s="1"/>
  <c r="L137" s="1"/>
  <c r="F136"/>
  <c r="K136" s="1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M7"/>
  <c r="D7" i="5"/>
  <c r="K6" i="4"/>
  <c r="K6" i="3"/>
  <c r="L6" i="2"/>
</calcChain>
</file>

<file path=xl/sharedStrings.xml><?xml version="1.0" encoding="utf-8"?>
<sst xmlns="http://schemas.openxmlformats.org/spreadsheetml/2006/main" count="2898" uniqueCount="1092">
  <si>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</si>
  <si>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</si>
  <si>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</si>
  <si>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</si>
  <si>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</si>
  <si>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</si>
  <si>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</si>
  <si>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</si>
  <si>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</si>
  <si>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</si>
  <si>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</si>
  <si>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</si>
  <si>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</si>
  <si>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</si>
  <si>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</si>
  <si>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</si>
  <si>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</si>
  <si>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</si>
  <si>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</si>
  <si>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</si>
  <si>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</si>
  <si>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</si>
  <si>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</si>
  <si>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</si>
  <si>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</si>
  <si>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</si>
  <si>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</si>
  <si>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</si>
  <si>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</si>
  <si>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</si>
  <si>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</si>
  <si>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</si>
  <si>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</si>
  <si>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</si>
  <si>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</si>
  <si>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</si>
  <si>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</si>
  <si>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</si>
  <si>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</si>
  <si>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</si>
  <si>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</si>
  <si>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</si>
  <si>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</si>
  <si>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</si>
  <si>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</si>
  <si>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</si>
  <si>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</si>
  <si>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</si>
  <si>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</si>
  <si>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</si>
  <si>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</si>
  <si>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</si>
  <si>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</si>
  <si>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</si>
  <si>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</si>
  <si>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</si>
  <si>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</si>
  <si>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</si>
  <si>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</si>
  <si>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</si>
  <si>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</si>
  <si>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</si>
  <si>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</si>
  <si>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</si>
  <si>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</si>
  <si>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</si>
  <si>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</si>
  <si>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</si>
  <si>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</si>
  <si>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</si>
  <si>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</si>
  <si>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</si>
  <si>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</si>
  <si>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</si>
  <si>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</si>
  <si>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</si>
  <si>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</si>
  <si>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</si>
  <si>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</si>
  <si>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</si>
  <si>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</si>
  <si>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</si>
  <si>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</si>
  <si>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</si>
  <si>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</si>
  <si>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</si>
  <si>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</si>
  <si>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</si>
  <si>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</si>
  <si>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</si>
  <si>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</si>
  <si>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</si>
  <si>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</si>
  <si>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</si>
  <si>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</si>
  <si>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</si>
  <si>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</si>
  <si>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</si>
  <si>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</si>
  <si>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</si>
  <si>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</si>
  <si>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</si>
  <si>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</si>
  <si>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</si>
  <si>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</si>
  <si>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</si>
  <si>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</si>
  <si>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</si>
  <si>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</si>
  <si>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</si>
  <si>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</si>
  <si>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</si>
  <si>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</si>
  <si>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</si>
  <si>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</si>
  <si>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</si>
  <si>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</si>
  <si>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</si>
  <si>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</si>
  <si>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</si>
  <si>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</si>
  <si>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</si>
  <si>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</si>
  <si>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</si>
  <si>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</si>
  <si>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</si>
  <si>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</si>
  <si>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</si>
  <si>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</si>
  <si>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</si>
  <si>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</si>
  <si>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</si>
  <si>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</si>
  <si>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</si>
  <si>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</si>
  <si>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</si>
  <si>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</si>
  <si>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</si>
  <si>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</si>
  <si>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</si>
  <si>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</si>
  <si>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</si>
  <si>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</si>
  <si>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</si>
  <si>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</si>
  <si>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</si>
  <si>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</si>
  <si>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</si>
  <si>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</si>
  <si>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</si>
  <si>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</si>
  <si>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</si>
  <si>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</si>
  <si>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</si>
  <si>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</si>
  <si>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</si>
  <si>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</si>
  <si>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</si>
  <si>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</si>
  <si>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</si>
  <si>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</si>
  <si>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</si>
  <si>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</si>
  <si>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</si>
  <si>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</si>
  <si>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</si>
  <si>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</si>
  <si>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</si>
  <si>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</si>
  <si>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</si>
  <si>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</si>
  <si>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</si>
  <si>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</si>
  <si>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</si>
  <si>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</si>
  <si>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</si>
  <si>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</si>
  <si>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</si>
  <si>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</si>
  <si>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</si>
  <si>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</si>
  <si>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</si>
  <si>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</si>
  <si>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</si>
  <si>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</si>
  <si>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</si>
  <si>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</si>
  <si>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</si>
  <si>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</si>
  <si>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</si>
  <si>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</si>
  <si>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</si>
  <si>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</si>
  <si>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</si>
  <si>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</si>
  <si>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</si>
  <si>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</si>
  <si>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</si>
  <si>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</si>
  <si>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</si>
  <si>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</si>
  <si>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</si>
  <si>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</si>
  <si>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</si>
  <si>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</si>
  <si>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</si>
  <si>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</si>
  <si>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</si>
  <si>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</si>
  <si>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</si>
  <si>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</si>
  <si>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</si>
  <si>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</si>
  <si>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</si>
  <si>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</si>
  <si>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</si>
  <si>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</si>
  <si>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</si>
  <si>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</si>
  <si>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</si>
  <si>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</si>
  <si>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</si>
  <si>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</si>
  <si>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</si>
  <si>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</si>
  <si>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</si>
  <si>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</si>
  <si>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</si>
  <si>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</si>
  <si>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</si>
  <si>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</si>
  <si>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</si>
  <si>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</si>
  <si>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</si>
  <si>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</si>
  <si>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</si>
  <si>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</si>
  <si>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</si>
  <si>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</si>
  <si>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</si>
  <si>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</si>
  <si>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</si>
  <si>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</si>
  <si>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</si>
  <si>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</si>
  <si>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</si>
  <si>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</si>
  <si>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</si>
  <si>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</si>
  <si>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</si>
  <si>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</si>
  <si>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</si>
  <si>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</si>
  <si>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</si>
  <si>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</si>
  <si>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</si>
  <si>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</si>
  <si>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</si>
  <si>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</si>
  <si>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</si>
  <si>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</si>
  <si>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</si>
  <si>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</si>
  <si>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</si>
  <si>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</si>
  <si>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</si>
  <si>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</si>
  <si>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</si>
  <si>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</si>
  <si>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</si>
  <si>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</si>
  <si>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</si>
  <si>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</si>
  <si>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</si>
  <si>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</si>
  <si>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</si>
  <si>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</si>
  <si>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</si>
  <si>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</si>
  <si>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</si>
  <si>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</si>
  <si>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</si>
  <si>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</si>
  <si>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</si>
  <si>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</si>
  <si>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</si>
  <si>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</si>
  <si>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</si>
  <si>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</si>
  <si>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</si>
  <si>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</si>
  <si>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</si>
  <si>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</si>
  <si>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</si>
  <si>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</si>
  <si>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</si>
  <si>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</si>
  <si>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</si>
  <si>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</si>
  <si>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</si>
  <si>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</si>
  <si>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</si>
  <si>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</si>
  <si>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</si>
  <si>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</si>
  <si>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</si>
  <si>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</si>
  <si>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</si>
  <si>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</si>
  <si>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</si>
  <si>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</si>
  <si>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</si>
  <si>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</si>
  <si>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</si>
  <si>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</si>
  <si>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</si>
  <si>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</si>
  <si>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</si>
  <si>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</si>
  <si>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</si>
  <si>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</si>
  <si>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</si>
  <si>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</si>
  <si>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</si>
  <si>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</si>
  <si>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</si>
  <si>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</si>
  <si>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</si>
  <si>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</si>
  <si>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</si>
  <si>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</si>
  <si>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</si>
  <si>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</si>
  <si>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</si>
  <si>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</si>
  <si>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</si>
  <si>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</si>
  <si>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</si>
  <si>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</si>
  <si>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</si>
  <si>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</si>
  <si>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</si>
  <si>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</si>
  <si>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</si>
  <si>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</si>
  <si>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</si>
  <si>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</si>
  <si>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</si>
  <si>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</si>
  <si>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</si>
  <si>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</si>
  <si>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</si>
  <si>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</si>
  <si>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</si>
  <si>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</si>
  <si>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</si>
  <si>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</si>
  <si>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</si>
  <si>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</si>
  <si>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</si>
  <si>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</si>
  <si>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</si>
  <si>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</si>
  <si>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</si>
  <si>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</si>
  <si>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</si>
  <si>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</si>
  <si>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</si>
  <si>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</si>
  <si>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</si>
  <si>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</si>
  <si>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</si>
  <si>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</si>
  <si>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</si>
  <si>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</si>
  <si>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</si>
  <si>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</si>
  <si>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</si>
  <si>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</si>
  <si>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</si>
  <si>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</si>
  <si>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</si>
  <si>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</si>
  <si>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</si>
  <si>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</si>
  <si>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</si>
  <si>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</si>
  <si>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</si>
  <si>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</si>
  <si>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</si>
  <si>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</si>
  <si>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</si>
  <si>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</si>
  <si>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</si>
  <si>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</si>
  <si>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</si>
  <si>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</si>
  <si>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</si>
  <si>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</si>
  <si>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</si>
  <si>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</si>
  <si>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</si>
  <si>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</si>
  <si>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</si>
  <si>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</si>
  <si>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</si>
  <si>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</si>
  <si>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</si>
  <si>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</si>
  <si>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</si>
  <si>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</si>
  <si>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</si>
  <si>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</si>
  <si>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</si>
  <si>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</si>
  <si>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</si>
  <si>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</si>
  <si>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</si>
  <si>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</si>
  <si>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</si>
  <si>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</si>
  <si>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</si>
  <si>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</si>
  <si>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</si>
  <si>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</si>
  <si>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</si>
  <si>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</si>
  <si>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</si>
  <si>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</si>
  <si>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</si>
  <si>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</si>
  <si>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</si>
  <si>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</si>
  <si>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</si>
  <si>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</si>
  <si>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</si>
  <si>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</si>
  <si>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</si>
  <si>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</si>
  <si>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</si>
  <si>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</si>
  <si>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</si>
  <si>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</si>
  <si>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</si>
  <si>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</si>
  <si>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</si>
  <si>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</si>
  <si>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</si>
  <si>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</si>
  <si>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</si>
  <si>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</si>
  <si>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</si>
  <si>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</si>
  <si>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</si>
  <si>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</si>
  <si>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</si>
  <si>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</si>
  <si>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</si>
  <si>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</si>
  <si>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</si>
  <si>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</si>
  <si>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</si>
  <si>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</si>
  <si>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</si>
  <si>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</si>
  <si>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</si>
  <si>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</si>
  <si>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</si>
  <si>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</si>
  <si>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</si>
  <si>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</si>
  <si>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</si>
  <si>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</si>
  <si>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</si>
  <si>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</si>
  <si>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</si>
  <si>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</si>
  <si>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</si>
  <si>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</si>
  <si>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</si>
  <si>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</si>
  <si>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</si>
  <si>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</si>
  <si>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</si>
  <si>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</si>
  <si>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</si>
  <si>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</si>
  <si>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</si>
  <si>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</si>
  <si>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</si>
  <si>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</si>
  <si>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</si>
  <si>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</si>
  <si>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</si>
  <si>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</si>
  <si>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</si>
  <si>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</si>
  <si>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</si>
  <si>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</si>
  <si>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</si>
  <si>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</si>
  <si>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</si>
  <si>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</si>
  <si>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</si>
  <si>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</si>
  <si>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</si>
  <si>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</si>
  <si>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</si>
  <si>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</si>
  <si>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</si>
  <si>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</si>
  <si>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</si>
  <si>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</si>
  <si>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</si>
  <si>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</si>
  <si>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</si>
  <si>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</si>
  <si>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</si>
  <si>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</si>
  <si>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</si>
  <si>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</si>
  <si>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</si>
  <si>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</si>
  <si>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</si>
  <si>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</si>
  <si>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</si>
  <si>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</si>
  <si>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</si>
  <si>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</si>
  <si>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</si>
  <si>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</si>
  <si>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</si>
  <si>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</si>
  <si>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</si>
  <si>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</si>
  <si>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</si>
  <si>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</si>
  <si>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</si>
  <si>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</si>
  <si>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</si>
  <si>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</si>
  <si>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</si>
  <si>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</si>
  <si>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</si>
  <si>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</si>
  <si>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</si>
  <si>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</si>
  <si>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</si>
  <si>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</si>
  <si>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</si>
  <si>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</si>
  <si>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</si>
  <si>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</si>
  <si>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</si>
  <si>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</si>
  <si>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</si>
  <si>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</si>
  <si>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</si>
  <si>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</si>
  <si>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</si>
  <si>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</si>
  <si>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</si>
  <si>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</si>
  <si>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</si>
  <si>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</si>
  <si>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</si>
  <si>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</si>
  <si>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</si>
  <si>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</si>
  <si>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</si>
  <si>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</si>
  <si>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</si>
  <si>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</si>
  <si>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</si>
  <si>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</si>
  <si>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</si>
  <si>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</si>
  <si>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</si>
  <si>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</si>
  <si>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</si>
  <si>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</si>
  <si>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</si>
  <si>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</si>
  <si>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</si>
  <si>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</si>
  <si>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</si>
  <si>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</si>
  <si>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</si>
  <si>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</si>
  <si>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</si>
  <si>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</si>
  <si>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</si>
  <si>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</si>
  <si>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</si>
  <si>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</si>
  <si>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</si>
  <si>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</si>
  <si>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</si>
  <si>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</si>
  <si>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</si>
  <si>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</si>
  <si>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</si>
  <si>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</si>
  <si>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</si>
  <si>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</si>
  <si>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</si>
  <si>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</si>
  <si>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</si>
  <si>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</si>
  <si>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</si>
  <si>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</si>
  <si>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</si>
  <si>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</si>
  <si>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</si>
  <si>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</si>
  <si>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</si>
  <si>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</si>
  <si>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</si>
  <si>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</si>
  <si>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</si>
  <si>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</si>
  <si>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</si>
  <si>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</si>
  <si>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</si>
  <si>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</si>
  <si>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</si>
  <si>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</si>
  <si>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</si>
  <si>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</si>
  <si>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</si>
  <si>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</si>
  <si>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</si>
  <si>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</si>
  <si>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</si>
  <si>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</si>
  <si>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</si>
  <si>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</si>
  <si>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</si>
  <si>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</si>
  <si>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</si>
  <si>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</si>
  <si>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</si>
  <si>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</si>
  <si>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</si>
  <si>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</si>
  <si>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</si>
  <si>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</si>
  <si>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</si>
  <si>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</si>
  <si>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</si>
  <si>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</si>
  <si>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</si>
  <si>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</si>
  <si>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</si>
  <si>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</si>
  <si>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</si>
  <si>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</si>
  <si>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</si>
  <si>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</si>
  <si>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</si>
  <si>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</si>
  <si>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</si>
  <si>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</si>
  <si>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</si>
  <si>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</si>
  <si>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</si>
  <si>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</si>
  <si>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</si>
  <si>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</si>
  <si>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</si>
  <si>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</si>
  <si>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</si>
  <si>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</si>
  <si>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</si>
  <si>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</si>
  <si>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</si>
  <si>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</si>
  <si>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</si>
  <si>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</si>
  <si>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</si>
  <si>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</si>
  <si>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</si>
  <si>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</si>
  <si>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</si>
  <si>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</si>
  <si>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</si>
  <si>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</si>
  <si>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</si>
  <si>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</si>
  <si>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</si>
  <si>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</si>
  <si>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</si>
  <si>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</si>
  <si>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</si>
  <si>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</si>
  <si>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</si>
  <si>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</si>
  <si>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</si>
  <si>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</si>
  <si>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</si>
  <si>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</si>
  <si>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</si>
  <si>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</si>
  <si>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</si>
  <si>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</si>
  <si>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</si>
  <si>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</si>
  <si>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</si>
  <si>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</si>
  <si>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</si>
  <si>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</si>
  <si>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</si>
  <si>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</si>
  <si>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</si>
  <si>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</si>
  <si>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</si>
  <si>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</si>
  <si>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</si>
  <si>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</si>
  <si>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</si>
  <si>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</si>
  <si>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</si>
  <si>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</si>
  <si>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</si>
  <si>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</si>
  <si>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</si>
  <si>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</si>
  <si>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</si>
  <si>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</si>
  <si>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</si>
  <si>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</si>
  <si>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</si>
  <si>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</si>
  <si>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</si>
  <si>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</si>
  <si>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</si>
  <si>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</si>
  <si>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</si>
  <si>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</si>
  <si>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</si>
  <si>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</si>
  <si>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</si>
  <si>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</si>
  <si>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</si>
  <si>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</si>
  <si>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</si>
  <si>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</si>
  <si>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</si>
  <si>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</si>
  <si>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</si>
  <si>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</si>
  <si>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</si>
  <si>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</si>
  <si>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</si>
  <si>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</si>
  <si>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</si>
  <si>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</si>
  <si>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</si>
  <si>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</si>
  <si>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</si>
  <si>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</si>
  <si>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</si>
  <si>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</si>
  <si>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</si>
  <si>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</si>
  <si>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</si>
  <si>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</si>
  <si>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</si>
  <si>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</si>
  <si>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</si>
  <si>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</si>
  <si>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</si>
  <si>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</si>
  <si>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</si>
  <si>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</si>
  <si>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</si>
  <si>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</si>
  <si>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</si>
  <si>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</si>
  <si>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</si>
  <si>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</si>
  <si>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</si>
  <si>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</si>
  <si>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</si>
  <si>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</si>
  <si>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</si>
  <si>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</si>
  <si>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</si>
  <si>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</si>
  <si>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</si>
  <si>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</si>
  <si>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</si>
  <si>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</si>
  <si>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</si>
  <si>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</si>
  <si>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</si>
  <si>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</si>
  <si>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</si>
  <si>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</si>
  <si>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</si>
  <si>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</si>
  <si>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</si>
  <si>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</si>
  <si>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</si>
  <si>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</si>
  <si>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</si>
  <si>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</si>
  <si>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</si>
  <si>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</si>
  <si>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</si>
  <si>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</si>
  <si>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</si>
  <si>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</si>
  <si>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</si>
  <si>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</si>
  <si>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</si>
  <si>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</si>
  <si>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</si>
  <si>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</si>
  <si>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</si>
  <si>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</si>
  <si>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</si>
  <si>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</si>
  <si>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</si>
  <si>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</si>
  <si>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</si>
  <si>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</si>
  <si>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</si>
  <si>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</si>
  <si>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</si>
  <si>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</si>
  <si>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</si>
  <si>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</si>
  <si>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</si>
  <si>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</si>
  <si>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</si>
  <si>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</si>
  <si>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</si>
  <si>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</si>
  <si>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</si>
  <si>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</si>
  <si>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</si>
  <si>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</si>
  <si>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</si>
  <si>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</si>
  <si>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</si>
  <si>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</si>
  <si>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</si>
  <si>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</si>
  <si>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</si>
  <si>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</si>
  <si>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</si>
  <si>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</si>
  <si>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</si>
  <si>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</si>
  <si>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</si>
  <si>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</si>
  <si>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</si>
  <si>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</si>
  <si>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</si>
  <si>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</si>
  <si>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</si>
  <si>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</si>
  <si>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</si>
  <si>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</si>
  <si>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</si>
  <si>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</si>
  <si>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</si>
  <si>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</si>
  <si>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</si>
  <si>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</si>
  <si>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</si>
  <si>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</si>
  <si>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</si>
  <si>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</si>
  <si>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</si>
  <si>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</si>
  <si>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</si>
  <si>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</si>
  <si>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</si>
  <si>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2050-2150</t>
  </si>
  <si>
    <t>43-44</t>
  </si>
  <si>
    <t>29-02-2022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</si>
  <si>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</si>
  <si>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</si>
  <si>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</si>
  <si>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</si>
  <si>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</si>
  <si>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</si>
  <si>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</si>
  <si>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</si>
  <si>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</si>
  <si>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</si>
  <si>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</si>
  <si>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</si>
  <si>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</si>
  <si>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</si>
  <si>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</si>
  <si>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</si>
  <si>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</si>
  <si>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</si>
  <si>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</si>
  <si>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</si>
  <si>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</si>
  <si>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</si>
  <si>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</si>
  <si>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</si>
  <si>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</si>
  <si>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</si>
  <si>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</si>
  <si>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</si>
  <si>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</si>
  <si>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</si>
  <si>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</si>
  <si>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</si>
  <si>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</si>
  <si>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</si>
  <si>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</si>
  <si>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</si>
  <si>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</si>
  <si>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</si>
  <si>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</si>
  <si>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</si>
  <si>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</si>
  <si>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</si>
  <si>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</si>
  <si>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</si>
  <si>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GRAVITON RESEARCH CAPITAL LLP</t>
  </si>
  <si>
    <t>Loss of Rs.20/-</t>
  </si>
  <si>
    <t>NIFTY 17500 PE 10-FEB</t>
  </si>
  <si>
    <t>160-190</t>
  </si>
  <si>
    <t>Loss of Rs.6/-</t>
  </si>
  <si>
    <t>Loss of Rs.10/-</t>
  </si>
  <si>
    <t>Profit of Rs.50/-</t>
  </si>
  <si>
    <t>NNM SECURITIES PVT LTD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</si>
  <si>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</si>
  <si>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</si>
  <si>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</si>
  <si>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</si>
  <si>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</si>
  <si>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</si>
  <si>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</si>
  <si>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</si>
  <si>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</si>
  <si>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</si>
  <si>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</si>
  <si>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</si>
  <si>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</si>
  <si>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</si>
  <si>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</si>
  <si>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</si>
  <si>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</si>
  <si>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</si>
  <si>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</si>
  <si>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</si>
  <si>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</si>
  <si>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</si>
  <si>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</si>
  <si>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</si>
  <si>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</si>
  <si>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</si>
  <si>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</si>
  <si>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</si>
  <si>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2670-2680</t>
  </si>
  <si>
    <t>2800-2850</t>
  </si>
  <si>
    <t>375-385</t>
  </si>
  <si>
    <t>COSPOWER</t>
  </si>
  <si>
    <t>JAGADEESHATUKURI</t>
  </si>
  <si>
    <t>JANUSCORP</t>
  </si>
  <si>
    <t>MANISH RAMESHBHAI PATEL</t>
  </si>
  <si>
    <t>BANEESH DHAR</t>
  </si>
  <si>
    <t>KOCL</t>
  </si>
  <si>
    <t>INDIGO TECH IND LIMITED</t>
  </si>
  <si>
    <t>POOJA</t>
  </si>
  <si>
    <t>BHAWSINGHKA COMMODITY BROKING PRIVATE LIMITED</t>
  </si>
  <si>
    <t>EPITOME TRADING AND INVESTMENTS</t>
  </si>
  <si>
    <t>QRIL</t>
  </si>
  <si>
    <t>SHRENI SHARES PRIVATE LIMITED</t>
  </si>
  <si>
    <t>RMC</t>
  </si>
  <si>
    <t>VIVOBIOT</t>
  </si>
  <si>
    <t>AJOONI</t>
  </si>
  <si>
    <t>Ajooni Biotech Limited</t>
  </si>
  <si>
    <t>PULZ</t>
  </si>
  <si>
    <t>Pulz Electronics Limited</t>
  </si>
  <si>
    <t>NIMISHA SARJU SHAH</t>
  </si>
  <si>
    <t>Profit of Rs.14.5/-</t>
  </si>
  <si>
    <t>Profit of Rs.25.5/-</t>
  </si>
  <si>
    <t>GSPL FEB FUT</t>
  </si>
  <si>
    <t>304-306</t>
  </si>
  <si>
    <t>313-318</t>
  </si>
  <si>
    <t>965-970</t>
  </si>
  <si>
    <t>1010-1030</t>
  </si>
  <si>
    <t>BCLENTERPR</t>
  </si>
  <si>
    <t>SANDHYA SINGH GAHLOUT</t>
  </si>
  <si>
    <t>SANDHIL CONSULTANCY SERVICES PRIVATE LIMITED .</t>
  </si>
  <si>
    <t>BILLWIN</t>
  </si>
  <si>
    <t>ZYANA STOCKS AND COMMODITIES</t>
  </si>
  <si>
    <t>SHERWOOD SECURITIES PVT LTD</t>
  </si>
  <si>
    <t>DITCO</t>
  </si>
  <si>
    <t>SANTOSH JINDAL</t>
  </si>
  <si>
    <t>SAN FINANCIAL SERVICES LLP</t>
  </si>
  <si>
    <t>MANISHA VIVEK MEHTA</t>
  </si>
  <si>
    <t>GVFILM</t>
  </si>
  <si>
    <t>R SATHIAMURTHI</t>
  </si>
  <si>
    <t>HIKLASS</t>
  </si>
  <si>
    <t>KAPIL TANEJA</t>
  </si>
  <si>
    <t>ANJU AKSHAY SHAH</t>
  </si>
  <si>
    <t>INVENTURE</t>
  </si>
  <si>
    <t>ANKITA VISHAL SHAH</t>
  </si>
  <si>
    <t>RIPALBEN DHARMIKKUMAR PARIKH</t>
  </si>
  <si>
    <t>HEMANT AGRAWAL</t>
  </si>
  <si>
    <t>PRATIBHA</t>
  </si>
  <si>
    <t>MADHAVIPL</t>
  </si>
  <si>
    <t>BHARTIA BACHAT LTD</t>
  </si>
  <si>
    <t>MADHUSE</t>
  </si>
  <si>
    <t>AMARJIT KAUR</t>
  </si>
  <si>
    <t>MEGASTAR</t>
  </si>
  <si>
    <t>KOMALAY TECHTRONICS PRIVATE LIMITED</t>
  </si>
  <si>
    <t>MNIL</t>
  </si>
  <si>
    <t>MENIKA.</t>
  </si>
  <si>
    <t>KABIR SHRAN DAGAR</t>
  </si>
  <si>
    <t>SITA RAM</t>
  </si>
  <si>
    <t>SEEMA</t>
  </si>
  <si>
    <t>ANSHUL AGGARWAL</t>
  </si>
  <si>
    <t>CHANDER PRAKASH TALWANI</t>
  </si>
  <si>
    <t>REKHA DAGAR</t>
  </si>
  <si>
    <t>NCLRESE</t>
  </si>
  <si>
    <t>ONEGLOBAL</t>
  </si>
  <si>
    <t>IMRAN MUSHTAK SHAIKH</t>
  </si>
  <si>
    <t>HARSHIT BIREN GANDHI</t>
  </si>
  <si>
    <t>RASHMI RANI PAHWA</t>
  </si>
  <si>
    <t>SHANGAR</t>
  </si>
  <si>
    <t>RITADENNISDSOUZA</t>
  </si>
  <si>
    <t>D'SOUZA DARREN DENNIS</t>
  </si>
  <si>
    <t>SHIVAAGRO</t>
  </si>
  <si>
    <t>VRAMATH FINANCIAL SERVICES PRIVATE LIMTED</t>
  </si>
  <si>
    <t>SUMEDHA</t>
  </si>
  <si>
    <t>ANIL KUMAR GARG ANIL KUMAR GARG ANIL KUMAR GARG</t>
  </si>
  <si>
    <t>TANVI</t>
  </si>
  <si>
    <t>KESARA CHARITA</t>
  </si>
  <si>
    <t>PRABODHA TUMMALA</t>
  </si>
  <si>
    <t>VEAN SMART INFRA PRIVATE LIMITED</t>
  </si>
  <si>
    <t>VSL</t>
  </si>
  <si>
    <t>KAMAL KUMAR JALAN SEC. PVT. LTD</t>
  </si>
  <si>
    <t>WHITEORG</t>
  </si>
  <si>
    <t>MANBHUPINDER SINGH ATWAL</t>
  </si>
  <si>
    <t>SKSE SECURITIES LTD</t>
  </si>
  <si>
    <t>BALAJITELE</t>
  </si>
  <si>
    <t>Balaji Telefilms Limited</t>
  </si>
  <si>
    <t>JAI SALASAR BALAJI INDUSTRIES PRIVATE LIMITED</t>
  </si>
  <si>
    <t>BIRLACABLE</t>
  </si>
  <si>
    <t>Birla Cable Limited</t>
  </si>
  <si>
    <t>NK SECURITIES RESEARCH PRIVATE LIMITED</t>
  </si>
  <si>
    <t>CHEMCON</t>
  </si>
  <si>
    <t>Chemcon Special Chem Ltd</t>
  </si>
  <si>
    <t>KAMALKUMAR RAJENDRA AGGARWAL</t>
  </si>
  <si>
    <t>Inventure Gro &amp; Sec Ltd</t>
  </si>
  <si>
    <t>HI GROWTH CORPORATE SERVICES PVT LTD</t>
  </si>
  <si>
    <t>AGRO TRADE SOLUTIONS</t>
  </si>
  <si>
    <t>LYKALABS</t>
  </si>
  <si>
    <t>Lyka Labs Ltd</t>
  </si>
  <si>
    <t>GANITA TECHNOLOGIES AND SERVICES PRIVATE LIMITED</t>
  </si>
  <si>
    <t>MHLXMIRU</t>
  </si>
  <si>
    <t>Mahalaxmi Rubtech Limited</t>
  </si>
  <si>
    <t>H S SHAH</t>
  </si>
  <si>
    <t>PRECISION</t>
  </si>
  <si>
    <t>Precision Metaliks Ltd</t>
  </si>
  <si>
    <t>BP EQUITIES PRIVATE LIMITED</t>
  </si>
  <si>
    <t>BABALBHAI  MANILAL   PATEL</t>
  </si>
  <si>
    <t>NIKITA AKSHAY JADHAV</t>
  </si>
  <si>
    <t>RANASUG</t>
  </si>
  <si>
    <t>Rana Sugars Ltd</t>
  </si>
  <si>
    <t>ANANT WEALTH CONSULTANTS PRIVATE LIMITED</t>
  </si>
  <si>
    <t>VAISHALI</t>
  </si>
  <si>
    <t>Vaishali Pharma Limited</t>
  </si>
  <si>
    <t>SEEMA AGGARWAL</t>
  </si>
  <si>
    <t>VISHWAMURTE TRAD INVEST PE LTD</t>
  </si>
  <si>
    <t>MUKESH CHANDULAL DOSHI HUF</t>
  </si>
  <si>
    <t>ADROIT FINANCIAL SERVICES PVT LTD</t>
  </si>
  <si>
    <t>VIKRAMKUMAR KARANRAJ SAKARIA HUF DAKSH CORPORATION</t>
  </si>
  <si>
    <t>VIMAL TRADING</t>
  </si>
  <si>
    <t>VIVIDHA</t>
  </si>
  <si>
    <t>Visagar Polytex Ltd</t>
  </si>
  <si>
    <t>KAMAL AGGARWAL MINAL</t>
  </si>
  <si>
    <t>RASHI FINCORP LTD</t>
  </si>
  <si>
    <t>MANISH DHOOT</t>
  </si>
  <si>
    <t>RAMASTEEL</t>
  </si>
  <si>
    <t>Rama Steel Tubes Limited</t>
  </si>
  <si>
    <t>E TRAV TECH PRIVATE LIMITED .</t>
  </si>
  <si>
    <t>OPG SECURITIES PVT. LTD.</t>
  </si>
  <si>
    <t>VASANI ATUL ARVINDBHAI</t>
  </si>
  <si>
    <t>P  ESWARAMOORTHY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</si>
</sst>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" fontId="31" fillId="24" borderId="21" xfId="0" applyNumberFormat="1" applyFont="1" applyFill="1" applyBorder="1" applyAlignment="1">
      <alignment horizontal="center" vertical="center"/>
    </xf>
    <xf numFmtId="0" fontId="39" fillId="25" borderId="21" xfId="0" applyFont="1" applyFill="1" applyBorder="1" applyAlignment="1"/>
    <xf numFmtId="0" fontId="32" fillId="24" borderId="2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6" borderId="21" xfId="0" applyNumberFormat="1" applyFont="1" applyFill="1" applyBorder="1" applyAlignment="1">
      <alignment horizontal="center" vertical="center"/>
    </xf>
    <xf numFmtId="16" fontId="32" fillId="24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F21" sqref="F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3" t="s">
        <v>16</v>
      </c>
      <c r="B9" s="455" t="s">
        <v>17</v>
      </c>
      <c r="C9" s="455" t="s">
        <v>18</v>
      </c>
      <c r="D9" s="455" t="s">
        <v>19</v>
      </c>
      <c r="E9" s="23" t="s">
        <v>20</v>
      </c>
      <c r="F9" s="23" t="s">
        <v>21</v>
      </c>
      <c r="G9" s="450" t="s">
        <v>22</v>
      </c>
      <c r="H9" s="451"/>
      <c r="I9" s="452"/>
      <c r="J9" s="450" t="s">
        <v>23</v>
      </c>
      <c r="K9" s="451"/>
      <c r="L9" s="452"/>
      <c r="M9" s="23"/>
      <c r="N9" s="24"/>
      <c r="O9" s="24"/>
      <c r="P9" s="24"/>
    </row>
    <row r="10" spans="1:16" ht="59.25" customHeight="1">
      <c r="A10" s="454"/>
      <c r="B10" s="456"/>
      <c r="C10" s="456"/>
      <c r="D10" s="45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17617.650000000001</v>
      </c>
      <c r="F11" s="32">
        <v>17569.383333333335</v>
      </c>
      <c r="G11" s="33">
        <v>17488.76666666667</v>
      </c>
      <c r="H11" s="33">
        <v>17359.883333333335</v>
      </c>
      <c r="I11" s="33">
        <v>17279.26666666667</v>
      </c>
      <c r="J11" s="33">
        <v>17698.26666666667</v>
      </c>
      <c r="K11" s="33">
        <v>17778.883333333331</v>
      </c>
      <c r="L11" s="33">
        <v>17907.76666666667</v>
      </c>
      <c r="M11" s="34">
        <v>17650</v>
      </c>
      <c r="N11" s="34">
        <v>17440.5</v>
      </c>
      <c r="O11" s="35">
        <v>10844450</v>
      </c>
      <c r="P11" s="36">
        <v>-2.8091954022988505E-3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39054</v>
      </c>
      <c r="F12" s="37">
        <v>38966.949999999997</v>
      </c>
      <c r="G12" s="38">
        <v>38678.999999999993</v>
      </c>
      <c r="H12" s="38">
        <v>38303.999999999993</v>
      </c>
      <c r="I12" s="38">
        <v>38016.049999999988</v>
      </c>
      <c r="J12" s="38">
        <v>39341.949999999997</v>
      </c>
      <c r="K12" s="38">
        <v>39629.900000000009</v>
      </c>
      <c r="L12" s="38">
        <v>40004.9</v>
      </c>
      <c r="M12" s="28">
        <v>39254.9</v>
      </c>
      <c r="N12" s="28">
        <v>38591.949999999997</v>
      </c>
      <c r="O12" s="39">
        <v>2145800</v>
      </c>
      <c r="P12" s="40">
        <v>3.3137134534599599E-2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18116.849999999999</v>
      </c>
      <c r="F13" s="37">
        <v>18079.016666666666</v>
      </c>
      <c r="G13" s="38">
        <v>17918.033333333333</v>
      </c>
      <c r="H13" s="38">
        <v>17719.216666666667</v>
      </c>
      <c r="I13" s="38">
        <v>17558.233333333334</v>
      </c>
      <c r="J13" s="38">
        <v>18277.833333333332</v>
      </c>
      <c r="K13" s="38">
        <v>18438.816666666662</v>
      </c>
      <c r="L13" s="38">
        <v>18637.633333333331</v>
      </c>
      <c r="M13" s="28">
        <v>18240</v>
      </c>
      <c r="N13" s="28">
        <v>17880.2</v>
      </c>
      <c r="O13" s="39">
        <v>2800</v>
      </c>
      <c r="P13" s="40">
        <v>0.20689655172413793</v>
      </c>
    </row>
    <row r="14" spans="1:16" ht="12.75" customHeight="1">
      <c r="A14" s="28">
        <v>4</v>
      </c>
      <c r="B14" s="29" t="s">
        <v>35</v>
      </c>
      <c r="C14" s="30" t="s">
        <v>884</v>
      </c>
      <c r="D14" s="31">
        <v>44620</v>
      </c>
      <c r="E14" s="37">
        <v>7761.55</v>
      </c>
      <c r="F14" s="37">
        <v>7697.6166666666659</v>
      </c>
      <c r="G14" s="38">
        <v>7633.6833333333316</v>
      </c>
      <c r="H14" s="38">
        <v>7505.8166666666657</v>
      </c>
      <c r="I14" s="38">
        <v>7441.8833333333314</v>
      </c>
      <c r="J14" s="38">
        <v>7825.4833333333318</v>
      </c>
      <c r="K14" s="38">
        <v>7889.4166666666661</v>
      </c>
      <c r="L14" s="38">
        <v>8017.2833333333319</v>
      </c>
      <c r="M14" s="28">
        <v>7761.55</v>
      </c>
      <c r="N14" s="28">
        <v>7569.75</v>
      </c>
      <c r="O14" s="39">
        <v>3075</v>
      </c>
      <c r="P14" s="40">
        <v>0.24242424242424243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44620</v>
      </c>
      <c r="E15" s="37">
        <v>1021.05</v>
      </c>
      <c r="F15" s="37">
        <v>1018.4166666666666</v>
      </c>
      <c r="G15" s="38">
        <v>1011.0833333333333</v>
      </c>
      <c r="H15" s="38">
        <v>1001.1166666666667</v>
      </c>
      <c r="I15" s="38">
        <v>993.7833333333333</v>
      </c>
      <c r="J15" s="38">
        <v>1028.3833333333332</v>
      </c>
      <c r="K15" s="38">
        <v>1035.7166666666665</v>
      </c>
      <c r="L15" s="38">
        <v>1045.6833333333332</v>
      </c>
      <c r="M15" s="28">
        <v>1025.75</v>
      </c>
      <c r="N15" s="28">
        <v>1008.45</v>
      </c>
      <c r="O15" s="39">
        <v>2955450</v>
      </c>
      <c r="P15" s="40">
        <v>-6.5322580645161291E-2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16653.8</v>
      </c>
      <c r="F16" s="37">
        <v>16584.866666666669</v>
      </c>
      <c r="G16" s="38">
        <v>16319.733333333337</v>
      </c>
      <c r="H16" s="38">
        <v>15985.666666666668</v>
      </c>
      <c r="I16" s="38">
        <v>15720.533333333336</v>
      </c>
      <c r="J16" s="38">
        <v>16918.933333333338</v>
      </c>
      <c r="K16" s="38">
        <v>17184.066666666669</v>
      </c>
      <c r="L16" s="38">
        <v>17518.133333333339</v>
      </c>
      <c r="M16" s="28">
        <v>16850</v>
      </c>
      <c r="N16" s="28">
        <v>16250.8</v>
      </c>
      <c r="O16" s="39">
        <v>76425</v>
      </c>
      <c r="P16" s="40">
        <v>-5.2973977695167283E-2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121</v>
      </c>
      <c r="F17" s="37">
        <v>120.66666666666667</v>
      </c>
      <c r="G17" s="38">
        <v>118.93333333333334</v>
      </c>
      <c r="H17" s="38">
        <v>116.86666666666666</v>
      </c>
      <c r="I17" s="38">
        <v>115.13333333333333</v>
      </c>
      <c r="J17" s="38">
        <v>122.73333333333335</v>
      </c>
      <c r="K17" s="38">
        <v>124.46666666666667</v>
      </c>
      <c r="L17" s="38">
        <v>126.53333333333336</v>
      </c>
      <c r="M17" s="28">
        <v>122.4</v>
      </c>
      <c r="N17" s="28">
        <v>118.6</v>
      </c>
      <c r="O17" s="39">
        <v>17604400</v>
      </c>
      <c r="P17" s="40">
        <v>1.4709611970580776E-2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296.7</v>
      </c>
      <c r="F18" s="37">
        <v>297.73333333333335</v>
      </c>
      <c r="G18" s="38">
        <v>293.4666666666667</v>
      </c>
      <c r="H18" s="38">
        <v>290.23333333333335</v>
      </c>
      <c r="I18" s="38">
        <v>285.9666666666667</v>
      </c>
      <c r="J18" s="38">
        <v>300.9666666666667</v>
      </c>
      <c r="K18" s="38">
        <v>305.23333333333335</v>
      </c>
      <c r="L18" s="38">
        <v>308.4666666666667</v>
      </c>
      <c r="M18" s="28">
        <v>302</v>
      </c>
      <c r="N18" s="28">
        <v>294.5</v>
      </c>
      <c r="O18" s="39">
        <v>14463800</v>
      </c>
      <c r="P18" s="40">
        <v>-2.2319859402460458E-2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2305.35</v>
      </c>
      <c r="F19" s="37">
        <v>2299.1666666666665</v>
      </c>
      <c r="G19" s="38">
        <v>2272.333333333333</v>
      </c>
      <c r="H19" s="38">
        <v>2239.3166666666666</v>
      </c>
      <c r="I19" s="38">
        <v>2212.4833333333331</v>
      </c>
      <c r="J19" s="38">
        <v>2332.1833333333329</v>
      </c>
      <c r="K19" s="38">
        <v>2359.016666666666</v>
      </c>
      <c r="L19" s="38">
        <v>2392.0333333333328</v>
      </c>
      <c r="M19" s="28">
        <v>2326</v>
      </c>
      <c r="N19" s="28">
        <v>2266.15</v>
      </c>
      <c r="O19" s="39">
        <v>2278250</v>
      </c>
      <c r="P19" s="40">
        <v>-0.13118505100581562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1790.55</v>
      </c>
      <c r="F20" s="37">
        <v>1791.2</v>
      </c>
      <c r="G20" s="38">
        <v>1770.4</v>
      </c>
      <c r="H20" s="38">
        <v>1750.25</v>
      </c>
      <c r="I20" s="38">
        <v>1729.45</v>
      </c>
      <c r="J20" s="38">
        <v>1811.3500000000001</v>
      </c>
      <c r="K20" s="38">
        <v>1832.1499999999999</v>
      </c>
      <c r="L20" s="38">
        <v>1852.3000000000002</v>
      </c>
      <c r="M20" s="28">
        <v>1812</v>
      </c>
      <c r="N20" s="28">
        <v>1771.05</v>
      </c>
      <c r="O20" s="39">
        <v>21487500</v>
      </c>
      <c r="P20" s="40">
        <v>1.4278970970025963E-2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734.3</v>
      </c>
      <c r="F21" s="37">
        <v>736.5</v>
      </c>
      <c r="G21" s="38">
        <v>728.15</v>
      </c>
      <c r="H21" s="38">
        <v>722</v>
      </c>
      <c r="I21" s="38">
        <v>713.65</v>
      </c>
      <c r="J21" s="38">
        <v>742.65</v>
      </c>
      <c r="K21" s="38">
        <v>750.99999999999989</v>
      </c>
      <c r="L21" s="38">
        <v>757.15</v>
      </c>
      <c r="M21" s="28">
        <v>744.85</v>
      </c>
      <c r="N21" s="28">
        <v>730.35</v>
      </c>
      <c r="O21" s="39">
        <v>89545000</v>
      </c>
      <c r="P21" s="40">
        <v>6.675004567108388E-3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3514.1</v>
      </c>
      <c r="F22" s="37">
        <v>3515.5166666666664</v>
      </c>
      <c r="G22" s="38">
        <v>3492.0333333333328</v>
      </c>
      <c r="H22" s="38">
        <v>3469.9666666666662</v>
      </c>
      <c r="I22" s="38">
        <v>3446.4833333333327</v>
      </c>
      <c r="J22" s="38">
        <v>3537.583333333333</v>
      </c>
      <c r="K22" s="38">
        <v>3561.0666666666666</v>
      </c>
      <c r="L22" s="38">
        <v>3583.1333333333332</v>
      </c>
      <c r="M22" s="28">
        <v>3539</v>
      </c>
      <c r="N22" s="28">
        <v>3493.45</v>
      </c>
      <c r="O22" s="39">
        <v>313000</v>
      </c>
      <c r="P22" s="40">
        <v>-1.0120177103099304E-2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621.75</v>
      </c>
      <c r="F23" s="37">
        <v>622.0333333333333</v>
      </c>
      <c r="G23" s="38">
        <v>618.06666666666661</v>
      </c>
      <c r="H23" s="38">
        <v>614.38333333333333</v>
      </c>
      <c r="I23" s="38">
        <v>610.41666666666663</v>
      </c>
      <c r="J23" s="38">
        <v>625.71666666666658</v>
      </c>
      <c r="K23" s="38">
        <v>629.68333333333328</v>
      </c>
      <c r="L23" s="38">
        <v>633.36666666666656</v>
      </c>
      <c r="M23" s="28">
        <v>626</v>
      </c>
      <c r="N23" s="28">
        <v>618.35</v>
      </c>
      <c r="O23" s="39">
        <v>8175000</v>
      </c>
      <c r="P23" s="40">
        <v>6.2776957163958643E-3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376.45</v>
      </c>
      <c r="F24" s="37">
        <v>378.95</v>
      </c>
      <c r="G24" s="38">
        <v>372.54999999999995</v>
      </c>
      <c r="H24" s="38">
        <v>368.65</v>
      </c>
      <c r="I24" s="38">
        <v>362.24999999999994</v>
      </c>
      <c r="J24" s="38">
        <v>382.84999999999997</v>
      </c>
      <c r="K24" s="38">
        <v>389.24999999999994</v>
      </c>
      <c r="L24" s="38">
        <v>393.15</v>
      </c>
      <c r="M24" s="28">
        <v>385.35</v>
      </c>
      <c r="N24" s="28">
        <v>375.05</v>
      </c>
      <c r="O24" s="39">
        <v>15471000</v>
      </c>
      <c r="P24" s="40">
        <v>3.3259867761971547E-2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761.15</v>
      </c>
      <c r="F25" s="37">
        <v>760.80000000000007</v>
      </c>
      <c r="G25" s="38">
        <v>746.60000000000014</v>
      </c>
      <c r="H25" s="38">
        <v>732.05000000000007</v>
      </c>
      <c r="I25" s="38">
        <v>717.85000000000014</v>
      </c>
      <c r="J25" s="38">
        <v>775.35000000000014</v>
      </c>
      <c r="K25" s="38">
        <v>789.55000000000018</v>
      </c>
      <c r="L25" s="38">
        <v>804.10000000000014</v>
      </c>
      <c r="M25" s="28">
        <v>775</v>
      </c>
      <c r="N25" s="28">
        <v>746.25</v>
      </c>
      <c r="O25" s="39">
        <v>1896300</v>
      </c>
      <c r="P25" s="40">
        <v>2.3809523809523808E-2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4597</v>
      </c>
      <c r="F26" s="37">
        <v>4609.8166666666666</v>
      </c>
      <c r="G26" s="38">
        <v>4519.6333333333332</v>
      </c>
      <c r="H26" s="38">
        <v>4442.2666666666664</v>
      </c>
      <c r="I26" s="38">
        <v>4352.083333333333</v>
      </c>
      <c r="J26" s="38">
        <v>4687.1833333333334</v>
      </c>
      <c r="K26" s="38">
        <v>4777.3666666666659</v>
      </c>
      <c r="L26" s="38">
        <v>4854.7333333333336</v>
      </c>
      <c r="M26" s="28">
        <v>4700</v>
      </c>
      <c r="N26" s="28">
        <v>4532.45</v>
      </c>
      <c r="O26" s="39">
        <v>2563625</v>
      </c>
      <c r="P26" s="40">
        <v>1.8321747765640516E-2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227.65</v>
      </c>
      <c r="F27" s="37">
        <v>228.23333333333335</v>
      </c>
      <c r="G27" s="38">
        <v>226.4666666666667</v>
      </c>
      <c r="H27" s="38">
        <v>225.28333333333336</v>
      </c>
      <c r="I27" s="38">
        <v>223.51666666666671</v>
      </c>
      <c r="J27" s="38">
        <v>229.41666666666669</v>
      </c>
      <c r="K27" s="38">
        <v>231.18333333333334</v>
      </c>
      <c r="L27" s="38">
        <v>232.36666666666667</v>
      </c>
      <c r="M27" s="28">
        <v>230</v>
      </c>
      <c r="N27" s="28">
        <v>227.05</v>
      </c>
      <c r="O27" s="39">
        <v>13437500</v>
      </c>
      <c r="P27" s="40">
        <v>1.1479111780203237E-2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136.65</v>
      </c>
      <c r="F28" s="37">
        <v>137.13333333333333</v>
      </c>
      <c r="G28" s="38">
        <v>135.26666666666665</v>
      </c>
      <c r="H28" s="38">
        <v>133.88333333333333</v>
      </c>
      <c r="I28" s="38">
        <v>132.01666666666665</v>
      </c>
      <c r="J28" s="38">
        <v>138.51666666666665</v>
      </c>
      <c r="K28" s="38">
        <v>140.38333333333333</v>
      </c>
      <c r="L28" s="38">
        <v>141.76666666666665</v>
      </c>
      <c r="M28" s="28">
        <v>139</v>
      </c>
      <c r="N28" s="28">
        <v>135.75</v>
      </c>
      <c r="O28" s="39">
        <v>32521500</v>
      </c>
      <c r="P28" s="40">
        <v>1.1759764804703907E-2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3242.2</v>
      </c>
      <c r="F29" s="37">
        <v>3227.1999999999994</v>
      </c>
      <c r="G29" s="38">
        <v>3200.2999999999988</v>
      </c>
      <c r="H29" s="38">
        <v>3158.3999999999996</v>
      </c>
      <c r="I29" s="38">
        <v>3131.4999999999991</v>
      </c>
      <c r="J29" s="38">
        <v>3269.0999999999985</v>
      </c>
      <c r="K29" s="38">
        <v>3295.9999999999991</v>
      </c>
      <c r="L29" s="38">
        <v>3337.8999999999983</v>
      </c>
      <c r="M29" s="28">
        <v>3254.1</v>
      </c>
      <c r="N29" s="28">
        <v>3185.3</v>
      </c>
      <c r="O29" s="39">
        <v>3851850</v>
      </c>
      <c r="P29" s="40">
        <v>1.7393026941362917E-2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2131.9</v>
      </c>
      <c r="F30" s="37">
        <v>2134.6166666666663</v>
      </c>
      <c r="G30" s="38">
        <v>2109.2333333333327</v>
      </c>
      <c r="H30" s="38">
        <v>2086.5666666666662</v>
      </c>
      <c r="I30" s="38">
        <v>2061.1833333333325</v>
      </c>
      <c r="J30" s="38">
        <v>2157.2833333333328</v>
      </c>
      <c r="K30" s="38">
        <v>2182.666666666667</v>
      </c>
      <c r="L30" s="38">
        <v>2205.333333333333</v>
      </c>
      <c r="M30" s="28">
        <v>2160</v>
      </c>
      <c r="N30" s="28">
        <v>2111.9499999999998</v>
      </c>
      <c r="O30" s="39">
        <v>910250</v>
      </c>
      <c r="P30" s="40">
        <v>2.7950310559006212E-2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9679.75</v>
      </c>
      <c r="F31" s="37">
        <v>9698</v>
      </c>
      <c r="G31" s="38">
        <v>9588.0499999999993</v>
      </c>
      <c r="H31" s="38">
        <v>9496.3499999999985</v>
      </c>
      <c r="I31" s="38">
        <v>9386.3999999999978</v>
      </c>
      <c r="J31" s="38">
        <v>9789.7000000000007</v>
      </c>
      <c r="K31" s="38">
        <v>9899.6500000000015</v>
      </c>
      <c r="L31" s="38">
        <v>9991.3500000000022</v>
      </c>
      <c r="M31" s="28">
        <v>9807.9500000000007</v>
      </c>
      <c r="N31" s="28">
        <v>9606.2999999999993</v>
      </c>
      <c r="O31" s="39">
        <v>96075</v>
      </c>
      <c r="P31" s="40">
        <v>2.3474178403755869E-3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1374</v>
      </c>
      <c r="F32" s="37">
        <v>1370.5166666666667</v>
      </c>
      <c r="G32" s="38">
        <v>1360.0333333333333</v>
      </c>
      <c r="H32" s="38">
        <v>1346.0666666666666</v>
      </c>
      <c r="I32" s="38">
        <v>1335.5833333333333</v>
      </c>
      <c r="J32" s="38">
        <v>1384.4833333333333</v>
      </c>
      <c r="K32" s="38">
        <v>1394.9666666666665</v>
      </c>
      <c r="L32" s="38">
        <v>1408.9333333333334</v>
      </c>
      <c r="M32" s="28">
        <v>1381</v>
      </c>
      <c r="N32" s="28">
        <v>1356.55</v>
      </c>
      <c r="O32" s="39">
        <v>2609000</v>
      </c>
      <c r="P32" s="40">
        <v>-3.437738731856379E-3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683.5</v>
      </c>
      <c r="F33" s="37">
        <v>671.80000000000007</v>
      </c>
      <c r="G33" s="38">
        <v>654.70000000000016</v>
      </c>
      <c r="H33" s="38">
        <v>625.90000000000009</v>
      </c>
      <c r="I33" s="38">
        <v>608.80000000000018</v>
      </c>
      <c r="J33" s="38">
        <v>700.60000000000014</v>
      </c>
      <c r="K33" s="38">
        <v>717.7</v>
      </c>
      <c r="L33" s="38">
        <v>746.50000000000011</v>
      </c>
      <c r="M33" s="28">
        <v>688.9</v>
      </c>
      <c r="N33" s="28">
        <v>643</v>
      </c>
      <c r="O33" s="39">
        <v>14303250</v>
      </c>
      <c r="P33" s="40">
        <v>-3.0748119536491158E-2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809.6</v>
      </c>
      <c r="F34" s="37">
        <v>809.91666666666663</v>
      </c>
      <c r="G34" s="38">
        <v>803.68333333333328</v>
      </c>
      <c r="H34" s="38">
        <v>797.76666666666665</v>
      </c>
      <c r="I34" s="38">
        <v>791.5333333333333</v>
      </c>
      <c r="J34" s="38">
        <v>815.83333333333326</v>
      </c>
      <c r="K34" s="38">
        <v>822.06666666666661</v>
      </c>
      <c r="L34" s="38">
        <v>827.98333333333323</v>
      </c>
      <c r="M34" s="28">
        <v>816.15</v>
      </c>
      <c r="N34" s="28">
        <v>804</v>
      </c>
      <c r="O34" s="39">
        <v>38950800</v>
      </c>
      <c r="P34" s="40">
        <v>-6.3672819665105459E-3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3574.5</v>
      </c>
      <c r="F35" s="37">
        <v>3572.5833333333335</v>
      </c>
      <c r="G35" s="38">
        <v>3558.2666666666669</v>
      </c>
      <c r="H35" s="38">
        <v>3542.0333333333333</v>
      </c>
      <c r="I35" s="38">
        <v>3527.7166666666667</v>
      </c>
      <c r="J35" s="38">
        <v>3588.8166666666671</v>
      </c>
      <c r="K35" s="38">
        <v>3603.1333333333337</v>
      </c>
      <c r="L35" s="38">
        <v>3619.3666666666672</v>
      </c>
      <c r="M35" s="28">
        <v>3586.9</v>
      </c>
      <c r="N35" s="28">
        <v>3556.35</v>
      </c>
      <c r="O35" s="39">
        <v>2148500</v>
      </c>
      <c r="P35" s="40">
        <v>-4.1714947856315177E-3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16423.400000000001</v>
      </c>
      <c r="F36" s="37">
        <v>16365.166666666666</v>
      </c>
      <c r="G36" s="38">
        <v>16118.233333333334</v>
      </c>
      <c r="H36" s="38">
        <v>15813.066666666668</v>
      </c>
      <c r="I36" s="38">
        <v>15566.133333333335</v>
      </c>
      <c r="J36" s="38">
        <v>16670.333333333332</v>
      </c>
      <c r="K36" s="38">
        <v>16917.266666666663</v>
      </c>
      <c r="L36" s="38">
        <v>17222.433333333331</v>
      </c>
      <c r="M36" s="28">
        <v>16612.099999999999</v>
      </c>
      <c r="N36" s="28">
        <v>16060</v>
      </c>
      <c r="O36" s="39">
        <v>677650</v>
      </c>
      <c r="P36" s="40">
        <v>-1.5401380312386487E-2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7158.9</v>
      </c>
      <c r="F37" s="37">
        <v>7166.8166666666666</v>
      </c>
      <c r="G37" s="38">
        <v>7069.083333333333</v>
      </c>
      <c r="H37" s="38">
        <v>6979.2666666666664</v>
      </c>
      <c r="I37" s="38">
        <v>6881.5333333333328</v>
      </c>
      <c r="J37" s="38">
        <v>7256.6333333333332</v>
      </c>
      <c r="K37" s="38">
        <v>7354.3666666666668</v>
      </c>
      <c r="L37" s="38">
        <v>7444.1833333333334</v>
      </c>
      <c r="M37" s="28">
        <v>7264.55</v>
      </c>
      <c r="N37" s="28">
        <v>7077</v>
      </c>
      <c r="O37" s="39">
        <v>4611750</v>
      </c>
      <c r="P37" s="40">
        <v>9.4393827464499709E-3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2270.85</v>
      </c>
      <c r="F38" s="37">
        <v>2277.0499999999997</v>
      </c>
      <c r="G38" s="38">
        <v>2245.2499999999995</v>
      </c>
      <c r="H38" s="38">
        <v>2219.6499999999996</v>
      </c>
      <c r="I38" s="38">
        <v>2187.8499999999995</v>
      </c>
      <c r="J38" s="38">
        <v>2302.6499999999996</v>
      </c>
      <c r="K38" s="38">
        <v>2334.4499999999998</v>
      </c>
      <c r="L38" s="38">
        <v>2360.0499999999997</v>
      </c>
      <c r="M38" s="28">
        <v>2308.85</v>
      </c>
      <c r="N38" s="28">
        <v>2251.4499999999998</v>
      </c>
      <c r="O38" s="39">
        <v>1108200</v>
      </c>
      <c r="P38" s="40">
        <v>6.5395095367847414E-3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439.5</v>
      </c>
      <c r="F39" s="37">
        <v>441.75</v>
      </c>
      <c r="G39" s="38">
        <v>435.6</v>
      </c>
      <c r="H39" s="38">
        <v>431.70000000000005</v>
      </c>
      <c r="I39" s="38">
        <v>425.55000000000007</v>
      </c>
      <c r="J39" s="38">
        <v>445.65</v>
      </c>
      <c r="K39" s="38">
        <v>451.79999999999995</v>
      </c>
      <c r="L39" s="38">
        <v>455.69999999999993</v>
      </c>
      <c r="M39" s="28">
        <v>447.9</v>
      </c>
      <c r="N39" s="28">
        <v>437.85</v>
      </c>
      <c r="O39" s="39">
        <v>7912000</v>
      </c>
      <c r="P39" s="40">
        <v>2.0008250825082508E-2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322.45</v>
      </c>
      <c r="F40" s="37">
        <v>321.89999999999998</v>
      </c>
      <c r="G40" s="38">
        <v>318.39999999999998</v>
      </c>
      <c r="H40" s="38">
        <v>314.35000000000002</v>
      </c>
      <c r="I40" s="38">
        <v>310.85000000000002</v>
      </c>
      <c r="J40" s="38">
        <v>325.94999999999993</v>
      </c>
      <c r="K40" s="38">
        <v>329.44999999999993</v>
      </c>
      <c r="L40" s="38">
        <v>333.49999999999989</v>
      </c>
      <c r="M40" s="28">
        <v>325.39999999999998</v>
      </c>
      <c r="N40" s="28">
        <v>317.85000000000002</v>
      </c>
      <c r="O40" s="39">
        <v>20689200</v>
      </c>
      <c r="P40" s="40">
        <v>-3.554399653229302E-3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115</v>
      </c>
      <c r="F41" s="37">
        <v>115.06666666666666</v>
      </c>
      <c r="G41" s="38">
        <v>113.68333333333332</v>
      </c>
      <c r="H41" s="38">
        <v>112.36666666666666</v>
      </c>
      <c r="I41" s="38">
        <v>110.98333333333332</v>
      </c>
      <c r="J41" s="38">
        <v>116.38333333333333</v>
      </c>
      <c r="K41" s="38">
        <v>117.76666666666665</v>
      </c>
      <c r="L41" s="38">
        <v>119.08333333333333</v>
      </c>
      <c r="M41" s="28">
        <v>116.45</v>
      </c>
      <c r="N41" s="28">
        <v>113.75</v>
      </c>
      <c r="O41" s="39">
        <v>140107500</v>
      </c>
      <c r="P41" s="40">
        <v>-2.7529641058957284E-2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1905.65</v>
      </c>
      <c r="F42" s="37">
        <v>1906.4166666666667</v>
      </c>
      <c r="G42" s="38">
        <v>1893.8333333333335</v>
      </c>
      <c r="H42" s="38">
        <v>1882.0166666666667</v>
      </c>
      <c r="I42" s="38">
        <v>1869.4333333333334</v>
      </c>
      <c r="J42" s="38">
        <v>1918.2333333333336</v>
      </c>
      <c r="K42" s="38">
        <v>1930.8166666666671</v>
      </c>
      <c r="L42" s="38">
        <v>1942.6333333333337</v>
      </c>
      <c r="M42" s="28">
        <v>1919</v>
      </c>
      <c r="N42" s="28">
        <v>1894.6</v>
      </c>
      <c r="O42" s="39">
        <v>1665950</v>
      </c>
      <c r="P42" s="40">
        <v>2.5736539112766677E-2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203.5</v>
      </c>
      <c r="F43" s="37">
        <v>203.35</v>
      </c>
      <c r="G43" s="38">
        <v>201.35</v>
      </c>
      <c r="H43" s="38">
        <v>199.2</v>
      </c>
      <c r="I43" s="38">
        <v>197.2</v>
      </c>
      <c r="J43" s="38">
        <v>205.5</v>
      </c>
      <c r="K43" s="38">
        <v>207.5</v>
      </c>
      <c r="L43" s="38">
        <v>209.65</v>
      </c>
      <c r="M43" s="28">
        <v>205.35</v>
      </c>
      <c r="N43" s="28">
        <v>201.2</v>
      </c>
      <c r="O43" s="39">
        <v>35701000</v>
      </c>
      <c r="P43" s="40">
        <v>5.2428846565375558E-3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727.9</v>
      </c>
      <c r="F44" s="37">
        <v>728.03333333333342</v>
      </c>
      <c r="G44" s="38">
        <v>716.06666666666683</v>
      </c>
      <c r="H44" s="38">
        <v>704.23333333333346</v>
      </c>
      <c r="I44" s="38">
        <v>692.26666666666688</v>
      </c>
      <c r="J44" s="38">
        <v>739.86666666666679</v>
      </c>
      <c r="K44" s="38">
        <v>751.83333333333326</v>
      </c>
      <c r="L44" s="38">
        <v>763.66666666666674</v>
      </c>
      <c r="M44" s="28">
        <v>740</v>
      </c>
      <c r="N44" s="28">
        <v>716.2</v>
      </c>
      <c r="O44" s="39">
        <v>4645300</v>
      </c>
      <c r="P44" s="40">
        <v>-3.0087276067983462E-2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730.25</v>
      </c>
      <c r="F45" s="37">
        <v>736.7833333333333</v>
      </c>
      <c r="G45" s="38">
        <v>704.96666666666658</v>
      </c>
      <c r="H45" s="38">
        <v>679.68333333333328</v>
      </c>
      <c r="I45" s="38">
        <v>647.86666666666656</v>
      </c>
      <c r="J45" s="38">
        <v>762.06666666666661</v>
      </c>
      <c r="K45" s="38">
        <v>793.88333333333321</v>
      </c>
      <c r="L45" s="38">
        <v>819.16666666666663</v>
      </c>
      <c r="M45" s="28">
        <v>768.6</v>
      </c>
      <c r="N45" s="28">
        <v>711.5</v>
      </c>
      <c r="O45" s="39">
        <v>5981250</v>
      </c>
      <c r="P45" s="40">
        <v>8.9332058461958755E-2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726</v>
      </c>
      <c r="F46" s="37">
        <v>720.98333333333323</v>
      </c>
      <c r="G46" s="38">
        <v>713.81666666666649</v>
      </c>
      <c r="H46" s="38">
        <v>701.63333333333321</v>
      </c>
      <c r="I46" s="38">
        <v>694.46666666666647</v>
      </c>
      <c r="J46" s="38">
        <v>733.16666666666652</v>
      </c>
      <c r="K46" s="38">
        <v>740.33333333333326</v>
      </c>
      <c r="L46" s="38">
        <v>752.51666666666654</v>
      </c>
      <c r="M46" s="28">
        <v>728.15</v>
      </c>
      <c r="N46" s="28">
        <v>708.8</v>
      </c>
      <c r="O46" s="39">
        <v>57019000</v>
      </c>
      <c r="P46" s="40">
        <v>-4.874490168120171E-3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57.4</v>
      </c>
      <c r="F47" s="37">
        <v>57.033333333333331</v>
      </c>
      <c r="G47" s="38">
        <v>56.36666666666666</v>
      </c>
      <c r="H47" s="38">
        <v>55.333333333333329</v>
      </c>
      <c r="I47" s="38">
        <v>54.666666666666657</v>
      </c>
      <c r="J47" s="38">
        <v>58.066666666666663</v>
      </c>
      <c r="K47" s="38">
        <v>58.733333333333334</v>
      </c>
      <c r="L47" s="38">
        <v>59.766666666666666</v>
      </c>
      <c r="M47" s="28">
        <v>57.7</v>
      </c>
      <c r="N47" s="28">
        <v>56</v>
      </c>
      <c r="O47" s="39">
        <v>133423500</v>
      </c>
      <c r="P47" s="40">
        <v>-2.9777811712605941E-2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404.9</v>
      </c>
      <c r="F48" s="37">
        <v>405.41666666666669</v>
      </c>
      <c r="G48" s="38">
        <v>401.93333333333339</v>
      </c>
      <c r="H48" s="38">
        <v>398.9666666666667</v>
      </c>
      <c r="I48" s="38">
        <v>395.48333333333341</v>
      </c>
      <c r="J48" s="38">
        <v>408.38333333333338</v>
      </c>
      <c r="K48" s="38">
        <v>411.86666666666662</v>
      </c>
      <c r="L48" s="38">
        <v>414.83333333333337</v>
      </c>
      <c r="M48" s="28">
        <v>408.9</v>
      </c>
      <c r="N48" s="28">
        <v>402.45</v>
      </c>
      <c r="O48" s="39">
        <v>13441200</v>
      </c>
      <c r="P48" s="40">
        <v>-3.2610494951167024E-2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16704.400000000001</v>
      </c>
      <c r="F49" s="37">
        <v>16523.133333333335</v>
      </c>
      <c r="G49" s="38">
        <v>16256.26666666667</v>
      </c>
      <c r="H49" s="38">
        <v>15808.133333333335</v>
      </c>
      <c r="I49" s="38">
        <v>15541.26666666667</v>
      </c>
      <c r="J49" s="38">
        <v>16971.26666666667</v>
      </c>
      <c r="K49" s="38">
        <v>17238.133333333331</v>
      </c>
      <c r="L49" s="38">
        <v>17686.26666666667</v>
      </c>
      <c r="M49" s="28">
        <v>16790</v>
      </c>
      <c r="N49" s="28">
        <v>16075</v>
      </c>
      <c r="O49" s="39">
        <v>136700</v>
      </c>
      <c r="P49" s="40">
        <v>-5.2011095700416086E-2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371.15</v>
      </c>
      <c r="F50" s="37">
        <v>371.18333333333334</v>
      </c>
      <c r="G50" s="38">
        <v>368.7166666666667</v>
      </c>
      <c r="H50" s="38">
        <v>366.28333333333336</v>
      </c>
      <c r="I50" s="38">
        <v>363.81666666666672</v>
      </c>
      <c r="J50" s="38">
        <v>373.61666666666667</v>
      </c>
      <c r="K50" s="38">
        <v>376.08333333333326</v>
      </c>
      <c r="L50" s="38">
        <v>378.51666666666665</v>
      </c>
      <c r="M50" s="28">
        <v>373.65</v>
      </c>
      <c r="N50" s="28">
        <v>368.75</v>
      </c>
      <c r="O50" s="39">
        <v>27532800</v>
      </c>
      <c r="P50" s="40">
        <v>1.3181426773531166E-2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3542.5</v>
      </c>
      <c r="F51" s="37">
        <v>3530</v>
      </c>
      <c r="G51" s="38">
        <v>3508.9</v>
      </c>
      <c r="H51" s="38">
        <v>3475.3</v>
      </c>
      <c r="I51" s="38">
        <v>3454.2000000000003</v>
      </c>
      <c r="J51" s="38">
        <v>3563.6</v>
      </c>
      <c r="K51" s="38">
        <v>3584.7000000000003</v>
      </c>
      <c r="L51" s="38">
        <v>3618.2999999999997</v>
      </c>
      <c r="M51" s="28">
        <v>3551.1</v>
      </c>
      <c r="N51" s="28">
        <v>3496.4</v>
      </c>
      <c r="O51" s="39">
        <v>1285600</v>
      </c>
      <c r="P51" s="40">
        <v>-1.1229041685894477E-2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465.15</v>
      </c>
      <c r="F52" s="37">
        <v>463.01666666666671</v>
      </c>
      <c r="G52" s="38">
        <v>458.73333333333341</v>
      </c>
      <c r="H52" s="38">
        <v>452.31666666666672</v>
      </c>
      <c r="I52" s="38">
        <v>448.03333333333342</v>
      </c>
      <c r="J52" s="38">
        <v>469.43333333333339</v>
      </c>
      <c r="K52" s="38">
        <v>473.7166666666667</v>
      </c>
      <c r="L52" s="38">
        <v>480.13333333333338</v>
      </c>
      <c r="M52" s="28">
        <v>467.3</v>
      </c>
      <c r="N52" s="28">
        <v>456.6</v>
      </c>
      <c r="O52" s="39">
        <v>5060900</v>
      </c>
      <c r="P52" s="40">
        <v>1.43303804064617E-2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403.1</v>
      </c>
      <c r="F53" s="37">
        <v>405.13333333333338</v>
      </c>
      <c r="G53" s="38">
        <v>400.26666666666677</v>
      </c>
      <c r="H53" s="38">
        <v>397.43333333333339</v>
      </c>
      <c r="I53" s="38">
        <v>392.56666666666678</v>
      </c>
      <c r="J53" s="38">
        <v>407.96666666666675</v>
      </c>
      <c r="K53" s="38">
        <v>412.83333333333343</v>
      </c>
      <c r="L53" s="38">
        <v>415.66666666666674</v>
      </c>
      <c r="M53" s="28">
        <v>410</v>
      </c>
      <c r="N53" s="28">
        <v>402.3</v>
      </c>
      <c r="O53" s="39">
        <v>21311400</v>
      </c>
      <c r="P53" s="40">
        <v>1.5036412217739823E-2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259.3</v>
      </c>
      <c r="F54" s="37">
        <v>260.13333333333333</v>
      </c>
      <c r="G54" s="38">
        <v>256.51666666666665</v>
      </c>
      <c r="H54" s="38">
        <v>253.73333333333335</v>
      </c>
      <c r="I54" s="38">
        <v>250.11666666666667</v>
      </c>
      <c r="J54" s="38">
        <v>262.91666666666663</v>
      </c>
      <c r="K54" s="38">
        <v>266.5333333333333</v>
      </c>
      <c r="L54" s="38">
        <v>269.31666666666661</v>
      </c>
      <c r="M54" s="28">
        <v>263.75</v>
      </c>
      <c r="N54" s="28">
        <v>257.35000000000002</v>
      </c>
      <c r="O54" s="39">
        <v>46515600</v>
      </c>
      <c r="P54" s="40">
        <v>-1.4867337602927721E-2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641.95000000000005</v>
      </c>
      <c r="F55" s="37">
        <v>642.05000000000007</v>
      </c>
      <c r="G55" s="38">
        <v>629.10000000000014</v>
      </c>
      <c r="H55" s="38">
        <v>616.25000000000011</v>
      </c>
      <c r="I55" s="38">
        <v>603.30000000000018</v>
      </c>
      <c r="J55" s="38">
        <v>654.90000000000009</v>
      </c>
      <c r="K55" s="38">
        <v>667.85000000000014</v>
      </c>
      <c r="L55" s="38">
        <v>680.7</v>
      </c>
      <c r="M55" s="28">
        <v>655</v>
      </c>
      <c r="N55" s="28">
        <v>629.20000000000005</v>
      </c>
      <c r="O55" s="39">
        <v>3594825</v>
      </c>
      <c r="P55" s="40">
        <v>1.1245200219418541E-2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408</v>
      </c>
      <c r="F56" s="37">
        <v>406.55</v>
      </c>
      <c r="G56" s="38">
        <v>403.70000000000005</v>
      </c>
      <c r="H56" s="38">
        <v>399.40000000000003</v>
      </c>
      <c r="I56" s="38">
        <v>396.55000000000007</v>
      </c>
      <c r="J56" s="38">
        <v>410.85</v>
      </c>
      <c r="K56" s="38">
        <v>413.70000000000005</v>
      </c>
      <c r="L56" s="38">
        <v>418</v>
      </c>
      <c r="M56" s="28">
        <v>409.4</v>
      </c>
      <c r="N56" s="28">
        <v>402.25</v>
      </c>
      <c r="O56" s="39">
        <v>3139500</v>
      </c>
      <c r="P56" s="40">
        <v>-3.1018518518518518E-2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690</v>
      </c>
      <c r="F57" s="37">
        <v>687.25</v>
      </c>
      <c r="G57" s="38">
        <v>676.8</v>
      </c>
      <c r="H57" s="38">
        <v>663.59999999999991</v>
      </c>
      <c r="I57" s="38">
        <v>653.14999999999986</v>
      </c>
      <c r="J57" s="38">
        <v>700.45</v>
      </c>
      <c r="K57" s="38">
        <v>710.90000000000009</v>
      </c>
      <c r="L57" s="38">
        <v>724.10000000000014</v>
      </c>
      <c r="M57" s="28">
        <v>697.7</v>
      </c>
      <c r="N57" s="28">
        <v>674.05</v>
      </c>
      <c r="O57" s="39">
        <v>8445000</v>
      </c>
      <c r="P57" s="40">
        <v>5.3571428571428572E-3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974.4</v>
      </c>
      <c r="F58" s="37">
        <v>972.06666666666661</v>
      </c>
      <c r="G58" s="38">
        <v>967.33333333333326</v>
      </c>
      <c r="H58" s="38">
        <v>960.26666666666665</v>
      </c>
      <c r="I58" s="38">
        <v>955.5333333333333</v>
      </c>
      <c r="J58" s="38">
        <v>979.13333333333321</v>
      </c>
      <c r="K58" s="38">
        <v>983.86666666666656</v>
      </c>
      <c r="L58" s="38">
        <v>990.93333333333317</v>
      </c>
      <c r="M58" s="28">
        <v>976.8</v>
      </c>
      <c r="N58" s="28">
        <v>965</v>
      </c>
      <c r="O58" s="39">
        <v>9827350</v>
      </c>
      <c r="P58" s="40">
        <v>-8.6551701527768678E-3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163.15</v>
      </c>
      <c r="F59" s="37">
        <v>162.81666666666666</v>
      </c>
      <c r="G59" s="38">
        <v>160.13333333333333</v>
      </c>
      <c r="H59" s="38">
        <v>157.11666666666667</v>
      </c>
      <c r="I59" s="38">
        <v>154.43333333333334</v>
      </c>
      <c r="J59" s="38">
        <v>165.83333333333331</v>
      </c>
      <c r="K59" s="38">
        <v>168.51666666666665</v>
      </c>
      <c r="L59" s="38">
        <v>171.5333333333333</v>
      </c>
      <c r="M59" s="28">
        <v>165.5</v>
      </c>
      <c r="N59" s="28">
        <v>159.80000000000001</v>
      </c>
      <c r="O59" s="39">
        <v>48409200</v>
      </c>
      <c r="P59" s="40">
        <v>5.5011441647597255E-2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4727.3999999999996</v>
      </c>
      <c r="F60" s="37">
        <v>4726.2</v>
      </c>
      <c r="G60" s="38">
        <v>4671.5999999999995</v>
      </c>
      <c r="H60" s="38">
        <v>4615.7999999999993</v>
      </c>
      <c r="I60" s="38">
        <v>4561.1999999999989</v>
      </c>
      <c r="J60" s="38">
        <v>4782</v>
      </c>
      <c r="K60" s="38">
        <v>4836.6000000000004</v>
      </c>
      <c r="L60" s="38">
        <v>4892.4000000000005</v>
      </c>
      <c r="M60" s="28">
        <v>4780.8</v>
      </c>
      <c r="N60" s="28">
        <v>4670.3999999999996</v>
      </c>
      <c r="O60" s="39">
        <v>681700</v>
      </c>
      <c r="P60" s="40">
        <v>5.4610148514851485E-2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1461.4</v>
      </c>
      <c r="F61" s="37">
        <v>1461.8833333333332</v>
      </c>
      <c r="G61" s="38">
        <v>1452.3666666666663</v>
      </c>
      <c r="H61" s="38">
        <v>1443.333333333333</v>
      </c>
      <c r="I61" s="38">
        <v>1433.8166666666662</v>
      </c>
      <c r="J61" s="38">
        <v>1470.9166666666665</v>
      </c>
      <c r="K61" s="38">
        <v>1480.4333333333334</v>
      </c>
      <c r="L61" s="38">
        <v>1489.4666666666667</v>
      </c>
      <c r="M61" s="28">
        <v>1471.4</v>
      </c>
      <c r="N61" s="28">
        <v>1452.85</v>
      </c>
      <c r="O61" s="39">
        <v>2558500</v>
      </c>
      <c r="P61" s="40">
        <v>1.6442861057824061E-3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622.5</v>
      </c>
      <c r="F62" s="37">
        <v>623.44999999999993</v>
      </c>
      <c r="G62" s="38">
        <v>616.14999999999986</v>
      </c>
      <c r="H62" s="38">
        <v>609.79999999999995</v>
      </c>
      <c r="I62" s="38">
        <v>602.49999999999989</v>
      </c>
      <c r="J62" s="38">
        <v>629.79999999999984</v>
      </c>
      <c r="K62" s="38">
        <v>637.0999999999998</v>
      </c>
      <c r="L62" s="38">
        <v>643.44999999999982</v>
      </c>
      <c r="M62" s="28">
        <v>630.75</v>
      </c>
      <c r="N62" s="28">
        <v>617.1</v>
      </c>
      <c r="O62" s="39">
        <v>5188800</v>
      </c>
      <c r="P62" s="40">
        <v>-2.0003077396522542E-3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805.05</v>
      </c>
      <c r="F63" s="37">
        <v>801.43333333333339</v>
      </c>
      <c r="G63" s="38">
        <v>795.31666666666683</v>
      </c>
      <c r="H63" s="38">
        <v>785.58333333333348</v>
      </c>
      <c r="I63" s="38">
        <v>779.46666666666692</v>
      </c>
      <c r="J63" s="38">
        <v>811.16666666666674</v>
      </c>
      <c r="K63" s="38">
        <v>817.2833333333333</v>
      </c>
      <c r="L63" s="38">
        <v>827.01666666666665</v>
      </c>
      <c r="M63" s="28">
        <v>807.55</v>
      </c>
      <c r="N63" s="28">
        <v>791.7</v>
      </c>
      <c r="O63" s="39">
        <v>1336250</v>
      </c>
      <c r="P63" s="40">
        <v>3.1355523396044381E-2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398.35</v>
      </c>
      <c r="F64" s="37">
        <v>400.8</v>
      </c>
      <c r="G64" s="38">
        <v>394.6</v>
      </c>
      <c r="H64" s="38">
        <v>390.85</v>
      </c>
      <c r="I64" s="38">
        <v>384.65000000000003</v>
      </c>
      <c r="J64" s="38">
        <v>404.55</v>
      </c>
      <c r="K64" s="38">
        <v>410.74999999999994</v>
      </c>
      <c r="L64" s="38">
        <v>414.5</v>
      </c>
      <c r="M64" s="28">
        <v>407</v>
      </c>
      <c r="N64" s="28">
        <v>397.05</v>
      </c>
      <c r="O64" s="39">
        <v>2907300</v>
      </c>
      <c r="P64" s="40">
        <v>1.1481056257175661E-2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140.19999999999999</v>
      </c>
      <c r="F65" s="37">
        <v>140.38333333333333</v>
      </c>
      <c r="G65" s="38">
        <v>139.56666666666666</v>
      </c>
      <c r="H65" s="38">
        <v>138.93333333333334</v>
      </c>
      <c r="I65" s="38">
        <v>138.11666666666667</v>
      </c>
      <c r="J65" s="38">
        <v>141.01666666666665</v>
      </c>
      <c r="K65" s="38">
        <v>141.83333333333331</v>
      </c>
      <c r="L65" s="38">
        <v>142.46666666666664</v>
      </c>
      <c r="M65" s="28">
        <v>141.19999999999999</v>
      </c>
      <c r="N65" s="28">
        <v>139.75</v>
      </c>
      <c r="O65" s="39">
        <v>13232800</v>
      </c>
      <c r="P65" s="40">
        <v>9.0744101633393835E-3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926.15</v>
      </c>
      <c r="F66" s="37">
        <v>925.56666666666661</v>
      </c>
      <c r="G66" s="38">
        <v>916.73333333333323</v>
      </c>
      <c r="H66" s="38">
        <v>907.31666666666661</v>
      </c>
      <c r="I66" s="38">
        <v>898.48333333333323</v>
      </c>
      <c r="J66" s="38">
        <v>934.98333333333323</v>
      </c>
      <c r="K66" s="38">
        <v>943.81666666666672</v>
      </c>
      <c r="L66" s="38">
        <v>953.23333333333323</v>
      </c>
      <c r="M66" s="28">
        <v>934.4</v>
      </c>
      <c r="N66" s="28">
        <v>916.15</v>
      </c>
      <c r="O66" s="39">
        <v>2022600</v>
      </c>
      <c r="P66" s="40">
        <v>3.531941031941032E-2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566.65</v>
      </c>
      <c r="F67" s="37">
        <v>566.91666666666663</v>
      </c>
      <c r="G67" s="38">
        <v>561.73333333333323</v>
      </c>
      <c r="H67" s="38">
        <v>556.81666666666661</v>
      </c>
      <c r="I67" s="38">
        <v>551.63333333333321</v>
      </c>
      <c r="J67" s="38">
        <v>571.83333333333326</v>
      </c>
      <c r="K67" s="38">
        <v>577.01666666666665</v>
      </c>
      <c r="L67" s="38">
        <v>581.93333333333328</v>
      </c>
      <c r="M67" s="28">
        <v>572.1</v>
      </c>
      <c r="N67" s="28">
        <v>562</v>
      </c>
      <c r="O67" s="39">
        <v>11141250</v>
      </c>
      <c r="P67" s="40">
        <v>1.1806107390169145E-2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1956.55</v>
      </c>
      <c r="F68" s="37">
        <v>1952.3</v>
      </c>
      <c r="G68" s="38">
        <v>1924.6</v>
      </c>
      <c r="H68" s="38">
        <v>1892.6499999999999</v>
      </c>
      <c r="I68" s="38">
        <v>1864.9499999999998</v>
      </c>
      <c r="J68" s="38">
        <v>1984.25</v>
      </c>
      <c r="K68" s="38">
        <v>2011.9500000000003</v>
      </c>
      <c r="L68" s="38">
        <v>2043.9</v>
      </c>
      <c r="M68" s="28">
        <v>1980</v>
      </c>
      <c r="N68" s="28">
        <v>1920.35</v>
      </c>
      <c r="O68" s="39">
        <v>450250</v>
      </c>
      <c r="P68" s="40">
        <v>-1.0439560439560439E-2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2299.4</v>
      </c>
      <c r="F69" s="37">
        <v>2310.65</v>
      </c>
      <c r="G69" s="38">
        <v>2283.5500000000002</v>
      </c>
      <c r="H69" s="38">
        <v>2267.7000000000003</v>
      </c>
      <c r="I69" s="38">
        <v>2240.6000000000004</v>
      </c>
      <c r="J69" s="38">
        <v>2326.5</v>
      </c>
      <c r="K69" s="38">
        <v>2353.5999999999995</v>
      </c>
      <c r="L69" s="38">
        <v>2369.4499999999998</v>
      </c>
      <c r="M69" s="28">
        <v>2337.75</v>
      </c>
      <c r="N69" s="28">
        <v>2294.8000000000002</v>
      </c>
      <c r="O69" s="39">
        <v>1858250</v>
      </c>
      <c r="P69" s="40">
        <v>3.5092605486701019E-2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289.7</v>
      </c>
      <c r="F70" s="37">
        <v>288.51666666666671</v>
      </c>
      <c r="G70" s="38">
        <v>285.53333333333342</v>
      </c>
      <c r="H70" s="38">
        <v>281.36666666666673</v>
      </c>
      <c r="I70" s="38">
        <v>278.38333333333344</v>
      </c>
      <c r="J70" s="38">
        <v>292.68333333333339</v>
      </c>
      <c r="K70" s="38">
        <v>295.66666666666663</v>
      </c>
      <c r="L70" s="38">
        <v>299.83333333333337</v>
      </c>
      <c r="M70" s="28">
        <v>291.5</v>
      </c>
      <c r="N70" s="28">
        <v>284.35000000000002</v>
      </c>
      <c r="O70" s="39">
        <v>14542900</v>
      </c>
      <c r="P70" s="40">
        <v>-2.3666771852319341E-3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4334.3500000000004</v>
      </c>
      <c r="F71" s="37">
        <v>4340.9333333333334</v>
      </c>
      <c r="G71" s="38">
        <v>4307.0666666666666</v>
      </c>
      <c r="H71" s="38">
        <v>4279.7833333333328</v>
      </c>
      <c r="I71" s="38">
        <v>4245.9166666666661</v>
      </c>
      <c r="J71" s="38">
        <v>4368.2166666666672</v>
      </c>
      <c r="K71" s="38">
        <v>4402.0833333333339</v>
      </c>
      <c r="L71" s="38">
        <v>4429.3666666666677</v>
      </c>
      <c r="M71" s="28">
        <v>4374.8</v>
      </c>
      <c r="N71" s="28">
        <v>4313.6499999999996</v>
      </c>
      <c r="O71" s="39">
        <v>2776200</v>
      </c>
      <c r="P71" s="40">
        <v>1.2140435305698348E-2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4503.3</v>
      </c>
      <c r="F72" s="37">
        <v>4506.1166666666668</v>
      </c>
      <c r="G72" s="38">
        <v>4452.3333333333339</v>
      </c>
      <c r="H72" s="38">
        <v>4401.3666666666668</v>
      </c>
      <c r="I72" s="38">
        <v>4347.5833333333339</v>
      </c>
      <c r="J72" s="38">
        <v>4557.0833333333339</v>
      </c>
      <c r="K72" s="38">
        <v>4610.8666666666668</v>
      </c>
      <c r="L72" s="38">
        <v>4661.8333333333339</v>
      </c>
      <c r="M72" s="28">
        <v>4559.8999999999996</v>
      </c>
      <c r="N72" s="28">
        <v>4455.1499999999996</v>
      </c>
      <c r="O72" s="39">
        <v>668125</v>
      </c>
      <c r="P72" s="40">
        <v>4.6992481203007516E-3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392.6</v>
      </c>
      <c r="F73" s="37">
        <v>390.75</v>
      </c>
      <c r="G73" s="38">
        <v>385.2</v>
      </c>
      <c r="H73" s="38">
        <v>377.8</v>
      </c>
      <c r="I73" s="38">
        <v>372.25</v>
      </c>
      <c r="J73" s="38">
        <v>398.15</v>
      </c>
      <c r="K73" s="38">
        <v>403.69999999999993</v>
      </c>
      <c r="L73" s="38">
        <v>411.09999999999997</v>
      </c>
      <c r="M73" s="28">
        <v>396.3</v>
      </c>
      <c r="N73" s="28">
        <v>383.35</v>
      </c>
      <c r="O73" s="39">
        <v>35143350</v>
      </c>
      <c r="P73" s="40">
        <v>4.3381902202103079E-3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4381.45</v>
      </c>
      <c r="F74" s="37">
        <v>4376.55</v>
      </c>
      <c r="G74" s="38">
        <v>4357.9000000000005</v>
      </c>
      <c r="H74" s="38">
        <v>4334.3500000000004</v>
      </c>
      <c r="I74" s="38">
        <v>4315.7000000000007</v>
      </c>
      <c r="J74" s="38">
        <v>4400.1000000000004</v>
      </c>
      <c r="K74" s="38">
        <v>4418.75</v>
      </c>
      <c r="L74" s="38">
        <v>4442.3</v>
      </c>
      <c r="M74" s="28">
        <v>4395.2</v>
      </c>
      <c r="N74" s="28">
        <v>4353</v>
      </c>
      <c r="O74" s="39">
        <v>2680625</v>
      </c>
      <c r="P74" s="40">
        <v>2.7986379961751948E-4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2654.25</v>
      </c>
      <c r="F75" s="37">
        <v>2652.4666666666667</v>
      </c>
      <c r="G75" s="38">
        <v>2630.9333333333334</v>
      </c>
      <c r="H75" s="38">
        <v>2607.6166666666668</v>
      </c>
      <c r="I75" s="38">
        <v>2586.0833333333335</v>
      </c>
      <c r="J75" s="38">
        <v>2675.7833333333333</v>
      </c>
      <c r="K75" s="38">
        <v>2697.3166666666671</v>
      </c>
      <c r="L75" s="38">
        <v>2720.6333333333332</v>
      </c>
      <c r="M75" s="28">
        <v>2674</v>
      </c>
      <c r="N75" s="28">
        <v>2629.15</v>
      </c>
      <c r="O75" s="39">
        <v>2936150</v>
      </c>
      <c r="P75" s="40">
        <v>4.7577422577422576E-2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1853.5</v>
      </c>
      <c r="F76" s="37">
        <v>1856.6499999999999</v>
      </c>
      <c r="G76" s="38">
        <v>1846.8999999999996</v>
      </c>
      <c r="H76" s="38">
        <v>1840.2999999999997</v>
      </c>
      <c r="I76" s="38">
        <v>1830.5499999999995</v>
      </c>
      <c r="J76" s="38">
        <v>1863.2499999999998</v>
      </c>
      <c r="K76" s="38">
        <v>1873.0000000000002</v>
      </c>
      <c r="L76" s="38">
        <v>1879.6</v>
      </c>
      <c r="M76" s="28">
        <v>1866.4</v>
      </c>
      <c r="N76" s="28">
        <v>1850.05</v>
      </c>
      <c r="O76" s="39">
        <v>7160450</v>
      </c>
      <c r="P76" s="40">
        <v>-2.0695998773570443E-3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167</v>
      </c>
      <c r="F77" s="37">
        <v>167.13333333333333</v>
      </c>
      <c r="G77" s="38">
        <v>166.01666666666665</v>
      </c>
      <c r="H77" s="38">
        <v>165.03333333333333</v>
      </c>
      <c r="I77" s="38">
        <v>163.91666666666666</v>
      </c>
      <c r="J77" s="38">
        <v>168.11666666666665</v>
      </c>
      <c r="K77" s="38">
        <v>169.23333333333332</v>
      </c>
      <c r="L77" s="38">
        <v>170.21666666666664</v>
      </c>
      <c r="M77" s="28">
        <v>168.25</v>
      </c>
      <c r="N77" s="28">
        <v>166.15</v>
      </c>
      <c r="O77" s="39">
        <v>27140400</v>
      </c>
      <c r="P77" s="40">
        <v>1.7820980153908466E-2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104.5</v>
      </c>
      <c r="F78" s="37">
        <v>103.71666666666665</v>
      </c>
      <c r="G78" s="38">
        <v>101.98333333333331</v>
      </c>
      <c r="H78" s="38">
        <v>99.466666666666654</v>
      </c>
      <c r="I78" s="38">
        <v>97.733333333333306</v>
      </c>
      <c r="J78" s="38">
        <v>106.23333333333331</v>
      </c>
      <c r="K78" s="38">
        <v>107.96666666666665</v>
      </c>
      <c r="L78" s="38">
        <v>110.48333333333331</v>
      </c>
      <c r="M78" s="28">
        <v>105.45</v>
      </c>
      <c r="N78" s="28">
        <v>101.2</v>
      </c>
      <c r="O78" s="39">
        <v>84690000</v>
      </c>
      <c r="P78" s="40">
        <v>-2.9340974212034385E-2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147.55000000000001</v>
      </c>
      <c r="F79" s="37">
        <v>146.16666666666666</v>
      </c>
      <c r="G79" s="38">
        <v>143.33333333333331</v>
      </c>
      <c r="H79" s="38">
        <v>139.11666666666665</v>
      </c>
      <c r="I79" s="38">
        <v>136.2833333333333</v>
      </c>
      <c r="J79" s="38">
        <v>150.38333333333333</v>
      </c>
      <c r="K79" s="38">
        <v>153.21666666666664</v>
      </c>
      <c r="L79" s="38">
        <v>157.43333333333334</v>
      </c>
      <c r="M79" s="28">
        <v>149</v>
      </c>
      <c r="N79" s="28">
        <v>141.94999999999999</v>
      </c>
      <c r="O79" s="39">
        <v>12641200</v>
      </c>
      <c r="P79" s="40">
        <v>5.5842812823164428E-3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142.15</v>
      </c>
      <c r="F80" s="37">
        <v>142.25</v>
      </c>
      <c r="G80" s="38">
        <v>140.75</v>
      </c>
      <c r="H80" s="38">
        <v>139.35</v>
      </c>
      <c r="I80" s="38">
        <v>137.85</v>
      </c>
      <c r="J80" s="38">
        <v>143.65</v>
      </c>
      <c r="K80" s="38">
        <v>145.15</v>
      </c>
      <c r="L80" s="38">
        <v>146.55000000000001</v>
      </c>
      <c r="M80" s="28">
        <v>143.75</v>
      </c>
      <c r="N80" s="28">
        <v>140.85</v>
      </c>
      <c r="O80" s="39">
        <v>35422700</v>
      </c>
      <c r="P80" s="40">
        <v>7.7565411022453151E-2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503.55</v>
      </c>
      <c r="F81" s="37">
        <v>501.31666666666666</v>
      </c>
      <c r="G81" s="38">
        <v>497.5333333333333</v>
      </c>
      <c r="H81" s="38">
        <v>491.51666666666665</v>
      </c>
      <c r="I81" s="38">
        <v>487.73333333333329</v>
      </c>
      <c r="J81" s="38">
        <v>507.33333333333331</v>
      </c>
      <c r="K81" s="38">
        <v>511.11666666666673</v>
      </c>
      <c r="L81" s="38">
        <v>517.13333333333333</v>
      </c>
      <c r="M81" s="28">
        <v>505.1</v>
      </c>
      <c r="N81" s="28">
        <v>495.3</v>
      </c>
      <c r="O81" s="39">
        <v>7578500</v>
      </c>
      <c r="P81" s="40">
        <v>9.6522138808028193E-3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42.65</v>
      </c>
      <c r="F82" s="37">
        <v>42.983333333333327</v>
      </c>
      <c r="G82" s="38">
        <v>41.966666666666654</v>
      </c>
      <c r="H82" s="38">
        <v>41.283333333333324</v>
      </c>
      <c r="I82" s="38">
        <v>40.266666666666652</v>
      </c>
      <c r="J82" s="38">
        <v>43.666666666666657</v>
      </c>
      <c r="K82" s="38">
        <v>44.683333333333323</v>
      </c>
      <c r="L82" s="38">
        <v>45.36666666666666</v>
      </c>
      <c r="M82" s="28">
        <v>44</v>
      </c>
      <c r="N82" s="28">
        <v>42.3</v>
      </c>
      <c r="O82" s="39">
        <v>94230000</v>
      </c>
      <c r="P82" s="40">
        <v>6.1596958174904945E-2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570.95000000000005</v>
      </c>
      <c r="F83" s="37">
        <v>562.4</v>
      </c>
      <c r="G83" s="38">
        <v>551.54999999999995</v>
      </c>
      <c r="H83" s="38">
        <v>532.15</v>
      </c>
      <c r="I83" s="38">
        <v>521.29999999999995</v>
      </c>
      <c r="J83" s="38">
        <v>581.79999999999995</v>
      </c>
      <c r="K83" s="38">
        <v>592.65000000000009</v>
      </c>
      <c r="L83" s="38">
        <v>612.04999999999995</v>
      </c>
      <c r="M83" s="28">
        <v>573.25</v>
      </c>
      <c r="N83" s="28">
        <v>543</v>
      </c>
      <c r="O83" s="39">
        <v>3346200</v>
      </c>
      <c r="P83" s="40">
        <v>0.16893732970027248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856.5</v>
      </c>
      <c r="F84" s="37">
        <v>857.81666666666661</v>
      </c>
      <c r="G84" s="38">
        <v>851.08333333333326</v>
      </c>
      <c r="H84" s="38">
        <v>845.66666666666663</v>
      </c>
      <c r="I84" s="38">
        <v>838.93333333333328</v>
      </c>
      <c r="J84" s="38">
        <v>863.23333333333323</v>
      </c>
      <c r="K84" s="38">
        <v>869.96666666666658</v>
      </c>
      <c r="L84" s="38">
        <v>875.38333333333321</v>
      </c>
      <c r="M84" s="28">
        <v>864.55</v>
      </c>
      <c r="N84" s="28">
        <v>852.4</v>
      </c>
      <c r="O84" s="39">
        <v>4762500</v>
      </c>
      <c r="P84" s="40">
        <v>2.7618944869996765E-2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1582.25</v>
      </c>
      <c r="F85" s="37">
        <v>1573.75</v>
      </c>
      <c r="G85" s="38">
        <v>1556.5</v>
      </c>
      <c r="H85" s="38">
        <v>1530.75</v>
      </c>
      <c r="I85" s="38">
        <v>1513.5</v>
      </c>
      <c r="J85" s="38">
        <v>1599.5</v>
      </c>
      <c r="K85" s="38">
        <v>1616.75</v>
      </c>
      <c r="L85" s="38">
        <v>1642.5</v>
      </c>
      <c r="M85" s="28">
        <v>1591</v>
      </c>
      <c r="N85" s="28">
        <v>1548</v>
      </c>
      <c r="O85" s="39">
        <v>6311175</v>
      </c>
      <c r="P85" s="40">
        <v>-2.7542691171315539E-2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314.64999999999998</v>
      </c>
      <c r="F86" s="37">
        <v>313.93333333333334</v>
      </c>
      <c r="G86" s="38">
        <v>311.76666666666665</v>
      </c>
      <c r="H86" s="38">
        <v>308.88333333333333</v>
      </c>
      <c r="I86" s="38">
        <v>306.71666666666664</v>
      </c>
      <c r="J86" s="38">
        <v>316.81666666666666</v>
      </c>
      <c r="K86" s="38">
        <v>318.98333333333329</v>
      </c>
      <c r="L86" s="38">
        <v>321.86666666666667</v>
      </c>
      <c r="M86" s="28">
        <v>316.10000000000002</v>
      </c>
      <c r="N86" s="28">
        <v>311.05</v>
      </c>
      <c r="O86" s="39">
        <v>12460450</v>
      </c>
      <c r="P86" s="40">
        <v>-4.2115694289607333E-3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1771.9</v>
      </c>
      <c r="F87" s="37">
        <v>1761.9666666666669</v>
      </c>
      <c r="G87" s="38">
        <v>1746.2333333333338</v>
      </c>
      <c r="H87" s="38">
        <v>1720.5666666666668</v>
      </c>
      <c r="I87" s="38">
        <v>1704.8333333333337</v>
      </c>
      <c r="J87" s="38">
        <v>1787.6333333333339</v>
      </c>
      <c r="K87" s="38">
        <v>1803.366666666667</v>
      </c>
      <c r="L87" s="38">
        <v>1829.033333333334</v>
      </c>
      <c r="M87" s="28">
        <v>1777.7</v>
      </c>
      <c r="N87" s="28">
        <v>1736.3</v>
      </c>
      <c r="O87" s="39">
        <v>10372575</v>
      </c>
      <c r="P87" s="40">
        <v>-2.056484782012613E-3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299.10000000000002</v>
      </c>
      <c r="F88" s="37">
        <v>301.13333333333338</v>
      </c>
      <c r="G88" s="38">
        <v>295.46666666666675</v>
      </c>
      <c r="H88" s="38">
        <v>291.83333333333337</v>
      </c>
      <c r="I88" s="38">
        <v>286.16666666666674</v>
      </c>
      <c r="J88" s="38">
        <v>304.76666666666677</v>
      </c>
      <c r="K88" s="38">
        <v>310.43333333333339</v>
      </c>
      <c r="L88" s="38">
        <v>314.06666666666678</v>
      </c>
      <c r="M88" s="28">
        <v>306.8</v>
      </c>
      <c r="N88" s="28">
        <v>297.5</v>
      </c>
      <c r="O88" s="39">
        <v>1353200</v>
      </c>
      <c r="P88" s="40">
        <v>-1.7283950617283949E-2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648.4</v>
      </c>
      <c r="F89" s="37">
        <v>650.19999999999993</v>
      </c>
      <c r="G89" s="38">
        <v>641.59999999999991</v>
      </c>
      <c r="H89" s="38">
        <v>634.79999999999995</v>
      </c>
      <c r="I89" s="38">
        <v>626.19999999999993</v>
      </c>
      <c r="J89" s="38">
        <v>656.99999999999989</v>
      </c>
      <c r="K89" s="38">
        <v>665.6</v>
      </c>
      <c r="L89" s="38">
        <v>672.39999999999986</v>
      </c>
      <c r="M89" s="28">
        <v>658.8</v>
      </c>
      <c r="N89" s="28">
        <v>643.4</v>
      </c>
      <c r="O89" s="39">
        <v>1948750</v>
      </c>
      <c r="P89" s="40">
        <v>-7.6384468491406746E-3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1376.75</v>
      </c>
      <c r="F90" s="37">
        <v>1387.1166666666668</v>
      </c>
      <c r="G90" s="38">
        <v>1353.8333333333335</v>
      </c>
      <c r="H90" s="38">
        <v>1330.9166666666667</v>
      </c>
      <c r="I90" s="38">
        <v>1297.6333333333334</v>
      </c>
      <c r="J90" s="38">
        <v>1410.0333333333335</v>
      </c>
      <c r="K90" s="38">
        <v>1443.3166666666668</v>
      </c>
      <c r="L90" s="38">
        <v>1466.2333333333336</v>
      </c>
      <c r="M90" s="28">
        <v>1420.4</v>
      </c>
      <c r="N90" s="28">
        <v>1364.2</v>
      </c>
      <c r="O90" s="39">
        <v>2627225</v>
      </c>
      <c r="P90" s="40">
        <v>2.6349972165522359E-2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1220.3499999999999</v>
      </c>
      <c r="F91" s="37">
        <v>1218.4666666666665</v>
      </c>
      <c r="G91" s="38">
        <v>1207.1833333333329</v>
      </c>
      <c r="H91" s="38">
        <v>1194.0166666666664</v>
      </c>
      <c r="I91" s="38">
        <v>1182.7333333333329</v>
      </c>
      <c r="J91" s="38">
        <v>1231.633333333333</v>
      </c>
      <c r="K91" s="38">
        <v>1242.9166666666663</v>
      </c>
      <c r="L91" s="38">
        <v>1256.083333333333</v>
      </c>
      <c r="M91" s="28">
        <v>1229.75</v>
      </c>
      <c r="N91" s="28">
        <v>1205.3</v>
      </c>
      <c r="O91" s="39">
        <v>4065500</v>
      </c>
      <c r="P91" s="40">
        <v>-9.5017663540017047E-3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1191.6500000000001</v>
      </c>
      <c r="F92" s="37">
        <v>1187.7166666666667</v>
      </c>
      <c r="G92" s="38">
        <v>1182.4333333333334</v>
      </c>
      <c r="H92" s="38">
        <v>1173.2166666666667</v>
      </c>
      <c r="I92" s="38">
        <v>1167.9333333333334</v>
      </c>
      <c r="J92" s="38">
        <v>1196.9333333333334</v>
      </c>
      <c r="K92" s="38">
        <v>1202.2166666666667</v>
      </c>
      <c r="L92" s="38">
        <v>1211.4333333333334</v>
      </c>
      <c r="M92" s="28">
        <v>1193</v>
      </c>
      <c r="N92" s="28">
        <v>1178.5</v>
      </c>
      <c r="O92" s="39">
        <v>23641800</v>
      </c>
      <c r="P92" s="40">
        <v>-2.5987832969109918E-3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2484.4499999999998</v>
      </c>
      <c r="F93" s="37">
        <v>2481.8333333333335</v>
      </c>
      <c r="G93" s="38">
        <v>2452.7166666666672</v>
      </c>
      <c r="H93" s="38">
        <v>2420.9833333333336</v>
      </c>
      <c r="I93" s="38">
        <v>2391.8666666666672</v>
      </c>
      <c r="J93" s="38">
        <v>2513.5666666666671</v>
      </c>
      <c r="K93" s="38">
        <v>2542.6833333333329</v>
      </c>
      <c r="L93" s="38">
        <v>2574.416666666667</v>
      </c>
      <c r="M93" s="28">
        <v>2510.9499999999998</v>
      </c>
      <c r="N93" s="28">
        <v>2450.1</v>
      </c>
      <c r="O93" s="39">
        <v>23507100</v>
      </c>
      <c r="P93" s="40">
        <v>-3.915337189347232E-3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2229.4</v>
      </c>
      <c r="F94" s="37">
        <v>2228.3666666666668</v>
      </c>
      <c r="G94" s="38">
        <v>2208.0833333333335</v>
      </c>
      <c r="H94" s="38">
        <v>2186.7666666666669</v>
      </c>
      <c r="I94" s="38">
        <v>2166.4833333333336</v>
      </c>
      <c r="J94" s="38">
        <v>2249.6833333333334</v>
      </c>
      <c r="K94" s="38">
        <v>2269.9666666666662</v>
      </c>
      <c r="L94" s="38">
        <v>2291.2833333333333</v>
      </c>
      <c r="M94" s="28">
        <v>2248.65</v>
      </c>
      <c r="N94" s="28">
        <v>2207.0500000000002</v>
      </c>
      <c r="O94" s="39">
        <v>3226200</v>
      </c>
      <c r="P94" s="40">
        <v>1.3699490982215798E-2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1526.35</v>
      </c>
      <c r="F95" s="37">
        <v>1521.6500000000003</v>
      </c>
      <c r="G95" s="38">
        <v>1507.3500000000006</v>
      </c>
      <c r="H95" s="38">
        <v>1488.3500000000004</v>
      </c>
      <c r="I95" s="38">
        <v>1474.0500000000006</v>
      </c>
      <c r="J95" s="38">
        <v>1540.6500000000005</v>
      </c>
      <c r="K95" s="38">
        <v>1554.9500000000003</v>
      </c>
      <c r="L95" s="38">
        <v>1573.9500000000005</v>
      </c>
      <c r="M95" s="28">
        <v>1535.95</v>
      </c>
      <c r="N95" s="28">
        <v>1502.65</v>
      </c>
      <c r="O95" s="39">
        <v>29072450</v>
      </c>
      <c r="P95" s="40">
        <v>-6.5434936350777934E-2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608.70000000000005</v>
      </c>
      <c r="F96" s="37">
        <v>605.05000000000007</v>
      </c>
      <c r="G96" s="38">
        <v>596.40000000000009</v>
      </c>
      <c r="H96" s="38">
        <v>584.1</v>
      </c>
      <c r="I96" s="38">
        <v>575.45000000000005</v>
      </c>
      <c r="J96" s="38">
        <v>617.35000000000014</v>
      </c>
      <c r="K96" s="38">
        <v>626</v>
      </c>
      <c r="L96" s="38">
        <v>638.30000000000018</v>
      </c>
      <c r="M96" s="28">
        <v>613.70000000000005</v>
      </c>
      <c r="N96" s="28">
        <v>592.75</v>
      </c>
      <c r="O96" s="39">
        <v>24153800</v>
      </c>
      <c r="P96" s="40">
        <v>4.7414615531387143E-2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2675.55</v>
      </c>
      <c r="F97" s="37">
        <v>2673.1166666666668</v>
      </c>
      <c r="G97" s="38">
        <v>2648.0833333333335</v>
      </c>
      <c r="H97" s="38">
        <v>2620.6166666666668</v>
      </c>
      <c r="I97" s="38">
        <v>2595.5833333333335</v>
      </c>
      <c r="J97" s="38">
        <v>2700.5833333333335</v>
      </c>
      <c r="K97" s="38">
        <v>2725.6166666666663</v>
      </c>
      <c r="L97" s="38">
        <v>2753.0833333333335</v>
      </c>
      <c r="M97" s="28">
        <v>2698.15</v>
      </c>
      <c r="N97" s="28">
        <v>2645.65</v>
      </c>
      <c r="O97" s="39">
        <v>3432000</v>
      </c>
      <c r="P97" s="40">
        <v>3.0688294607628232E-3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547.6</v>
      </c>
      <c r="F98" s="37">
        <v>547.58333333333337</v>
      </c>
      <c r="G98" s="38">
        <v>541.7166666666667</v>
      </c>
      <c r="H98" s="38">
        <v>535.83333333333337</v>
      </c>
      <c r="I98" s="38">
        <v>529.9666666666667</v>
      </c>
      <c r="J98" s="38">
        <v>553.4666666666667</v>
      </c>
      <c r="K98" s="38">
        <v>559.33333333333326</v>
      </c>
      <c r="L98" s="38">
        <v>565.2166666666667</v>
      </c>
      <c r="M98" s="28">
        <v>553.45000000000005</v>
      </c>
      <c r="N98" s="28">
        <v>541.70000000000005</v>
      </c>
      <c r="O98" s="39">
        <v>32796100</v>
      </c>
      <c r="P98" s="40">
        <v>1.2982700800212505E-2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143</v>
      </c>
      <c r="F99" s="37">
        <v>143.85</v>
      </c>
      <c r="G99" s="38">
        <v>140.64999999999998</v>
      </c>
      <c r="H99" s="38">
        <v>138.29999999999998</v>
      </c>
      <c r="I99" s="38">
        <v>135.09999999999997</v>
      </c>
      <c r="J99" s="38">
        <v>146.19999999999999</v>
      </c>
      <c r="K99" s="38">
        <v>149.39999999999998</v>
      </c>
      <c r="L99" s="38">
        <v>151.75</v>
      </c>
      <c r="M99" s="28">
        <v>147.05000000000001</v>
      </c>
      <c r="N99" s="28">
        <v>141.5</v>
      </c>
      <c r="O99" s="39">
        <v>20141200</v>
      </c>
      <c r="P99" s="40">
        <v>0.17866129843985909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299.25</v>
      </c>
      <c r="F100" s="37">
        <v>298.4666666666667</v>
      </c>
      <c r="G100" s="38">
        <v>296.23333333333341</v>
      </c>
      <c r="H100" s="38">
        <v>293.2166666666667</v>
      </c>
      <c r="I100" s="38">
        <v>290.98333333333341</v>
      </c>
      <c r="J100" s="38">
        <v>301.48333333333341</v>
      </c>
      <c r="K100" s="38">
        <v>303.71666666666675</v>
      </c>
      <c r="L100" s="38">
        <v>306.73333333333341</v>
      </c>
      <c r="M100" s="28">
        <v>300.7</v>
      </c>
      <c r="N100" s="28">
        <v>295.45</v>
      </c>
      <c r="O100" s="39">
        <v>14555700</v>
      </c>
      <c r="P100" s="40">
        <v>1.2965050732807215E-2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2288.6</v>
      </c>
      <c r="F101" s="37">
        <v>2281.9499999999998</v>
      </c>
      <c r="G101" s="38">
        <v>2269.9499999999998</v>
      </c>
      <c r="H101" s="38">
        <v>2251.3000000000002</v>
      </c>
      <c r="I101" s="38">
        <v>2239.3000000000002</v>
      </c>
      <c r="J101" s="38">
        <v>2300.5999999999995</v>
      </c>
      <c r="K101" s="38">
        <v>2312.5999999999995</v>
      </c>
      <c r="L101" s="38">
        <v>2331.2499999999991</v>
      </c>
      <c r="M101" s="28">
        <v>2293.9499999999998</v>
      </c>
      <c r="N101" s="28">
        <v>2263.3000000000002</v>
      </c>
      <c r="O101" s="39">
        <v>9944700</v>
      </c>
      <c r="P101" s="40">
        <v>-6.0865915087550968E-3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44947.65</v>
      </c>
      <c r="F102" s="37">
        <v>44596.916666666664</v>
      </c>
      <c r="G102" s="38">
        <v>44050.73333333333</v>
      </c>
      <c r="H102" s="38">
        <v>43153.816666666666</v>
      </c>
      <c r="I102" s="38">
        <v>42607.633333333331</v>
      </c>
      <c r="J102" s="38">
        <v>45493.833333333328</v>
      </c>
      <c r="K102" s="38">
        <v>46040.016666666663</v>
      </c>
      <c r="L102" s="38">
        <v>46936.933333333327</v>
      </c>
      <c r="M102" s="28">
        <v>45143.1</v>
      </c>
      <c r="N102" s="28">
        <v>43700</v>
      </c>
      <c r="O102" s="39">
        <v>9855</v>
      </c>
      <c r="P102" s="40">
        <v>3.4645669291338582E-2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206.2</v>
      </c>
      <c r="F103" s="37">
        <v>205.93333333333331</v>
      </c>
      <c r="G103" s="38">
        <v>202.46666666666661</v>
      </c>
      <c r="H103" s="38">
        <v>198.73333333333329</v>
      </c>
      <c r="I103" s="38">
        <v>195.26666666666659</v>
      </c>
      <c r="J103" s="38">
        <v>209.66666666666663</v>
      </c>
      <c r="K103" s="38">
        <v>213.13333333333333</v>
      </c>
      <c r="L103" s="38">
        <v>216.86666666666665</v>
      </c>
      <c r="M103" s="28">
        <v>209.4</v>
      </c>
      <c r="N103" s="28">
        <v>202.2</v>
      </c>
      <c r="O103" s="39">
        <v>40582100</v>
      </c>
      <c r="P103" s="40">
        <v>1.9133629266799327E-3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807.2</v>
      </c>
      <c r="F104" s="37">
        <v>805.85</v>
      </c>
      <c r="G104" s="38">
        <v>800.2</v>
      </c>
      <c r="H104" s="38">
        <v>793.2</v>
      </c>
      <c r="I104" s="38">
        <v>787.55000000000007</v>
      </c>
      <c r="J104" s="38">
        <v>812.85</v>
      </c>
      <c r="K104" s="38">
        <v>818.49999999999989</v>
      </c>
      <c r="L104" s="38">
        <v>825.5</v>
      </c>
      <c r="M104" s="28">
        <v>811.5</v>
      </c>
      <c r="N104" s="28">
        <v>798.85</v>
      </c>
      <c r="O104" s="39">
        <v>81827625</v>
      </c>
      <c r="P104" s="40">
        <v>-8.7447531481111337E-3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1347.05</v>
      </c>
      <c r="F105" s="37">
        <v>1353.1833333333334</v>
      </c>
      <c r="G105" s="38">
        <v>1336.6666666666667</v>
      </c>
      <c r="H105" s="38">
        <v>1326.2833333333333</v>
      </c>
      <c r="I105" s="38">
        <v>1309.7666666666667</v>
      </c>
      <c r="J105" s="38">
        <v>1363.5666666666668</v>
      </c>
      <c r="K105" s="38">
        <v>1380.0833333333333</v>
      </c>
      <c r="L105" s="38">
        <v>1390.4666666666669</v>
      </c>
      <c r="M105" s="28">
        <v>1369.7</v>
      </c>
      <c r="N105" s="28">
        <v>1342.8</v>
      </c>
      <c r="O105" s="39">
        <v>2988600</v>
      </c>
      <c r="P105" s="40">
        <v>2.1795989537925022E-2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529.79999999999995</v>
      </c>
      <c r="F106" s="37">
        <v>522.58333333333326</v>
      </c>
      <c r="G106" s="38">
        <v>514.26666666666654</v>
      </c>
      <c r="H106" s="38">
        <v>498.73333333333329</v>
      </c>
      <c r="I106" s="38">
        <v>490.41666666666657</v>
      </c>
      <c r="J106" s="38">
        <v>538.11666666666656</v>
      </c>
      <c r="K106" s="38">
        <v>546.43333333333317</v>
      </c>
      <c r="L106" s="38">
        <v>561.96666666666647</v>
      </c>
      <c r="M106" s="28">
        <v>530.9</v>
      </c>
      <c r="N106" s="28">
        <v>507.05</v>
      </c>
      <c r="O106" s="39">
        <v>6228750</v>
      </c>
      <c r="P106" s="40">
        <v>6.9267413415733226E-2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11.2</v>
      </c>
      <c r="F107" s="37">
        <v>11.133333333333333</v>
      </c>
      <c r="G107" s="38">
        <v>10.716666666666665</v>
      </c>
      <c r="H107" s="38">
        <v>10.233333333333333</v>
      </c>
      <c r="I107" s="38">
        <v>9.8166666666666647</v>
      </c>
      <c r="J107" s="38">
        <v>11.616666666666665</v>
      </c>
      <c r="K107" s="38">
        <v>12.033333333333333</v>
      </c>
      <c r="L107" s="38">
        <v>12.516666666666666</v>
      </c>
      <c r="M107" s="28">
        <v>11.55</v>
      </c>
      <c r="N107" s="28">
        <v>10.65</v>
      </c>
      <c r="O107" s="39">
        <v>729470000</v>
      </c>
      <c r="P107" s="40">
        <v>1.3026149509089141E-2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66.05</v>
      </c>
      <c r="F108" s="37">
        <v>65.733333333333334</v>
      </c>
      <c r="G108" s="38">
        <v>64.866666666666674</v>
      </c>
      <c r="H108" s="38">
        <v>63.683333333333337</v>
      </c>
      <c r="I108" s="38">
        <v>62.816666666666677</v>
      </c>
      <c r="J108" s="38">
        <v>66.916666666666671</v>
      </c>
      <c r="K108" s="38">
        <v>67.783333333333317</v>
      </c>
      <c r="L108" s="38">
        <v>68.966666666666669</v>
      </c>
      <c r="M108" s="28">
        <v>66.599999999999994</v>
      </c>
      <c r="N108" s="28">
        <v>64.55</v>
      </c>
      <c r="O108" s="39">
        <v>90110000</v>
      </c>
      <c r="P108" s="40">
        <v>-8.6908690869086907E-3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47.45</v>
      </c>
      <c r="F109" s="37">
        <v>47.433333333333337</v>
      </c>
      <c r="G109" s="38">
        <v>46.866666666666674</v>
      </c>
      <c r="H109" s="38">
        <v>46.283333333333339</v>
      </c>
      <c r="I109" s="38">
        <v>45.716666666666676</v>
      </c>
      <c r="J109" s="38">
        <v>48.016666666666673</v>
      </c>
      <c r="K109" s="38">
        <v>48.583333333333336</v>
      </c>
      <c r="L109" s="38">
        <v>49.166666666666671</v>
      </c>
      <c r="M109" s="28">
        <v>48</v>
      </c>
      <c r="N109" s="28">
        <v>46.85</v>
      </c>
      <c r="O109" s="39">
        <v>155078100</v>
      </c>
      <c r="P109" s="40">
        <v>7.0640813090175163E-3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226.3</v>
      </c>
      <c r="F110" s="37">
        <v>225.76666666666665</v>
      </c>
      <c r="G110" s="38">
        <v>223.08333333333331</v>
      </c>
      <c r="H110" s="38">
        <v>219.86666666666667</v>
      </c>
      <c r="I110" s="38">
        <v>217.18333333333334</v>
      </c>
      <c r="J110" s="38">
        <v>228.98333333333329</v>
      </c>
      <c r="K110" s="38">
        <v>231.66666666666663</v>
      </c>
      <c r="L110" s="38">
        <v>234.88333333333327</v>
      </c>
      <c r="M110" s="28">
        <v>228.45</v>
      </c>
      <c r="N110" s="28">
        <v>222.55</v>
      </c>
      <c r="O110" s="39">
        <v>51371250</v>
      </c>
      <c r="P110" s="40">
        <v>-4.2160354728501851E-3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390.55</v>
      </c>
      <c r="F111" s="37">
        <v>389.98333333333329</v>
      </c>
      <c r="G111" s="38">
        <v>386.71666666666658</v>
      </c>
      <c r="H111" s="38">
        <v>382.88333333333327</v>
      </c>
      <c r="I111" s="38">
        <v>379.61666666666656</v>
      </c>
      <c r="J111" s="38">
        <v>393.81666666666661</v>
      </c>
      <c r="K111" s="38">
        <v>397.08333333333337</v>
      </c>
      <c r="L111" s="38">
        <v>400.91666666666663</v>
      </c>
      <c r="M111" s="28">
        <v>393.25</v>
      </c>
      <c r="N111" s="28">
        <v>386.15</v>
      </c>
      <c r="O111" s="39">
        <v>20244125</v>
      </c>
      <c r="P111" s="40">
        <v>-3.2496107237153884E-3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216.1</v>
      </c>
      <c r="F112" s="37">
        <v>214.7833333333333</v>
      </c>
      <c r="G112" s="38">
        <v>212.36666666666662</v>
      </c>
      <c r="H112" s="38">
        <v>208.63333333333333</v>
      </c>
      <c r="I112" s="38">
        <v>206.21666666666664</v>
      </c>
      <c r="J112" s="38">
        <v>218.51666666666659</v>
      </c>
      <c r="K112" s="38">
        <v>220.93333333333328</v>
      </c>
      <c r="L112" s="38">
        <v>224.66666666666657</v>
      </c>
      <c r="M112" s="28">
        <v>217.2</v>
      </c>
      <c r="N112" s="28">
        <v>211.05</v>
      </c>
      <c r="O112" s="39">
        <v>18288034</v>
      </c>
      <c r="P112" s="40">
        <v>2.2040996253030638E-3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223.3</v>
      </c>
      <c r="F113" s="37">
        <v>223.51666666666668</v>
      </c>
      <c r="G113" s="38">
        <v>219.63333333333335</v>
      </c>
      <c r="H113" s="38">
        <v>215.96666666666667</v>
      </c>
      <c r="I113" s="38">
        <v>212.08333333333334</v>
      </c>
      <c r="J113" s="38">
        <v>227.18333333333337</v>
      </c>
      <c r="K113" s="38">
        <v>231.06666666666669</v>
      </c>
      <c r="L113" s="38">
        <v>234.73333333333338</v>
      </c>
      <c r="M113" s="28">
        <v>227.4</v>
      </c>
      <c r="N113" s="28">
        <v>219.85</v>
      </c>
      <c r="O113" s="39">
        <v>12214800</v>
      </c>
      <c r="P113" s="40">
        <v>-2.7700831024930747E-2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5038.8999999999996</v>
      </c>
      <c r="F114" s="37">
        <v>5040.7666666666664</v>
      </c>
      <c r="G114" s="38">
        <v>4929.1833333333325</v>
      </c>
      <c r="H114" s="38">
        <v>4819.4666666666662</v>
      </c>
      <c r="I114" s="38">
        <v>4707.8833333333323</v>
      </c>
      <c r="J114" s="38">
        <v>5150.4833333333327</v>
      </c>
      <c r="K114" s="38">
        <v>5262.0666666666666</v>
      </c>
      <c r="L114" s="38">
        <v>5371.7833333333328</v>
      </c>
      <c r="M114" s="28">
        <v>5152.3500000000004</v>
      </c>
      <c r="N114" s="28">
        <v>4931.05</v>
      </c>
      <c r="O114" s="39">
        <v>366150</v>
      </c>
      <c r="P114" s="40">
        <v>1.391484942886812E-2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2242.5</v>
      </c>
      <c r="F115" s="37">
        <v>2245.2166666666667</v>
      </c>
      <c r="G115" s="38">
        <v>2202.3833333333332</v>
      </c>
      <c r="H115" s="38">
        <v>2162.2666666666664</v>
      </c>
      <c r="I115" s="38">
        <v>2119.4333333333329</v>
      </c>
      <c r="J115" s="38">
        <v>2285.3333333333335</v>
      </c>
      <c r="K115" s="38">
        <v>2328.1666666666665</v>
      </c>
      <c r="L115" s="38">
        <v>2368.2833333333338</v>
      </c>
      <c r="M115" s="28">
        <v>2288.0500000000002</v>
      </c>
      <c r="N115" s="28">
        <v>2205.1</v>
      </c>
      <c r="O115" s="39">
        <v>3339500</v>
      </c>
      <c r="P115" s="40">
        <v>-3.6288868047038451E-2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973</v>
      </c>
      <c r="F116" s="37">
        <v>971.35</v>
      </c>
      <c r="G116" s="38">
        <v>963.95</v>
      </c>
      <c r="H116" s="38">
        <v>954.9</v>
      </c>
      <c r="I116" s="38">
        <v>947.5</v>
      </c>
      <c r="J116" s="38">
        <v>980.40000000000009</v>
      </c>
      <c r="K116" s="38">
        <v>987.8</v>
      </c>
      <c r="L116" s="38">
        <v>996.85000000000014</v>
      </c>
      <c r="M116" s="28">
        <v>978.75</v>
      </c>
      <c r="N116" s="28">
        <v>962.3</v>
      </c>
      <c r="O116" s="39">
        <v>26226900</v>
      </c>
      <c r="P116" s="40">
        <v>-3.7520229877464742E-2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253.7</v>
      </c>
      <c r="F117" s="37">
        <v>253.14999999999998</v>
      </c>
      <c r="G117" s="38">
        <v>251.44999999999996</v>
      </c>
      <c r="H117" s="38">
        <v>249.2</v>
      </c>
      <c r="I117" s="38">
        <v>247.49999999999997</v>
      </c>
      <c r="J117" s="38">
        <v>255.39999999999995</v>
      </c>
      <c r="K117" s="38">
        <v>257.10000000000002</v>
      </c>
      <c r="L117" s="38">
        <v>259.34999999999991</v>
      </c>
      <c r="M117" s="28">
        <v>254.85</v>
      </c>
      <c r="N117" s="28">
        <v>250.9</v>
      </c>
      <c r="O117" s="39">
        <v>10043600</v>
      </c>
      <c r="P117" s="40">
        <v>4.3339150668993603E-2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1771.65</v>
      </c>
      <c r="F118" s="37">
        <v>1764.95</v>
      </c>
      <c r="G118" s="38">
        <v>1754.9</v>
      </c>
      <c r="H118" s="38">
        <v>1738.15</v>
      </c>
      <c r="I118" s="38">
        <v>1728.1000000000001</v>
      </c>
      <c r="J118" s="38">
        <v>1781.7</v>
      </c>
      <c r="K118" s="38">
        <v>1791.7499999999998</v>
      </c>
      <c r="L118" s="38">
        <v>1808.5</v>
      </c>
      <c r="M118" s="28">
        <v>1775</v>
      </c>
      <c r="N118" s="28">
        <v>1748.2</v>
      </c>
      <c r="O118" s="39">
        <v>45015300</v>
      </c>
      <c r="P118" s="40">
        <v>-2.5554271167508736E-2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120.4</v>
      </c>
      <c r="F119" s="37">
        <v>120.73333333333333</v>
      </c>
      <c r="G119" s="38">
        <v>119.71666666666667</v>
      </c>
      <c r="H119" s="38">
        <v>119.03333333333333</v>
      </c>
      <c r="I119" s="38">
        <v>118.01666666666667</v>
      </c>
      <c r="J119" s="38">
        <v>121.41666666666667</v>
      </c>
      <c r="K119" s="38">
        <v>122.43333333333335</v>
      </c>
      <c r="L119" s="38">
        <v>123.11666666666667</v>
      </c>
      <c r="M119" s="28">
        <v>121.75</v>
      </c>
      <c r="N119" s="28">
        <v>120.05</v>
      </c>
      <c r="O119" s="39">
        <v>42731000</v>
      </c>
      <c r="P119" s="40">
        <v>9.675933036399938E-3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1010.15</v>
      </c>
      <c r="F120" s="37">
        <v>1007.3333333333334</v>
      </c>
      <c r="G120" s="38">
        <v>988.56666666666683</v>
      </c>
      <c r="H120" s="38">
        <v>966.98333333333346</v>
      </c>
      <c r="I120" s="38">
        <v>948.21666666666692</v>
      </c>
      <c r="J120" s="38">
        <v>1028.9166666666667</v>
      </c>
      <c r="K120" s="38">
        <v>1047.6833333333334</v>
      </c>
      <c r="L120" s="38">
        <v>1069.2666666666667</v>
      </c>
      <c r="M120" s="28">
        <v>1026.0999999999999</v>
      </c>
      <c r="N120" s="28">
        <v>985.75</v>
      </c>
      <c r="O120" s="39">
        <v>1291500</v>
      </c>
      <c r="P120" s="40">
        <v>1.8452803406671398E-2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846.8</v>
      </c>
      <c r="F121" s="37">
        <v>846.76666666666677</v>
      </c>
      <c r="G121" s="38">
        <v>839.53333333333353</v>
      </c>
      <c r="H121" s="38">
        <v>832.26666666666677</v>
      </c>
      <c r="I121" s="38">
        <v>825.03333333333353</v>
      </c>
      <c r="J121" s="38">
        <v>854.03333333333353</v>
      </c>
      <c r="K121" s="38">
        <v>861.26666666666688</v>
      </c>
      <c r="L121" s="38">
        <v>868.53333333333353</v>
      </c>
      <c r="M121" s="28">
        <v>854</v>
      </c>
      <c r="N121" s="28">
        <v>839.5</v>
      </c>
      <c r="O121" s="39">
        <v>10976000</v>
      </c>
      <c r="P121" s="40">
        <v>8.1980389004983126E-3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227.35</v>
      </c>
      <c r="F122" s="37">
        <v>226.45000000000002</v>
      </c>
      <c r="G122" s="38">
        <v>224.25000000000003</v>
      </c>
      <c r="H122" s="38">
        <v>221.15</v>
      </c>
      <c r="I122" s="38">
        <v>218.95000000000002</v>
      </c>
      <c r="J122" s="38">
        <v>229.55000000000004</v>
      </c>
      <c r="K122" s="38">
        <v>231.75000000000003</v>
      </c>
      <c r="L122" s="38">
        <v>234.85000000000005</v>
      </c>
      <c r="M122" s="28">
        <v>228.65</v>
      </c>
      <c r="N122" s="28">
        <v>223.35</v>
      </c>
      <c r="O122" s="39">
        <v>184675200</v>
      </c>
      <c r="P122" s="40">
        <v>-1.1594848256491061E-2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442.55</v>
      </c>
      <c r="F123" s="37">
        <v>435.06666666666666</v>
      </c>
      <c r="G123" s="38">
        <v>426.18333333333334</v>
      </c>
      <c r="H123" s="38">
        <v>409.81666666666666</v>
      </c>
      <c r="I123" s="38">
        <v>400.93333333333334</v>
      </c>
      <c r="J123" s="38">
        <v>451.43333333333334</v>
      </c>
      <c r="K123" s="38">
        <v>460.31666666666666</v>
      </c>
      <c r="L123" s="38">
        <v>476.68333333333334</v>
      </c>
      <c r="M123" s="28">
        <v>443.95</v>
      </c>
      <c r="N123" s="28">
        <v>418.7</v>
      </c>
      <c r="O123" s="39">
        <v>35800000</v>
      </c>
      <c r="P123" s="40">
        <v>8.7980550068378668E-2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3284.8</v>
      </c>
      <c r="F124" s="37">
        <v>3293.5</v>
      </c>
      <c r="G124" s="38">
        <v>3261.3</v>
      </c>
      <c r="H124" s="38">
        <v>3237.8</v>
      </c>
      <c r="I124" s="38">
        <v>3205.6000000000004</v>
      </c>
      <c r="J124" s="38">
        <v>3317</v>
      </c>
      <c r="K124" s="38">
        <v>3349.2</v>
      </c>
      <c r="L124" s="38">
        <v>3372.7</v>
      </c>
      <c r="M124" s="28">
        <v>3325.7</v>
      </c>
      <c r="N124" s="28">
        <v>3270</v>
      </c>
      <c r="O124" s="39">
        <v>281925</v>
      </c>
      <c r="P124" s="40">
        <v>-1.2262415695892091E-2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674.65</v>
      </c>
      <c r="F125" s="37">
        <v>673.98333333333323</v>
      </c>
      <c r="G125" s="38">
        <v>668.06666666666649</v>
      </c>
      <c r="H125" s="38">
        <v>661.48333333333323</v>
      </c>
      <c r="I125" s="38">
        <v>655.56666666666649</v>
      </c>
      <c r="J125" s="38">
        <v>680.56666666666649</v>
      </c>
      <c r="K125" s="38">
        <v>686.48333333333323</v>
      </c>
      <c r="L125" s="38">
        <v>693.06666666666649</v>
      </c>
      <c r="M125" s="28">
        <v>679.9</v>
      </c>
      <c r="N125" s="28">
        <v>667.4</v>
      </c>
      <c r="O125" s="39">
        <v>40192200</v>
      </c>
      <c r="P125" s="40">
        <v>-8.6574320724560477E-3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3194.35</v>
      </c>
      <c r="F126" s="37">
        <v>3205.7666666666664</v>
      </c>
      <c r="G126" s="38">
        <v>3158.583333333333</v>
      </c>
      <c r="H126" s="38">
        <v>3122.8166666666666</v>
      </c>
      <c r="I126" s="38">
        <v>3075.6333333333332</v>
      </c>
      <c r="J126" s="38">
        <v>3241.5333333333328</v>
      </c>
      <c r="K126" s="38">
        <v>3288.7166666666662</v>
      </c>
      <c r="L126" s="38">
        <v>3324.4833333333327</v>
      </c>
      <c r="M126" s="28">
        <v>3252.95</v>
      </c>
      <c r="N126" s="28">
        <v>3170</v>
      </c>
      <c r="O126" s="39">
        <v>2538625</v>
      </c>
      <c r="P126" s="40">
        <v>1.6364728255429888E-2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1868.45</v>
      </c>
      <c r="F127" s="37">
        <v>1864.45</v>
      </c>
      <c r="G127" s="38">
        <v>1837.6000000000001</v>
      </c>
      <c r="H127" s="38">
        <v>1806.75</v>
      </c>
      <c r="I127" s="38">
        <v>1779.9</v>
      </c>
      <c r="J127" s="38">
        <v>1895.3000000000002</v>
      </c>
      <c r="K127" s="38">
        <v>1922.15</v>
      </c>
      <c r="L127" s="38">
        <v>1953.0000000000002</v>
      </c>
      <c r="M127" s="28">
        <v>1891.3</v>
      </c>
      <c r="N127" s="28">
        <v>1833.6</v>
      </c>
      <c r="O127" s="39">
        <v>15798000</v>
      </c>
      <c r="P127" s="40">
        <v>-2.3150552793648436E-2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76.099999999999994</v>
      </c>
      <c r="F128" s="37">
        <v>75.916666666666671</v>
      </c>
      <c r="G128" s="38">
        <v>75.183333333333337</v>
      </c>
      <c r="H128" s="38">
        <v>74.266666666666666</v>
      </c>
      <c r="I128" s="38">
        <v>73.533333333333331</v>
      </c>
      <c r="J128" s="38">
        <v>76.833333333333343</v>
      </c>
      <c r="K128" s="38">
        <v>77.566666666666663</v>
      </c>
      <c r="L128" s="38">
        <v>78.483333333333348</v>
      </c>
      <c r="M128" s="28">
        <v>76.650000000000006</v>
      </c>
      <c r="N128" s="28">
        <v>75</v>
      </c>
      <c r="O128" s="39">
        <v>67911640</v>
      </c>
      <c r="P128" s="40">
        <v>-1.6668820261015634E-2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2928.75</v>
      </c>
      <c r="F129" s="37">
        <v>2935.0666666666671</v>
      </c>
      <c r="G129" s="38">
        <v>2880.3333333333339</v>
      </c>
      <c r="H129" s="38">
        <v>2831.916666666667</v>
      </c>
      <c r="I129" s="38">
        <v>2777.1833333333338</v>
      </c>
      <c r="J129" s="38">
        <v>2983.483333333334</v>
      </c>
      <c r="K129" s="38">
        <v>3038.2166666666667</v>
      </c>
      <c r="L129" s="38">
        <v>3086.6333333333341</v>
      </c>
      <c r="M129" s="28">
        <v>2989.8</v>
      </c>
      <c r="N129" s="28">
        <v>2886.65</v>
      </c>
      <c r="O129" s="39">
        <v>782000</v>
      </c>
      <c r="P129" s="40">
        <v>1.8063466232709519E-2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542.75</v>
      </c>
      <c r="F130" s="37">
        <v>538.30000000000007</v>
      </c>
      <c r="G130" s="38">
        <v>527.60000000000014</v>
      </c>
      <c r="H130" s="38">
        <v>512.45000000000005</v>
      </c>
      <c r="I130" s="38">
        <v>501.75000000000011</v>
      </c>
      <c r="J130" s="38">
        <v>553.45000000000016</v>
      </c>
      <c r="K130" s="38">
        <v>564.1500000000002</v>
      </c>
      <c r="L130" s="38">
        <v>579.30000000000018</v>
      </c>
      <c r="M130" s="28">
        <v>549</v>
      </c>
      <c r="N130" s="28">
        <v>523.15</v>
      </c>
      <c r="O130" s="39">
        <v>5453100</v>
      </c>
      <c r="P130" s="40">
        <v>0.10788078259279575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404.95</v>
      </c>
      <c r="F131" s="37">
        <v>402.2166666666667</v>
      </c>
      <c r="G131" s="38">
        <v>394.83333333333337</v>
      </c>
      <c r="H131" s="38">
        <v>384.7166666666667</v>
      </c>
      <c r="I131" s="38">
        <v>377.33333333333337</v>
      </c>
      <c r="J131" s="38">
        <v>412.33333333333337</v>
      </c>
      <c r="K131" s="38">
        <v>419.7166666666667</v>
      </c>
      <c r="L131" s="38">
        <v>429.83333333333337</v>
      </c>
      <c r="M131" s="28">
        <v>409.6</v>
      </c>
      <c r="N131" s="28">
        <v>392.1</v>
      </c>
      <c r="O131" s="39">
        <v>22154000</v>
      </c>
      <c r="P131" s="40">
        <v>1.474899230487358E-2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1907.9</v>
      </c>
      <c r="F132" s="37">
        <v>1903.2</v>
      </c>
      <c r="G132" s="38">
        <v>1891.2</v>
      </c>
      <c r="H132" s="38">
        <v>1874.5</v>
      </c>
      <c r="I132" s="38">
        <v>1862.5</v>
      </c>
      <c r="J132" s="38">
        <v>1919.9</v>
      </c>
      <c r="K132" s="38">
        <v>1931.9</v>
      </c>
      <c r="L132" s="38">
        <v>1948.6000000000001</v>
      </c>
      <c r="M132" s="28">
        <v>1915.2</v>
      </c>
      <c r="N132" s="28">
        <v>1886.5</v>
      </c>
      <c r="O132" s="39">
        <v>14560150</v>
      </c>
      <c r="P132" s="40">
        <v>2.573543968008869E-3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6331.5</v>
      </c>
      <c r="F133" s="37">
        <v>6321.2333333333336</v>
      </c>
      <c r="G133" s="38">
        <v>6279.7666666666673</v>
      </c>
      <c r="H133" s="38">
        <v>6228.0333333333338</v>
      </c>
      <c r="I133" s="38">
        <v>6186.5666666666675</v>
      </c>
      <c r="J133" s="38">
        <v>6372.9666666666672</v>
      </c>
      <c r="K133" s="38">
        <v>6414.4333333333343</v>
      </c>
      <c r="L133" s="38">
        <v>6466.166666666667</v>
      </c>
      <c r="M133" s="28">
        <v>6362.7</v>
      </c>
      <c r="N133" s="28">
        <v>6269.5</v>
      </c>
      <c r="O133" s="39">
        <v>994350</v>
      </c>
      <c r="P133" s="40">
        <v>1.0826471485208905E-2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4704.25</v>
      </c>
      <c r="F134" s="37">
        <v>4671.0666666666666</v>
      </c>
      <c r="G134" s="38">
        <v>4618.4333333333334</v>
      </c>
      <c r="H134" s="38">
        <v>4532.6166666666668</v>
      </c>
      <c r="I134" s="38">
        <v>4479.9833333333336</v>
      </c>
      <c r="J134" s="38">
        <v>4756.8833333333332</v>
      </c>
      <c r="K134" s="38">
        <v>4809.5166666666664</v>
      </c>
      <c r="L134" s="38">
        <v>4895.333333333333</v>
      </c>
      <c r="M134" s="28">
        <v>4723.7</v>
      </c>
      <c r="N134" s="28">
        <v>4585.25</v>
      </c>
      <c r="O134" s="39">
        <v>886600</v>
      </c>
      <c r="P134" s="40">
        <v>0.10797300674831292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809.3</v>
      </c>
      <c r="F135" s="37">
        <v>808.41666666666663</v>
      </c>
      <c r="G135" s="38">
        <v>802.83333333333326</v>
      </c>
      <c r="H135" s="38">
        <v>796.36666666666667</v>
      </c>
      <c r="I135" s="38">
        <v>790.7833333333333</v>
      </c>
      <c r="J135" s="38">
        <v>814.88333333333321</v>
      </c>
      <c r="K135" s="38">
        <v>820.46666666666647</v>
      </c>
      <c r="L135" s="38">
        <v>826.93333333333317</v>
      </c>
      <c r="M135" s="28">
        <v>814</v>
      </c>
      <c r="N135" s="28">
        <v>801.95</v>
      </c>
      <c r="O135" s="39">
        <v>9721450</v>
      </c>
      <c r="P135" s="40">
        <v>-2.6638297872340424E-2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856.3</v>
      </c>
      <c r="F136" s="37">
        <v>849.69999999999993</v>
      </c>
      <c r="G136" s="38">
        <v>838.64999999999986</v>
      </c>
      <c r="H136" s="38">
        <v>820.99999999999989</v>
      </c>
      <c r="I136" s="38">
        <v>809.94999999999982</v>
      </c>
      <c r="J136" s="38">
        <v>867.34999999999991</v>
      </c>
      <c r="K136" s="38">
        <v>878.39999999999986</v>
      </c>
      <c r="L136" s="38">
        <v>896.05</v>
      </c>
      <c r="M136" s="28">
        <v>860.75</v>
      </c>
      <c r="N136" s="28">
        <v>832.05</v>
      </c>
      <c r="O136" s="39">
        <v>14265300</v>
      </c>
      <c r="P136" s="40">
        <v>0.12373862696443341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157.94999999999999</v>
      </c>
      <c r="F137" s="37">
        <v>157.43333333333334</v>
      </c>
      <c r="G137" s="38">
        <v>155.21666666666667</v>
      </c>
      <c r="H137" s="38">
        <v>152.48333333333332</v>
      </c>
      <c r="I137" s="38">
        <v>150.26666666666665</v>
      </c>
      <c r="J137" s="38">
        <v>160.16666666666669</v>
      </c>
      <c r="K137" s="38">
        <v>162.38333333333338</v>
      </c>
      <c r="L137" s="38">
        <v>165.1166666666667</v>
      </c>
      <c r="M137" s="28">
        <v>159.65</v>
      </c>
      <c r="N137" s="28">
        <v>154.69999999999999</v>
      </c>
      <c r="O137" s="39">
        <v>37548000</v>
      </c>
      <c r="P137" s="40">
        <v>-2.0452885317750184E-2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159.1</v>
      </c>
      <c r="F138" s="37">
        <v>158.63333333333333</v>
      </c>
      <c r="G138" s="38">
        <v>157.06666666666666</v>
      </c>
      <c r="H138" s="38">
        <v>155.03333333333333</v>
      </c>
      <c r="I138" s="38">
        <v>153.46666666666667</v>
      </c>
      <c r="J138" s="38">
        <v>160.66666666666666</v>
      </c>
      <c r="K138" s="38">
        <v>162.23333333333332</v>
      </c>
      <c r="L138" s="38">
        <v>164.26666666666665</v>
      </c>
      <c r="M138" s="28">
        <v>160.19999999999999</v>
      </c>
      <c r="N138" s="28">
        <v>156.6</v>
      </c>
      <c r="O138" s="39">
        <v>19251000</v>
      </c>
      <c r="P138" s="40">
        <v>-6.2295592586824483E-4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508.15</v>
      </c>
      <c r="F139" s="37">
        <v>509.68333333333334</v>
      </c>
      <c r="G139" s="38">
        <v>504.4666666666667</v>
      </c>
      <c r="H139" s="38">
        <v>500.78333333333336</v>
      </c>
      <c r="I139" s="38">
        <v>495.56666666666672</v>
      </c>
      <c r="J139" s="38">
        <v>513.36666666666667</v>
      </c>
      <c r="K139" s="38">
        <v>518.58333333333326</v>
      </c>
      <c r="L139" s="38">
        <v>522.26666666666665</v>
      </c>
      <c r="M139" s="28">
        <v>514.9</v>
      </c>
      <c r="N139" s="28">
        <v>506</v>
      </c>
      <c r="O139" s="39">
        <v>8478000</v>
      </c>
      <c r="P139" s="40">
        <v>1.6059443911792905E-2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8836.85</v>
      </c>
      <c r="F140" s="37">
        <v>8883.35</v>
      </c>
      <c r="G140" s="38">
        <v>8774.7000000000007</v>
      </c>
      <c r="H140" s="38">
        <v>8712.5500000000011</v>
      </c>
      <c r="I140" s="38">
        <v>8603.9000000000015</v>
      </c>
      <c r="J140" s="38">
        <v>8945.5</v>
      </c>
      <c r="K140" s="38">
        <v>9054.1499999999978</v>
      </c>
      <c r="L140" s="38">
        <v>9116.2999999999993</v>
      </c>
      <c r="M140" s="28">
        <v>8992</v>
      </c>
      <c r="N140" s="28">
        <v>8821.2000000000007</v>
      </c>
      <c r="O140" s="39">
        <v>3022700</v>
      </c>
      <c r="P140" s="40">
        <v>-2.0987854251012145E-2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862.55</v>
      </c>
      <c r="F141" s="37">
        <v>859.08333333333337</v>
      </c>
      <c r="G141" s="38">
        <v>851.16666666666674</v>
      </c>
      <c r="H141" s="38">
        <v>839.78333333333342</v>
      </c>
      <c r="I141" s="38">
        <v>831.86666666666679</v>
      </c>
      <c r="J141" s="38">
        <v>870.4666666666667</v>
      </c>
      <c r="K141" s="38">
        <v>878.38333333333344</v>
      </c>
      <c r="L141" s="38">
        <v>889.76666666666665</v>
      </c>
      <c r="M141" s="28">
        <v>867</v>
      </c>
      <c r="N141" s="28">
        <v>847.7</v>
      </c>
      <c r="O141" s="39">
        <v>15915000</v>
      </c>
      <c r="P141" s="40">
        <v>-1.411764705882353E-3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1456.4</v>
      </c>
      <c r="F142" s="37">
        <v>1449.0166666666667</v>
      </c>
      <c r="G142" s="38">
        <v>1433.0833333333333</v>
      </c>
      <c r="H142" s="38">
        <v>1409.7666666666667</v>
      </c>
      <c r="I142" s="38">
        <v>1393.8333333333333</v>
      </c>
      <c r="J142" s="38">
        <v>1472.3333333333333</v>
      </c>
      <c r="K142" s="38">
        <v>1488.2666666666667</v>
      </c>
      <c r="L142" s="38">
        <v>1511.5833333333333</v>
      </c>
      <c r="M142" s="28">
        <v>1464.95</v>
      </c>
      <c r="N142" s="28">
        <v>1425.7</v>
      </c>
      <c r="O142" s="39">
        <v>2229850</v>
      </c>
      <c r="P142" s="40">
        <v>-1.9091608929946113E-2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2462.75</v>
      </c>
      <c r="F143" s="37">
        <v>2464.5166666666669</v>
      </c>
      <c r="G143" s="38">
        <v>2429.0333333333338</v>
      </c>
      <c r="H143" s="38">
        <v>2395.3166666666671</v>
      </c>
      <c r="I143" s="38">
        <v>2359.8333333333339</v>
      </c>
      <c r="J143" s="38">
        <v>2498.2333333333336</v>
      </c>
      <c r="K143" s="38">
        <v>2533.7166666666662</v>
      </c>
      <c r="L143" s="38">
        <v>2567.4333333333334</v>
      </c>
      <c r="M143" s="28">
        <v>2500</v>
      </c>
      <c r="N143" s="28">
        <v>2430.8000000000002</v>
      </c>
      <c r="O143" s="39">
        <v>583400</v>
      </c>
      <c r="P143" s="40">
        <v>-1.2525389302640487E-2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885.2</v>
      </c>
      <c r="F144" s="37">
        <v>877.70000000000016</v>
      </c>
      <c r="G144" s="38">
        <v>866.20000000000027</v>
      </c>
      <c r="H144" s="38">
        <v>847.20000000000016</v>
      </c>
      <c r="I144" s="38">
        <v>835.70000000000027</v>
      </c>
      <c r="J144" s="38">
        <v>896.70000000000027</v>
      </c>
      <c r="K144" s="38">
        <v>908.2</v>
      </c>
      <c r="L144" s="38">
        <v>927.20000000000027</v>
      </c>
      <c r="M144" s="28">
        <v>889.2</v>
      </c>
      <c r="N144" s="28">
        <v>858.7</v>
      </c>
      <c r="O144" s="39">
        <v>1716650</v>
      </c>
      <c r="P144" s="40">
        <v>-1.1601796407185628E-2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787.2</v>
      </c>
      <c r="F145" s="37">
        <v>789.5</v>
      </c>
      <c r="G145" s="38">
        <v>783.65</v>
      </c>
      <c r="H145" s="38">
        <v>780.1</v>
      </c>
      <c r="I145" s="38">
        <v>774.25</v>
      </c>
      <c r="J145" s="38">
        <v>793.05</v>
      </c>
      <c r="K145" s="38">
        <v>798.89999999999986</v>
      </c>
      <c r="L145" s="38">
        <v>802.44999999999993</v>
      </c>
      <c r="M145" s="28">
        <v>795.35</v>
      </c>
      <c r="N145" s="28">
        <v>785.95</v>
      </c>
      <c r="O145" s="39">
        <v>4639200</v>
      </c>
      <c r="P145" s="40">
        <v>2.546419098143236E-2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4045.5</v>
      </c>
      <c r="F146" s="37">
        <v>3997.4500000000003</v>
      </c>
      <c r="G146" s="38">
        <v>3939.4000000000005</v>
      </c>
      <c r="H146" s="38">
        <v>3833.3</v>
      </c>
      <c r="I146" s="38">
        <v>3775.2500000000005</v>
      </c>
      <c r="J146" s="38">
        <v>4103.5500000000011</v>
      </c>
      <c r="K146" s="38">
        <v>4161.6000000000004</v>
      </c>
      <c r="L146" s="38">
        <v>4267.7000000000007</v>
      </c>
      <c r="M146" s="28">
        <v>4055.5</v>
      </c>
      <c r="N146" s="28">
        <v>3891.35</v>
      </c>
      <c r="O146" s="39">
        <v>2808200</v>
      </c>
      <c r="P146" s="40">
        <v>-8.8239446562191157E-3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180.7</v>
      </c>
      <c r="F147" s="37">
        <v>180.36666666666665</v>
      </c>
      <c r="G147" s="38">
        <v>178.5333333333333</v>
      </c>
      <c r="H147" s="38">
        <v>176.36666666666665</v>
      </c>
      <c r="I147" s="38">
        <v>174.5333333333333</v>
      </c>
      <c r="J147" s="38">
        <v>182.5333333333333</v>
      </c>
      <c r="K147" s="38">
        <v>184.36666666666662</v>
      </c>
      <c r="L147" s="38">
        <v>186.5333333333333</v>
      </c>
      <c r="M147" s="28">
        <v>182.2</v>
      </c>
      <c r="N147" s="28">
        <v>178.2</v>
      </c>
      <c r="O147" s="39">
        <v>17391500</v>
      </c>
      <c r="P147" s="40">
        <v>2.2217650689158611E-2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3120.55</v>
      </c>
      <c r="F148" s="37">
        <v>3093.5166666666664</v>
      </c>
      <c r="G148" s="38">
        <v>3059.0333333333328</v>
      </c>
      <c r="H148" s="38">
        <v>2997.5166666666664</v>
      </c>
      <c r="I148" s="38">
        <v>2963.0333333333328</v>
      </c>
      <c r="J148" s="38">
        <v>3155.0333333333328</v>
      </c>
      <c r="K148" s="38">
        <v>3189.5166666666664</v>
      </c>
      <c r="L148" s="38">
        <v>3251.0333333333328</v>
      </c>
      <c r="M148" s="28">
        <v>3128</v>
      </c>
      <c r="N148" s="28">
        <v>3032</v>
      </c>
      <c r="O148" s="39">
        <v>1512175</v>
      </c>
      <c r="P148" s="40">
        <v>2.5394565088406314E-2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69903.399999999994</v>
      </c>
      <c r="F149" s="37">
        <v>70231.066666666666</v>
      </c>
      <c r="G149" s="38">
        <v>69372.333333333328</v>
      </c>
      <c r="H149" s="38">
        <v>68841.266666666663</v>
      </c>
      <c r="I149" s="38">
        <v>67982.533333333326</v>
      </c>
      <c r="J149" s="38">
        <v>70762.133333333331</v>
      </c>
      <c r="K149" s="38">
        <v>71620.866666666669</v>
      </c>
      <c r="L149" s="38">
        <v>72151.933333333334</v>
      </c>
      <c r="M149" s="28">
        <v>71089.8</v>
      </c>
      <c r="N149" s="28">
        <v>69700</v>
      </c>
      <c r="O149" s="39">
        <v>64420</v>
      </c>
      <c r="P149" s="40">
        <v>2.3351866560762508E-2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1468.75</v>
      </c>
      <c r="F150" s="37">
        <v>1462.1166666666668</v>
      </c>
      <c r="G150" s="38">
        <v>1448.4333333333336</v>
      </c>
      <c r="H150" s="38">
        <v>1428.1166666666668</v>
      </c>
      <c r="I150" s="38">
        <v>1414.4333333333336</v>
      </c>
      <c r="J150" s="38">
        <v>1482.4333333333336</v>
      </c>
      <c r="K150" s="38">
        <v>1496.116666666667</v>
      </c>
      <c r="L150" s="38">
        <v>1516.4333333333336</v>
      </c>
      <c r="M150" s="28">
        <v>1475.8</v>
      </c>
      <c r="N150" s="28">
        <v>1441.8</v>
      </c>
      <c r="O150" s="39">
        <v>3739125</v>
      </c>
      <c r="P150" s="40">
        <v>-1.4138817480719794E-2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331.35</v>
      </c>
      <c r="F151" s="37">
        <v>331.51666666666665</v>
      </c>
      <c r="G151" s="38">
        <v>328.0333333333333</v>
      </c>
      <c r="H151" s="38">
        <v>324.71666666666664</v>
      </c>
      <c r="I151" s="38">
        <v>321.23333333333329</v>
      </c>
      <c r="J151" s="38">
        <v>334.83333333333331</v>
      </c>
      <c r="K151" s="38">
        <v>338.31666666666666</v>
      </c>
      <c r="L151" s="38">
        <v>341.63333333333333</v>
      </c>
      <c r="M151" s="28">
        <v>335</v>
      </c>
      <c r="N151" s="28">
        <v>328.2</v>
      </c>
      <c r="O151" s="39">
        <v>2942400</v>
      </c>
      <c r="P151" s="40">
        <v>1.0995052226498075E-2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123.2</v>
      </c>
      <c r="F152" s="37">
        <v>123.96666666666665</v>
      </c>
      <c r="G152" s="38">
        <v>121.98333333333331</v>
      </c>
      <c r="H152" s="38">
        <v>120.76666666666665</v>
      </c>
      <c r="I152" s="38">
        <v>118.7833333333333</v>
      </c>
      <c r="J152" s="38">
        <v>125.18333333333331</v>
      </c>
      <c r="K152" s="38">
        <v>127.16666666666666</v>
      </c>
      <c r="L152" s="38">
        <v>128.38333333333333</v>
      </c>
      <c r="M152" s="28">
        <v>125.95</v>
      </c>
      <c r="N152" s="28">
        <v>122.75</v>
      </c>
      <c r="O152" s="39">
        <v>105808000</v>
      </c>
      <c r="P152" s="40">
        <v>-6.3063782230382377E-3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4903.05</v>
      </c>
      <c r="F153" s="37">
        <v>4911.5333333333338</v>
      </c>
      <c r="G153" s="38">
        <v>4843.4166666666679</v>
      </c>
      <c r="H153" s="38">
        <v>4783.7833333333338</v>
      </c>
      <c r="I153" s="38">
        <v>4715.6666666666679</v>
      </c>
      <c r="J153" s="38">
        <v>4971.1666666666679</v>
      </c>
      <c r="K153" s="38">
        <v>5039.2833333333347</v>
      </c>
      <c r="L153" s="38">
        <v>5098.9166666666679</v>
      </c>
      <c r="M153" s="28">
        <v>4979.6499999999996</v>
      </c>
      <c r="N153" s="28">
        <v>4851.8999999999996</v>
      </c>
      <c r="O153" s="39">
        <v>1710000</v>
      </c>
      <c r="P153" s="40">
        <v>1.1011750794471952E-2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4101.6499999999996</v>
      </c>
      <c r="F154" s="37">
        <v>4079.3333333333335</v>
      </c>
      <c r="G154" s="38">
        <v>4040.3166666666666</v>
      </c>
      <c r="H154" s="38">
        <v>3978.9833333333331</v>
      </c>
      <c r="I154" s="38">
        <v>3939.9666666666662</v>
      </c>
      <c r="J154" s="38">
        <v>4140.666666666667</v>
      </c>
      <c r="K154" s="38">
        <v>4179.6833333333343</v>
      </c>
      <c r="L154" s="38">
        <v>4241.0166666666673</v>
      </c>
      <c r="M154" s="28">
        <v>4118.3500000000004</v>
      </c>
      <c r="N154" s="28">
        <v>4018</v>
      </c>
      <c r="O154" s="39">
        <v>528075</v>
      </c>
      <c r="P154" s="40">
        <v>-5.5084745762711863E-3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46</v>
      </c>
      <c r="F155" s="37">
        <v>45.816666666666663</v>
      </c>
      <c r="G155" s="38">
        <v>45.483333333333327</v>
      </c>
      <c r="H155" s="38">
        <v>44.966666666666661</v>
      </c>
      <c r="I155" s="38">
        <v>44.633333333333326</v>
      </c>
      <c r="J155" s="38">
        <v>46.333333333333329</v>
      </c>
      <c r="K155" s="38">
        <v>46.666666666666671</v>
      </c>
      <c r="L155" s="38">
        <v>47.18333333333333</v>
      </c>
      <c r="M155" s="28">
        <v>46.15</v>
      </c>
      <c r="N155" s="28">
        <v>45.3</v>
      </c>
      <c r="O155" s="39">
        <v>30288000</v>
      </c>
      <c r="P155" s="40">
        <v>-4.3392504930966471E-3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18189.55</v>
      </c>
      <c r="F156" s="37">
        <v>18172.466666666667</v>
      </c>
      <c r="G156" s="38">
        <v>18074.733333333334</v>
      </c>
      <c r="H156" s="38">
        <v>17959.916666666668</v>
      </c>
      <c r="I156" s="38">
        <v>17862.183333333334</v>
      </c>
      <c r="J156" s="38">
        <v>18287.283333333333</v>
      </c>
      <c r="K156" s="38">
        <v>18385.01666666667</v>
      </c>
      <c r="L156" s="38">
        <v>18499.833333333332</v>
      </c>
      <c r="M156" s="28">
        <v>18270.2</v>
      </c>
      <c r="N156" s="28">
        <v>18057.650000000001</v>
      </c>
      <c r="O156" s="39">
        <v>314425</v>
      </c>
      <c r="P156" s="40">
        <v>1.0119669102883302E-2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154.35</v>
      </c>
      <c r="F157" s="37">
        <v>153.79999999999998</v>
      </c>
      <c r="G157" s="38">
        <v>151.94999999999996</v>
      </c>
      <c r="H157" s="38">
        <v>149.54999999999998</v>
      </c>
      <c r="I157" s="38">
        <v>147.69999999999996</v>
      </c>
      <c r="J157" s="38">
        <v>156.19999999999996</v>
      </c>
      <c r="K157" s="38">
        <v>158.04999999999998</v>
      </c>
      <c r="L157" s="38">
        <v>160.44999999999996</v>
      </c>
      <c r="M157" s="28">
        <v>155.65</v>
      </c>
      <c r="N157" s="28">
        <v>151.4</v>
      </c>
      <c r="O157" s="39">
        <v>95937300</v>
      </c>
      <c r="P157" s="40">
        <v>3.9190071848465055E-2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136.65</v>
      </c>
      <c r="F158" s="37">
        <v>136.06666666666666</v>
      </c>
      <c r="G158" s="38">
        <v>135.13333333333333</v>
      </c>
      <c r="H158" s="38">
        <v>133.61666666666667</v>
      </c>
      <c r="I158" s="38">
        <v>132.68333333333334</v>
      </c>
      <c r="J158" s="38">
        <v>137.58333333333331</v>
      </c>
      <c r="K158" s="38">
        <v>138.51666666666665</v>
      </c>
      <c r="L158" s="38">
        <v>140.0333333333333</v>
      </c>
      <c r="M158" s="28">
        <v>137</v>
      </c>
      <c r="N158" s="28">
        <v>134.55000000000001</v>
      </c>
      <c r="O158" s="39">
        <v>53961900</v>
      </c>
      <c r="P158" s="40">
        <v>6.3230008984725972E-2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941.15</v>
      </c>
      <c r="F159" s="37">
        <v>941.83333333333337</v>
      </c>
      <c r="G159" s="38">
        <v>931.01666666666677</v>
      </c>
      <c r="H159" s="38">
        <v>920.88333333333344</v>
      </c>
      <c r="I159" s="38">
        <v>910.06666666666683</v>
      </c>
      <c r="J159" s="38">
        <v>951.9666666666667</v>
      </c>
      <c r="K159" s="38">
        <v>962.7833333333333</v>
      </c>
      <c r="L159" s="38">
        <v>972.91666666666663</v>
      </c>
      <c r="M159" s="28">
        <v>952.65</v>
      </c>
      <c r="N159" s="28">
        <v>931.7</v>
      </c>
      <c r="O159" s="39">
        <v>2482200</v>
      </c>
      <c r="P159" s="40">
        <v>-3.092493674444757E-3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3726.55</v>
      </c>
      <c r="F160" s="37">
        <v>3740.15</v>
      </c>
      <c r="G160" s="38">
        <v>3677.3</v>
      </c>
      <c r="H160" s="38">
        <v>3628.05</v>
      </c>
      <c r="I160" s="38">
        <v>3565.2000000000003</v>
      </c>
      <c r="J160" s="38">
        <v>3789.4</v>
      </c>
      <c r="K160" s="38">
        <v>3852.2499999999995</v>
      </c>
      <c r="L160" s="38">
        <v>3901.5</v>
      </c>
      <c r="M160" s="28">
        <v>3803</v>
      </c>
      <c r="N160" s="28">
        <v>3690.9</v>
      </c>
      <c r="O160" s="39">
        <v>654125</v>
      </c>
      <c r="P160" s="40">
        <v>0.11174845974081156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165.25</v>
      </c>
      <c r="F161" s="37">
        <v>164.35</v>
      </c>
      <c r="G161" s="38">
        <v>162.69999999999999</v>
      </c>
      <c r="H161" s="38">
        <v>160.15</v>
      </c>
      <c r="I161" s="38">
        <v>158.5</v>
      </c>
      <c r="J161" s="38">
        <v>166.89999999999998</v>
      </c>
      <c r="K161" s="38">
        <v>168.55</v>
      </c>
      <c r="L161" s="38">
        <v>171.09999999999997</v>
      </c>
      <c r="M161" s="28">
        <v>166</v>
      </c>
      <c r="N161" s="28">
        <v>161.80000000000001</v>
      </c>
      <c r="O161" s="39">
        <v>41495300</v>
      </c>
      <c r="P161" s="40">
        <v>-1.3365067740754303E-2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40828.15</v>
      </c>
      <c r="F162" s="37">
        <v>41176.950000000004</v>
      </c>
      <c r="G162" s="38">
        <v>39853.750000000007</v>
      </c>
      <c r="H162" s="38">
        <v>38879.350000000006</v>
      </c>
      <c r="I162" s="38">
        <v>37556.150000000009</v>
      </c>
      <c r="J162" s="38">
        <v>42151.350000000006</v>
      </c>
      <c r="K162" s="38">
        <v>43474.55</v>
      </c>
      <c r="L162" s="38">
        <v>44448.950000000004</v>
      </c>
      <c r="M162" s="28">
        <v>42500.15</v>
      </c>
      <c r="N162" s="28">
        <v>40202.550000000003</v>
      </c>
      <c r="O162" s="39">
        <v>90450</v>
      </c>
      <c r="P162" s="40">
        <v>0.13218174990612092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2504.75</v>
      </c>
      <c r="F163" s="37">
        <v>2495.8333333333335</v>
      </c>
      <c r="G163" s="38">
        <v>2456.9666666666672</v>
      </c>
      <c r="H163" s="38">
        <v>2409.1833333333338</v>
      </c>
      <c r="I163" s="38">
        <v>2370.3166666666675</v>
      </c>
      <c r="J163" s="38">
        <v>2543.6166666666668</v>
      </c>
      <c r="K163" s="38">
        <v>2582.4833333333327</v>
      </c>
      <c r="L163" s="38">
        <v>2630.2666666666664</v>
      </c>
      <c r="M163" s="28">
        <v>2534.6999999999998</v>
      </c>
      <c r="N163" s="28">
        <v>2448.0500000000002</v>
      </c>
      <c r="O163" s="39">
        <v>3734775</v>
      </c>
      <c r="P163" s="40">
        <v>1.9365007881107857E-2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4432.55</v>
      </c>
      <c r="F164" s="37">
        <v>4413.916666666667</v>
      </c>
      <c r="G164" s="38">
        <v>4356.5833333333339</v>
      </c>
      <c r="H164" s="38">
        <v>4280.6166666666668</v>
      </c>
      <c r="I164" s="38">
        <v>4223.2833333333338</v>
      </c>
      <c r="J164" s="38">
        <v>4489.8833333333341</v>
      </c>
      <c r="K164" s="38">
        <v>4547.2166666666681</v>
      </c>
      <c r="L164" s="38">
        <v>4623.1833333333343</v>
      </c>
      <c r="M164" s="28">
        <v>4471.25</v>
      </c>
      <c r="N164" s="28">
        <v>4337.95</v>
      </c>
      <c r="O164" s="39">
        <v>382500</v>
      </c>
      <c r="P164" s="40">
        <v>0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219.9</v>
      </c>
      <c r="F165" s="37">
        <v>220.15</v>
      </c>
      <c r="G165" s="38">
        <v>217.4</v>
      </c>
      <c r="H165" s="38">
        <v>214.9</v>
      </c>
      <c r="I165" s="38">
        <v>212.15</v>
      </c>
      <c r="J165" s="38">
        <v>222.65</v>
      </c>
      <c r="K165" s="38">
        <v>225.4</v>
      </c>
      <c r="L165" s="38">
        <v>227.9</v>
      </c>
      <c r="M165" s="28">
        <v>222.9</v>
      </c>
      <c r="N165" s="28">
        <v>217.65</v>
      </c>
      <c r="O165" s="39">
        <v>19638000</v>
      </c>
      <c r="P165" s="40">
        <v>4.1527446300715989E-2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122.05</v>
      </c>
      <c r="F166" s="37">
        <v>121.21666666666665</v>
      </c>
      <c r="G166" s="38">
        <v>119.83333333333331</v>
      </c>
      <c r="H166" s="38">
        <v>117.61666666666666</v>
      </c>
      <c r="I166" s="38">
        <v>116.23333333333332</v>
      </c>
      <c r="J166" s="38">
        <v>123.43333333333331</v>
      </c>
      <c r="K166" s="38">
        <v>124.81666666666666</v>
      </c>
      <c r="L166" s="38">
        <v>127.0333333333333</v>
      </c>
      <c r="M166" s="28">
        <v>122.6</v>
      </c>
      <c r="N166" s="28">
        <v>119</v>
      </c>
      <c r="O166" s="39">
        <v>53698200</v>
      </c>
      <c r="P166" s="40">
        <v>0.11109685695958949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4529.1000000000004</v>
      </c>
      <c r="F167" s="37">
        <v>4532.55</v>
      </c>
      <c r="G167" s="38">
        <v>4496.6000000000004</v>
      </c>
      <c r="H167" s="38">
        <v>4464.1000000000004</v>
      </c>
      <c r="I167" s="38">
        <v>4428.1500000000005</v>
      </c>
      <c r="J167" s="38">
        <v>4565.05</v>
      </c>
      <c r="K167" s="38">
        <v>4600.9999999999991</v>
      </c>
      <c r="L167" s="38">
        <v>4633.5</v>
      </c>
      <c r="M167" s="28">
        <v>4568.5</v>
      </c>
      <c r="N167" s="28">
        <v>4500.05</v>
      </c>
      <c r="O167" s="39">
        <v>175375</v>
      </c>
      <c r="P167" s="40">
        <v>1.0079193664506839E-2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2492.8000000000002</v>
      </c>
      <c r="F168" s="37">
        <v>2485.2999999999997</v>
      </c>
      <c r="G168" s="38">
        <v>2472.5999999999995</v>
      </c>
      <c r="H168" s="38">
        <v>2452.3999999999996</v>
      </c>
      <c r="I168" s="38">
        <v>2439.6999999999994</v>
      </c>
      <c r="J168" s="38">
        <v>2505.4999999999995</v>
      </c>
      <c r="K168" s="38">
        <v>2518.1999999999994</v>
      </c>
      <c r="L168" s="38">
        <v>2538.3999999999996</v>
      </c>
      <c r="M168" s="28">
        <v>2498</v>
      </c>
      <c r="N168" s="28">
        <v>2465.1</v>
      </c>
      <c r="O168" s="39">
        <v>2818250</v>
      </c>
      <c r="P168" s="40">
        <v>-1.0706450197455024E-2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2628.2</v>
      </c>
      <c r="F169" s="37">
        <v>2623.5333333333333</v>
      </c>
      <c r="G169" s="38">
        <v>2599.6666666666665</v>
      </c>
      <c r="H169" s="38">
        <v>2571.1333333333332</v>
      </c>
      <c r="I169" s="38">
        <v>2547.2666666666664</v>
      </c>
      <c r="J169" s="38">
        <v>2652.0666666666666</v>
      </c>
      <c r="K169" s="38">
        <v>2675.9333333333334</v>
      </c>
      <c r="L169" s="38">
        <v>2704.4666666666667</v>
      </c>
      <c r="M169" s="28">
        <v>2647.4</v>
      </c>
      <c r="N169" s="28">
        <v>2595</v>
      </c>
      <c r="O169" s="39">
        <v>1992500</v>
      </c>
      <c r="P169" s="40">
        <v>-3.3762660997874202E-3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40.85</v>
      </c>
      <c r="F170" s="37">
        <v>41.116666666666667</v>
      </c>
      <c r="G170" s="38">
        <v>40.483333333333334</v>
      </c>
      <c r="H170" s="38">
        <v>40.116666666666667</v>
      </c>
      <c r="I170" s="38">
        <v>39.483333333333334</v>
      </c>
      <c r="J170" s="38">
        <v>41.483333333333334</v>
      </c>
      <c r="K170" s="38">
        <v>42.116666666666674</v>
      </c>
      <c r="L170" s="38">
        <v>42.483333333333334</v>
      </c>
      <c r="M170" s="28">
        <v>41.75</v>
      </c>
      <c r="N170" s="28">
        <v>40.75</v>
      </c>
      <c r="O170" s="39">
        <v>299680000</v>
      </c>
      <c r="P170" s="40">
        <v>-3.003625064733299E-2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2421.35</v>
      </c>
      <c r="F171" s="37">
        <v>2429.3166666666666</v>
      </c>
      <c r="G171" s="38">
        <v>2405.5333333333333</v>
      </c>
      <c r="H171" s="38">
        <v>2389.7166666666667</v>
      </c>
      <c r="I171" s="38">
        <v>2365.9333333333334</v>
      </c>
      <c r="J171" s="38">
        <v>2445.1333333333332</v>
      </c>
      <c r="K171" s="38">
        <v>2468.9166666666661</v>
      </c>
      <c r="L171" s="38">
        <v>2484.7333333333331</v>
      </c>
      <c r="M171" s="28">
        <v>2453.1</v>
      </c>
      <c r="N171" s="28">
        <v>2413.5</v>
      </c>
      <c r="O171" s="39">
        <v>794400</v>
      </c>
      <c r="P171" s="40">
        <v>4.1714069017823284E-3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207.6</v>
      </c>
      <c r="F172" s="37">
        <v>208.33333333333334</v>
      </c>
      <c r="G172" s="38">
        <v>205.81666666666669</v>
      </c>
      <c r="H172" s="38">
        <v>204.03333333333336</v>
      </c>
      <c r="I172" s="38">
        <v>201.51666666666671</v>
      </c>
      <c r="J172" s="38">
        <v>210.11666666666667</v>
      </c>
      <c r="K172" s="38">
        <v>212.63333333333333</v>
      </c>
      <c r="L172" s="38">
        <v>214.41666666666666</v>
      </c>
      <c r="M172" s="28">
        <v>210.85</v>
      </c>
      <c r="N172" s="28">
        <v>206.55</v>
      </c>
      <c r="O172" s="39">
        <v>27896923</v>
      </c>
      <c r="P172" s="40">
        <v>4.0995024875621892E-2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1670.25</v>
      </c>
      <c r="F173" s="37">
        <v>1666.8333333333333</v>
      </c>
      <c r="G173" s="38">
        <v>1648.8166666666666</v>
      </c>
      <c r="H173" s="38">
        <v>1627.3833333333334</v>
      </c>
      <c r="I173" s="38">
        <v>1609.3666666666668</v>
      </c>
      <c r="J173" s="38">
        <v>1688.2666666666664</v>
      </c>
      <c r="K173" s="38">
        <v>1706.2833333333333</v>
      </c>
      <c r="L173" s="38">
        <v>1727.7166666666662</v>
      </c>
      <c r="M173" s="28">
        <v>1684.85</v>
      </c>
      <c r="N173" s="28">
        <v>1645.4</v>
      </c>
      <c r="O173" s="39">
        <v>2867315</v>
      </c>
      <c r="P173" s="40">
        <v>6.7162046298942556E-3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240.1</v>
      </c>
      <c r="F174" s="37">
        <v>240.08333333333334</v>
      </c>
      <c r="G174" s="38">
        <v>237.81666666666669</v>
      </c>
      <c r="H174" s="38">
        <v>235.53333333333336</v>
      </c>
      <c r="I174" s="38">
        <v>233.26666666666671</v>
      </c>
      <c r="J174" s="38">
        <v>242.36666666666667</v>
      </c>
      <c r="K174" s="38">
        <v>244.63333333333333</v>
      </c>
      <c r="L174" s="38">
        <v>246.91666666666666</v>
      </c>
      <c r="M174" s="28">
        <v>242.35</v>
      </c>
      <c r="N174" s="28">
        <v>237.8</v>
      </c>
      <c r="O174" s="39">
        <v>6692500</v>
      </c>
      <c r="P174" s="40">
        <v>-2.2363026462914647E-3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893.2</v>
      </c>
      <c r="F175" s="37">
        <v>893.13333333333333</v>
      </c>
      <c r="G175" s="38">
        <v>887.16666666666663</v>
      </c>
      <c r="H175" s="38">
        <v>881.13333333333333</v>
      </c>
      <c r="I175" s="38">
        <v>875.16666666666663</v>
      </c>
      <c r="J175" s="38">
        <v>899.16666666666663</v>
      </c>
      <c r="K175" s="38">
        <v>905.13333333333333</v>
      </c>
      <c r="L175" s="38">
        <v>911.16666666666663</v>
      </c>
      <c r="M175" s="28">
        <v>899.1</v>
      </c>
      <c r="N175" s="28">
        <v>887.1</v>
      </c>
      <c r="O175" s="39">
        <v>1991550</v>
      </c>
      <c r="P175" s="40">
        <v>-4.9492900608519269E-2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146.80000000000001</v>
      </c>
      <c r="F176" s="37">
        <v>147.35</v>
      </c>
      <c r="G176" s="38">
        <v>145.39999999999998</v>
      </c>
      <c r="H176" s="38">
        <v>143.99999999999997</v>
      </c>
      <c r="I176" s="38">
        <v>142.04999999999995</v>
      </c>
      <c r="J176" s="38">
        <v>148.75</v>
      </c>
      <c r="K176" s="38">
        <v>150.69999999999999</v>
      </c>
      <c r="L176" s="38">
        <v>152.10000000000002</v>
      </c>
      <c r="M176" s="28">
        <v>149.30000000000001</v>
      </c>
      <c r="N176" s="28">
        <v>145.94999999999999</v>
      </c>
      <c r="O176" s="39">
        <v>36661800</v>
      </c>
      <c r="P176" s="40">
        <v>-7.536504945831371E-3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135.44999999999999</v>
      </c>
      <c r="F177" s="37">
        <v>134.73333333333332</v>
      </c>
      <c r="G177" s="38">
        <v>133.66666666666663</v>
      </c>
      <c r="H177" s="38">
        <v>131.8833333333333</v>
      </c>
      <c r="I177" s="38">
        <v>130.81666666666661</v>
      </c>
      <c r="J177" s="38">
        <v>136.51666666666665</v>
      </c>
      <c r="K177" s="38">
        <v>137.58333333333331</v>
      </c>
      <c r="L177" s="38">
        <v>139.36666666666667</v>
      </c>
      <c r="M177" s="28">
        <v>135.80000000000001</v>
      </c>
      <c r="N177" s="28">
        <v>132.94999999999999</v>
      </c>
      <c r="O177" s="39">
        <v>30438000</v>
      </c>
      <c r="P177" s="40">
        <v>-3.7015945330296125E-2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2386.3000000000002</v>
      </c>
      <c r="F178" s="37">
        <v>2383.9333333333338</v>
      </c>
      <c r="G178" s="38">
        <v>2370.2166666666676</v>
      </c>
      <c r="H178" s="38">
        <v>2354.1333333333337</v>
      </c>
      <c r="I178" s="38">
        <v>2340.4166666666674</v>
      </c>
      <c r="J178" s="38">
        <v>2400.0166666666678</v>
      </c>
      <c r="K178" s="38">
        <v>2413.733333333334</v>
      </c>
      <c r="L178" s="38">
        <v>2429.816666666668</v>
      </c>
      <c r="M178" s="28">
        <v>2397.65</v>
      </c>
      <c r="N178" s="28">
        <v>2367.85</v>
      </c>
      <c r="O178" s="39">
        <v>32107000</v>
      </c>
      <c r="P178" s="40">
        <v>-2.5059022690523725E-2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103.85</v>
      </c>
      <c r="F179" s="37">
        <v>104.2</v>
      </c>
      <c r="G179" s="38">
        <v>101.15</v>
      </c>
      <c r="H179" s="38">
        <v>98.45</v>
      </c>
      <c r="I179" s="38">
        <v>95.4</v>
      </c>
      <c r="J179" s="38">
        <v>106.9</v>
      </c>
      <c r="K179" s="38">
        <v>109.94999999999999</v>
      </c>
      <c r="L179" s="38">
        <v>112.65</v>
      </c>
      <c r="M179" s="28">
        <v>107.25</v>
      </c>
      <c r="N179" s="28">
        <v>101.5</v>
      </c>
      <c r="O179" s="39">
        <v>179512000</v>
      </c>
      <c r="P179" s="40">
        <v>5.120858946899947E-2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870.75</v>
      </c>
      <c r="F180" s="37">
        <v>866.69999999999993</v>
      </c>
      <c r="G180" s="38">
        <v>859.54999999999984</v>
      </c>
      <c r="H180" s="38">
        <v>848.34999999999991</v>
      </c>
      <c r="I180" s="38">
        <v>841.19999999999982</v>
      </c>
      <c r="J180" s="38">
        <v>877.89999999999986</v>
      </c>
      <c r="K180" s="38">
        <v>885.05</v>
      </c>
      <c r="L180" s="38">
        <v>896.24999999999989</v>
      </c>
      <c r="M180" s="28">
        <v>873.85</v>
      </c>
      <c r="N180" s="28">
        <v>855.5</v>
      </c>
      <c r="O180" s="39">
        <v>5186500</v>
      </c>
      <c r="P180" s="40">
        <v>-1.6870438820964836E-2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1147.8</v>
      </c>
      <c r="F181" s="37">
        <v>1137.3500000000001</v>
      </c>
      <c r="G181" s="38">
        <v>1122.7500000000002</v>
      </c>
      <c r="H181" s="38">
        <v>1097.7</v>
      </c>
      <c r="I181" s="38">
        <v>1083.1000000000001</v>
      </c>
      <c r="J181" s="38">
        <v>1162.4000000000003</v>
      </c>
      <c r="K181" s="38">
        <v>1177.0000000000002</v>
      </c>
      <c r="L181" s="38">
        <v>1202.0500000000004</v>
      </c>
      <c r="M181" s="28">
        <v>1151.95</v>
      </c>
      <c r="N181" s="28">
        <v>1112.3</v>
      </c>
      <c r="O181" s="39">
        <v>6840000</v>
      </c>
      <c r="P181" s="40">
        <v>3.2905561039815728E-4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540.9</v>
      </c>
      <c r="F182" s="37">
        <v>539.98333333333323</v>
      </c>
      <c r="G182" s="38">
        <v>535.56666666666649</v>
      </c>
      <c r="H182" s="38">
        <v>530.23333333333323</v>
      </c>
      <c r="I182" s="38">
        <v>525.81666666666649</v>
      </c>
      <c r="J182" s="38">
        <v>545.31666666666649</v>
      </c>
      <c r="K182" s="38">
        <v>549.73333333333323</v>
      </c>
      <c r="L182" s="38">
        <v>555.06666666666649</v>
      </c>
      <c r="M182" s="28">
        <v>544.4</v>
      </c>
      <c r="N182" s="28">
        <v>534.65</v>
      </c>
      <c r="O182" s="39">
        <v>83955000</v>
      </c>
      <c r="P182" s="40">
        <v>-1.0273912043995685E-2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25307.55</v>
      </c>
      <c r="F183" s="37">
        <v>25362.666666666668</v>
      </c>
      <c r="G183" s="38">
        <v>25155.033333333336</v>
      </c>
      <c r="H183" s="38">
        <v>25002.51666666667</v>
      </c>
      <c r="I183" s="38">
        <v>24794.883333333339</v>
      </c>
      <c r="J183" s="38">
        <v>25515.183333333334</v>
      </c>
      <c r="K183" s="38">
        <v>25722.816666666666</v>
      </c>
      <c r="L183" s="38">
        <v>25875.333333333332</v>
      </c>
      <c r="M183" s="28">
        <v>25570.3</v>
      </c>
      <c r="N183" s="28">
        <v>25210.15</v>
      </c>
      <c r="O183" s="39">
        <v>163950</v>
      </c>
      <c r="P183" s="40">
        <v>-1.6644174538911382E-2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2448.6999999999998</v>
      </c>
      <c r="F184" s="37">
        <v>2436.5</v>
      </c>
      <c r="G184" s="38">
        <v>2416.6999999999998</v>
      </c>
      <c r="H184" s="38">
        <v>2384.6999999999998</v>
      </c>
      <c r="I184" s="38">
        <v>2364.8999999999996</v>
      </c>
      <c r="J184" s="38">
        <v>2468.5</v>
      </c>
      <c r="K184" s="38">
        <v>2488.3000000000002</v>
      </c>
      <c r="L184" s="38">
        <v>2520.3000000000002</v>
      </c>
      <c r="M184" s="28">
        <v>2456.3000000000002</v>
      </c>
      <c r="N184" s="28">
        <v>2404.5</v>
      </c>
      <c r="O184" s="39">
        <v>1663750</v>
      </c>
      <c r="P184" s="40">
        <v>-1.9607843137254902E-2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2585.85</v>
      </c>
      <c r="F185" s="37">
        <v>2584.35</v>
      </c>
      <c r="G185" s="38">
        <v>2557.4499999999998</v>
      </c>
      <c r="H185" s="38">
        <v>2529.0499999999997</v>
      </c>
      <c r="I185" s="38">
        <v>2502.1499999999996</v>
      </c>
      <c r="J185" s="38">
        <v>2612.75</v>
      </c>
      <c r="K185" s="38">
        <v>2639.6500000000005</v>
      </c>
      <c r="L185" s="38">
        <v>2668.05</v>
      </c>
      <c r="M185" s="28">
        <v>2611.25</v>
      </c>
      <c r="N185" s="28">
        <v>2555.9499999999998</v>
      </c>
      <c r="O185" s="39">
        <v>2893875</v>
      </c>
      <c r="P185" s="40">
        <v>-6.8211068211068209E-3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1268.4000000000001</v>
      </c>
      <c r="F186" s="37">
        <v>1261</v>
      </c>
      <c r="G186" s="38">
        <v>1242.3499999999999</v>
      </c>
      <c r="H186" s="38">
        <v>1216.3</v>
      </c>
      <c r="I186" s="38">
        <v>1197.6499999999999</v>
      </c>
      <c r="J186" s="38">
        <v>1287.05</v>
      </c>
      <c r="K186" s="38">
        <v>1305.7</v>
      </c>
      <c r="L186" s="38">
        <v>1331.75</v>
      </c>
      <c r="M186" s="28">
        <v>1279.6500000000001</v>
      </c>
      <c r="N186" s="28">
        <v>1234.95</v>
      </c>
      <c r="O186" s="39">
        <v>3166400</v>
      </c>
      <c r="P186" s="40">
        <v>1.0467194281337758E-2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392.45</v>
      </c>
      <c r="F187" s="37">
        <v>392.84999999999997</v>
      </c>
      <c r="G187" s="38">
        <v>382.49999999999994</v>
      </c>
      <c r="H187" s="38">
        <v>372.54999999999995</v>
      </c>
      <c r="I187" s="38">
        <v>362.19999999999993</v>
      </c>
      <c r="J187" s="38">
        <v>402.79999999999995</v>
      </c>
      <c r="K187" s="38">
        <v>413.15</v>
      </c>
      <c r="L187" s="38">
        <v>423.09999999999997</v>
      </c>
      <c r="M187" s="28">
        <v>403.2</v>
      </c>
      <c r="N187" s="28">
        <v>382.9</v>
      </c>
      <c r="O187" s="39">
        <v>4591800</v>
      </c>
      <c r="P187" s="40">
        <v>7.4784074152096064E-2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895.3</v>
      </c>
      <c r="F188" s="37">
        <v>891.08333333333337</v>
      </c>
      <c r="G188" s="38">
        <v>885.2166666666667</v>
      </c>
      <c r="H188" s="38">
        <v>875.13333333333333</v>
      </c>
      <c r="I188" s="38">
        <v>869.26666666666665</v>
      </c>
      <c r="J188" s="38">
        <v>901.16666666666674</v>
      </c>
      <c r="K188" s="38">
        <v>907.0333333333333</v>
      </c>
      <c r="L188" s="38">
        <v>917.11666666666679</v>
      </c>
      <c r="M188" s="28">
        <v>896.95</v>
      </c>
      <c r="N188" s="28">
        <v>881</v>
      </c>
      <c r="O188" s="39">
        <v>23656500</v>
      </c>
      <c r="P188" s="40">
        <v>-5.4443790464979401E-3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520</v>
      </c>
      <c r="F189" s="37">
        <v>519.80000000000007</v>
      </c>
      <c r="G189" s="38">
        <v>513.15000000000009</v>
      </c>
      <c r="H189" s="38">
        <v>506.30000000000007</v>
      </c>
      <c r="I189" s="38">
        <v>499.65000000000009</v>
      </c>
      <c r="J189" s="38">
        <v>526.65000000000009</v>
      </c>
      <c r="K189" s="38">
        <v>533.29999999999995</v>
      </c>
      <c r="L189" s="38">
        <v>540.15000000000009</v>
      </c>
      <c r="M189" s="28">
        <v>526.45000000000005</v>
      </c>
      <c r="N189" s="28">
        <v>512.95000000000005</v>
      </c>
      <c r="O189" s="39">
        <v>12421500</v>
      </c>
      <c r="P189" s="40">
        <v>9.0166930668941145E-3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600.15</v>
      </c>
      <c r="F190" s="37">
        <v>596.63333333333333</v>
      </c>
      <c r="G190" s="38">
        <v>590.31666666666661</v>
      </c>
      <c r="H190" s="38">
        <v>580.48333333333323</v>
      </c>
      <c r="I190" s="38">
        <v>574.16666666666652</v>
      </c>
      <c r="J190" s="38">
        <v>606.4666666666667</v>
      </c>
      <c r="K190" s="38">
        <v>612.78333333333353</v>
      </c>
      <c r="L190" s="38">
        <v>622.61666666666679</v>
      </c>
      <c r="M190" s="28">
        <v>602.95000000000005</v>
      </c>
      <c r="N190" s="28">
        <v>586.79999999999995</v>
      </c>
      <c r="O190" s="39">
        <v>960500</v>
      </c>
      <c r="P190" s="40">
        <v>-0.12538699690402477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961.85</v>
      </c>
      <c r="F191" s="37">
        <v>965.30000000000007</v>
      </c>
      <c r="G191" s="38">
        <v>953.00000000000011</v>
      </c>
      <c r="H191" s="38">
        <v>944.15000000000009</v>
      </c>
      <c r="I191" s="38">
        <v>931.85000000000014</v>
      </c>
      <c r="J191" s="38">
        <v>974.15000000000009</v>
      </c>
      <c r="K191" s="38">
        <v>986.45</v>
      </c>
      <c r="L191" s="38">
        <v>995.30000000000007</v>
      </c>
      <c r="M191" s="28">
        <v>977.6</v>
      </c>
      <c r="N191" s="28">
        <v>956.45</v>
      </c>
      <c r="O191" s="39">
        <v>6506000</v>
      </c>
      <c r="P191" s="40">
        <v>2.2313010685103708E-2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1310</v>
      </c>
      <c r="F192" s="37">
        <v>1301.6666666666667</v>
      </c>
      <c r="G192" s="38">
        <v>1287.3833333333334</v>
      </c>
      <c r="H192" s="38">
        <v>1264.7666666666667</v>
      </c>
      <c r="I192" s="38">
        <v>1250.4833333333333</v>
      </c>
      <c r="J192" s="38">
        <v>1324.2833333333335</v>
      </c>
      <c r="K192" s="38">
        <v>1338.5666666666668</v>
      </c>
      <c r="L192" s="38">
        <v>1361.1833333333336</v>
      </c>
      <c r="M192" s="28">
        <v>1315.95</v>
      </c>
      <c r="N192" s="28">
        <v>1279.05</v>
      </c>
      <c r="O192" s="39">
        <v>3260800</v>
      </c>
      <c r="P192" s="40">
        <v>-1.7002291088870133E-2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709.15</v>
      </c>
      <c r="F193" s="37">
        <v>707.81666666666661</v>
      </c>
      <c r="G193" s="38">
        <v>701.73333333333323</v>
      </c>
      <c r="H193" s="38">
        <v>694.31666666666661</v>
      </c>
      <c r="I193" s="38">
        <v>688.23333333333323</v>
      </c>
      <c r="J193" s="38">
        <v>715.23333333333323</v>
      </c>
      <c r="K193" s="38">
        <v>721.31666666666672</v>
      </c>
      <c r="L193" s="38">
        <v>728.73333333333323</v>
      </c>
      <c r="M193" s="28">
        <v>713.9</v>
      </c>
      <c r="N193" s="28">
        <v>700.4</v>
      </c>
      <c r="O193" s="39">
        <v>11223900</v>
      </c>
      <c r="P193" s="40">
        <v>7.574380415681997E-3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509</v>
      </c>
      <c r="F194" s="37">
        <v>508.76666666666665</v>
      </c>
      <c r="G194" s="38">
        <v>505.5333333333333</v>
      </c>
      <c r="H194" s="38">
        <v>502.06666666666666</v>
      </c>
      <c r="I194" s="38">
        <v>498.83333333333331</v>
      </c>
      <c r="J194" s="38">
        <v>512.23333333333335</v>
      </c>
      <c r="K194" s="38">
        <v>515.4666666666667</v>
      </c>
      <c r="L194" s="38">
        <v>518.93333333333328</v>
      </c>
      <c r="M194" s="28">
        <v>512</v>
      </c>
      <c r="N194" s="28">
        <v>505.3</v>
      </c>
      <c r="O194" s="39">
        <v>78346500</v>
      </c>
      <c r="P194" s="40">
        <v>-5.3309456574144223E-2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242.25</v>
      </c>
      <c r="F195" s="37">
        <v>240.68333333333331</v>
      </c>
      <c r="G195" s="38">
        <v>235.91666666666663</v>
      </c>
      <c r="H195" s="38">
        <v>229.58333333333331</v>
      </c>
      <c r="I195" s="38">
        <v>224.81666666666663</v>
      </c>
      <c r="J195" s="38">
        <v>247.01666666666662</v>
      </c>
      <c r="K195" s="38">
        <v>251.78333333333333</v>
      </c>
      <c r="L195" s="38">
        <v>258.11666666666662</v>
      </c>
      <c r="M195" s="28">
        <v>245.45</v>
      </c>
      <c r="N195" s="28">
        <v>234.35</v>
      </c>
      <c r="O195" s="39">
        <v>142114500</v>
      </c>
      <c r="P195" s="40">
        <v>-1.7728842026686571E-2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1252.25</v>
      </c>
      <c r="F196" s="37">
        <v>1246.8666666666668</v>
      </c>
      <c r="G196" s="38">
        <v>1234.4333333333336</v>
      </c>
      <c r="H196" s="38">
        <v>1216.6166666666668</v>
      </c>
      <c r="I196" s="38">
        <v>1204.1833333333336</v>
      </c>
      <c r="J196" s="38">
        <v>1264.6833333333336</v>
      </c>
      <c r="K196" s="38">
        <v>1277.116666666667</v>
      </c>
      <c r="L196" s="38">
        <v>1294.9333333333336</v>
      </c>
      <c r="M196" s="28">
        <v>1259.3</v>
      </c>
      <c r="N196" s="28">
        <v>1229.05</v>
      </c>
      <c r="O196" s="39">
        <v>46289725</v>
      </c>
      <c r="P196" s="40">
        <v>1.2343269293329243E-2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3785.65</v>
      </c>
      <c r="F197" s="37">
        <v>3785.2333333333336</v>
      </c>
      <c r="G197" s="38">
        <v>3770.4666666666672</v>
      </c>
      <c r="H197" s="38">
        <v>3755.2833333333338</v>
      </c>
      <c r="I197" s="38">
        <v>3740.5166666666673</v>
      </c>
      <c r="J197" s="38">
        <v>3800.416666666667</v>
      </c>
      <c r="K197" s="38">
        <v>3815.1833333333334</v>
      </c>
      <c r="L197" s="38">
        <v>3830.3666666666668</v>
      </c>
      <c r="M197" s="28">
        <v>3800</v>
      </c>
      <c r="N197" s="28">
        <v>3770.05</v>
      </c>
      <c r="O197" s="39">
        <v>13744350</v>
      </c>
      <c r="P197" s="40">
        <v>1.8586658069966761E-2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1471</v>
      </c>
      <c r="F198" s="37">
        <v>1466.6166666666668</v>
      </c>
      <c r="G198" s="38">
        <v>1460.1333333333337</v>
      </c>
      <c r="H198" s="38">
        <v>1449.2666666666669</v>
      </c>
      <c r="I198" s="38">
        <v>1442.7833333333338</v>
      </c>
      <c r="J198" s="38">
        <v>1477.4833333333336</v>
      </c>
      <c r="K198" s="38">
        <v>1483.9666666666667</v>
      </c>
      <c r="L198" s="38">
        <v>1494.8333333333335</v>
      </c>
      <c r="M198" s="28">
        <v>1473.1</v>
      </c>
      <c r="N198" s="28">
        <v>1455.75</v>
      </c>
      <c r="O198" s="39">
        <v>16851000</v>
      </c>
      <c r="P198" s="40">
        <v>-7.7724783607136545E-3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2493.1</v>
      </c>
      <c r="F199" s="37">
        <v>2487.9</v>
      </c>
      <c r="G199" s="38">
        <v>2472.4</v>
      </c>
      <c r="H199" s="38">
        <v>2451.6999999999998</v>
      </c>
      <c r="I199" s="38">
        <v>2436.1999999999998</v>
      </c>
      <c r="J199" s="38">
        <v>2508.6000000000004</v>
      </c>
      <c r="K199" s="38">
        <v>2524.1000000000004</v>
      </c>
      <c r="L199" s="38">
        <v>2544.8000000000006</v>
      </c>
      <c r="M199" s="28">
        <v>2503.4</v>
      </c>
      <c r="N199" s="28">
        <v>2467.1999999999998</v>
      </c>
      <c r="O199" s="39">
        <v>5310375</v>
      </c>
      <c r="P199" s="40">
        <v>-1.9253410901031928E-2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2600</v>
      </c>
      <c r="F200" s="37">
        <v>2608.1166666666668</v>
      </c>
      <c r="G200" s="38">
        <v>2575.2333333333336</v>
      </c>
      <c r="H200" s="38">
        <v>2550.4666666666667</v>
      </c>
      <c r="I200" s="38">
        <v>2517.5833333333335</v>
      </c>
      <c r="J200" s="38">
        <v>2632.8833333333337</v>
      </c>
      <c r="K200" s="38">
        <v>2665.7666666666669</v>
      </c>
      <c r="L200" s="38">
        <v>2690.5333333333338</v>
      </c>
      <c r="M200" s="28">
        <v>2641</v>
      </c>
      <c r="N200" s="28">
        <v>2583.35</v>
      </c>
      <c r="O200" s="39">
        <v>873250</v>
      </c>
      <c r="P200" s="40">
        <v>-1.429388221841052E-3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506.4</v>
      </c>
      <c r="F201" s="37">
        <v>506.01666666666665</v>
      </c>
      <c r="G201" s="38">
        <v>500.93333333333328</v>
      </c>
      <c r="H201" s="38">
        <v>495.46666666666664</v>
      </c>
      <c r="I201" s="38">
        <v>490.38333333333327</v>
      </c>
      <c r="J201" s="38">
        <v>511.48333333333329</v>
      </c>
      <c r="K201" s="38">
        <v>516.56666666666661</v>
      </c>
      <c r="L201" s="38">
        <v>522.0333333333333</v>
      </c>
      <c r="M201" s="28">
        <v>511.1</v>
      </c>
      <c r="N201" s="28">
        <v>500.55</v>
      </c>
      <c r="O201" s="39">
        <v>4695000</v>
      </c>
      <c r="P201" s="40">
        <v>2.5624599615631004E-3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1076.45</v>
      </c>
      <c r="F202" s="37">
        <v>1072.7833333333333</v>
      </c>
      <c r="G202" s="38">
        <v>1061.2666666666667</v>
      </c>
      <c r="H202" s="38">
        <v>1046.0833333333333</v>
      </c>
      <c r="I202" s="38">
        <v>1034.5666666666666</v>
      </c>
      <c r="J202" s="38">
        <v>1087.9666666666667</v>
      </c>
      <c r="K202" s="38">
        <v>1099.4833333333331</v>
      </c>
      <c r="L202" s="38">
        <v>1114.6666666666667</v>
      </c>
      <c r="M202" s="28">
        <v>1084.3</v>
      </c>
      <c r="N202" s="28">
        <v>1057.5999999999999</v>
      </c>
      <c r="O202" s="39">
        <v>2416425</v>
      </c>
      <c r="P202" s="40">
        <v>1.2454434993924665E-2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665.35</v>
      </c>
      <c r="F203" s="37">
        <v>666.5</v>
      </c>
      <c r="G203" s="38">
        <v>659.7</v>
      </c>
      <c r="H203" s="38">
        <v>654.05000000000007</v>
      </c>
      <c r="I203" s="38">
        <v>647.25000000000011</v>
      </c>
      <c r="J203" s="38">
        <v>672.15</v>
      </c>
      <c r="K203" s="38">
        <v>678.94999999999993</v>
      </c>
      <c r="L203" s="38">
        <v>684.59999999999991</v>
      </c>
      <c r="M203" s="28">
        <v>673.3</v>
      </c>
      <c r="N203" s="28">
        <v>660.85</v>
      </c>
      <c r="O203" s="39">
        <v>10535000</v>
      </c>
      <c r="P203" s="40">
        <v>9.8860981308411214E-2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1619.05</v>
      </c>
      <c r="F204" s="37">
        <v>1611.0333333333335</v>
      </c>
      <c r="G204" s="38">
        <v>1593.0666666666671</v>
      </c>
      <c r="H204" s="38">
        <v>1567.0833333333335</v>
      </c>
      <c r="I204" s="38">
        <v>1549.116666666667</v>
      </c>
      <c r="J204" s="38">
        <v>1637.0166666666671</v>
      </c>
      <c r="K204" s="38">
        <v>1654.9833333333338</v>
      </c>
      <c r="L204" s="38">
        <v>1680.9666666666672</v>
      </c>
      <c r="M204" s="28">
        <v>1629</v>
      </c>
      <c r="N204" s="28">
        <v>1585.05</v>
      </c>
      <c r="O204" s="39">
        <v>1033200</v>
      </c>
      <c r="P204" s="40">
        <v>-2.766798418972332E-2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7504.25</v>
      </c>
      <c r="F205" s="37">
        <v>7520.1166666666659</v>
      </c>
      <c r="G205" s="38">
        <v>7470.7333333333318</v>
      </c>
      <c r="H205" s="38">
        <v>7437.2166666666662</v>
      </c>
      <c r="I205" s="38">
        <v>7387.8333333333321</v>
      </c>
      <c r="J205" s="38">
        <v>7553.6333333333314</v>
      </c>
      <c r="K205" s="38">
        <v>7603.0166666666646</v>
      </c>
      <c r="L205" s="38">
        <v>7636.533333333331</v>
      </c>
      <c r="M205" s="28">
        <v>7569.5</v>
      </c>
      <c r="N205" s="28">
        <v>7486.6</v>
      </c>
      <c r="O205" s="39">
        <v>1805200</v>
      </c>
      <c r="P205" s="40">
        <v>2.4433585073300756E-3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772.45</v>
      </c>
      <c r="F206" s="37">
        <v>774.70000000000016</v>
      </c>
      <c r="G206" s="38">
        <v>768.8000000000003</v>
      </c>
      <c r="H206" s="38">
        <v>765.15000000000009</v>
      </c>
      <c r="I206" s="38">
        <v>759.25000000000023</v>
      </c>
      <c r="J206" s="38">
        <v>778.35000000000036</v>
      </c>
      <c r="K206" s="38">
        <v>784.25000000000023</v>
      </c>
      <c r="L206" s="38">
        <v>787.90000000000043</v>
      </c>
      <c r="M206" s="28">
        <v>780.6</v>
      </c>
      <c r="N206" s="28">
        <v>771.05</v>
      </c>
      <c r="O206" s="39">
        <v>28441400</v>
      </c>
      <c r="P206" s="40">
        <v>1.73992673992674E-3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380.3</v>
      </c>
      <c r="F207" s="37">
        <v>381.05</v>
      </c>
      <c r="G207" s="38">
        <v>375.65000000000003</v>
      </c>
      <c r="H207" s="38">
        <v>371</v>
      </c>
      <c r="I207" s="38">
        <v>365.6</v>
      </c>
      <c r="J207" s="38">
        <v>385.70000000000005</v>
      </c>
      <c r="K207" s="38">
        <v>391.1</v>
      </c>
      <c r="L207" s="38">
        <v>395.75000000000006</v>
      </c>
      <c r="M207" s="28">
        <v>386.45</v>
      </c>
      <c r="N207" s="28">
        <v>376.4</v>
      </c>
      <c r="O207" s="39">
        <v>74344200</v>
      </c>
      <c r="P207" s="40">
        <v>-3.0246663970885563E-2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1233.8</v>
      </c>
      <c r="F208" s="37">
        <v>1228.3833333333334</v>
      </c>
      <c r="G208" s="38">
        <v>1218.0666666666668</v>
      </c>
      <c r="H208" s="38">
        <v>1202.3333333333335</v>
      </c>
      <c r="I208" s="38">
        <v>1192.0166666666669</v>
      </c>
      <c r="J208" s="38">
        <v>1244.1166666666668</v>
      </c>
      <c r="K208" s="38">
        <v>1254.4333333333334</v>
      </c>
      <c r="L208" s="38">
        <v>1270.1666666666667</v>
      </c>
      <c r="M208" s="28">
        <v>1238.7</v>
      </c>
      <c r="N208" s="28">
        <v>1212.6500000000001</v>
      </c>
      <c r="O208" s="39">
        <v>4072500</v>
      </c>
      <c r="P208" s="40">
        <v>1.7870532366908273E-2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1802.15</v>
      </c>
      <c r="F209" s="37">
        <v>1788.5666666666668</v>
      </c>
      <c r="G209" s="38">
        <v>1753.6833333333336</v>
      </c>
      <c r="H209" s="38">
        <v>1705.2166666666667</v>
      </c>
      <c r="I209" s="38">
        <v>1670.3333333333335</v>
      </c>
      <c r="J209" s="38">
        <v>1837.0333333333338</v>
      </c>
      <c r="K209" s="38">
        <v>1871.916666666667</v>
      </c>
      <c r="L209" s="38">
        <v>1920.3833333333339</v>
      </c>
      <c r="M209" s="28">
        <v>1823.45</v>
      </c>
      <c r="N209" s="28">
        <v>1740.1</v>
      </c>
      <c r="O209" s="39">
        <v>591750</v>
      </c>
      <c r="P209" s="40">
        <v>-3.1109291854277528E-2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576.04999999999995</v>
      </c>
      <c r="F210" s="37">
        <v>573.83333333333337</v>
      </c>
      <c r="G210" s="38">
        <v>570.66666666666674</v>
      </c>
      <c r="H210" s="38">
        <v>565.28333333333342</v>
      </c>
      <c r="I210" s="38">
        <v>562.11666666666679</v>
      </c>
      <c r="J210" s="38">
        <v>579.2166666666667</v>
      </c>
      <c r="K210" s="38">
        <v>582.38333333333344</v>
      </c>
      <c r="L210" s="38">
        <v>587.76666666666665</v>
      </c>
      <c r="M210" s="28">
        <v>577</v>
      </c>
      <c r="N210" s="28">
        <v>568.45000000000005</v>
      </c>
      <c r="O210" s="39">
        <v>42100800</v>
      </c>
      <c r="P210" s="40">
        <v>1.3968902333288376E-2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264.95</v>
      </c>
      <c r="F211" s="37">
        <v>266.60000000000002</v>
      </c>
      <c r="G211" s="38">
        <v>262.45000000000005</v>
      </c>
      <c r="H211" s="38">
        <v>259.95000000000005</v>
      </c>
      <c r="I211" s="38">
        <v>255.80000000000007</v>
      </c>
      <c r="J211" s="38">
        <v>269.10000000000002</v>
      </c>
      <c r="K211" s="38">
        <v>273.25</v>
      </c>
      <c r="L211" s="38">
        <v>275.75</v>
      </c>
      <c r="M211" s="28">
        <v>270.75</v>
      </c>
      <c r="N211" s="28">
        <v>264.10000000000002</v>
      </c>
      <c r="O211" s="39">
        <v>77160000</v>
      </c>
      <c r="P211" s="40">
        <v>4.531599268441374E-2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3" t="s">
        <v>16</v>
      </c>
      <c r="B8" s="455"/>
      <c r="C8" s="459" t="s">
        <v>20</v>
      </c>
      <c r="D8" s="459" t="s">
        <v>21</v>
      </c>
      <c r="E8" s="450" t="s">
        <v>22</v>
      </c>
      <c r="F8" s="451"/>
      <c r="G8" s="452"/>
      <c r="H8" s="450" t="s">
        <v>23</v>
      </c>
      <c r="I8" s="451"/>
      <c r="J8" s="452"/>
      <c r="K8" s="23"/>
      <c r="L8" s="50"/>
      <c r="M8" s="50"/>
      <c r="N8" s="1"/>
      <c r="O8" s="1"/>
    </row>
    <row r="9" spans="1:15" ht="36" customHeight="1">
      <c r="A9" s="457"/>
      <c r="B9" s="458"/>
      <c r="C9" s="458"/>
      <c r="D9" s="4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17605.849999999999</v>
      </c>
      <c r="D10" s="32">
        <v>17557.483333333334</v>
      </c>
      <c r="E10" s="32">
        <v>17475.516666666666</v>
      </c>
      <c r="F10" s="32">
        <v>17345.183333333334</v>
      </c>
      <c r="G10" s="32">
        <v>17263.216666666667</v>
      </c>
      <c r="H10" s="32">
        <v>17687.816666666666</v>
      </c>
      <c r="I10" s="32">
        <v>17769.783333333333</v>
      </c>
      <c r="J10" s="32">
        <v>17900.116666666665</v>
      </c>
      <c r="K10" s="34">
        <v>17639.45</v>
      </c>
      <c r="L10" s="34">
        <v>17427.150000000001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39010.949999999997</v>
      </c>
      <c r="D11" s="37">
        <v>38909.383333333331</v>
      </c>
      <c r="E11" s="37">
        <v>38621.566666666666</v>
      </c>
      <c r="F11" s="37">
        <v>38232.183333333334</v>
      </c>
      <c r="G11" s="37">
        <v>37944.366666666669</v>
      </c>
      <c r="H11" s="37">
        <v>39298.766666666663</v>
      </c>
      <c r="I11" s="37">
        <v>39586.583333333328</v>
      </c>
      <c r="J11" s="37">
        <v>39975.96666666666</v>
      </c>
      <c r="K11" s="28">
        <v>39197.199999999997</v>
      </c>
      <c r="L11" s="28">
        <v>38520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2484.6</v>
      </c>
      <c r="D12" s="37">
        <v>2479.3000000000002</v>
      </c>
      <c r="E12" s="37">
        <v>2467.6000000000004</v>
      </c>
      <c r="F12" s="37">
        <v>2450.6000000000004</v>
      </c>
      <c r="G12" s="37">
        <v>2438.9000000000005</v>
      </c>
      <c r="H12" s="37">
        <v>2496.3000000000002</v>
      </c>
      <c r="I12" s="37">
        <v>2508</v>
      </c>
      <c r="J12" s="37">
        <v>2525</v>
      </c>
      <c r="K12" s="28">
        <v>2491</v>
      </c>
      <c r="L12" s="28">
        <v>2462.3000000000002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5048.75</v>
      </c>
      <c r="D13" s="37">
        <v>5039.6500000000005</v>
      </c>
      <c r="E13" s="37">
        <v>5021.1000000000013</v>
      </c>
      <c r="F13" s="37">
        <v>4993.4500000000007</v>
      </c>
      <c r="G13" s="37">
        <v>4974.9000000000015</v>
      </c>
      <c r="H13" s="37">
        <v>5067.3000000000011</v>
      </c>
      <c r="I13" s="37">
        <v>5085.8500000000004</v>
      </c>
      <c r="J13" s="37">
        <v>5113.5000000000009</v>
      </c>
      <c r="K13" s="28">
        <v>5058.2</v>
      </c>
      <c r="L13" s="28">
        <v>5012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35341.85</v>
      </c>
      <c r="D14" s="37">
        <v>35238.816666666666</v>
      </c>
      <c r="E14" s="37">
        <v>35097.783333333333</v>
      </c>
      <c r="F14" s="37">
        <v>34853.716666666667</v>
      </c>
      <c r="G14" s="37">
        <v>34712.683333333334</v>
      </c>
      <c r="H14" s="37">
        <v>35482.883333333331</v>
      </c>
      <c r="I14" s="37">
        <v>35623.916666666657</v>
      </c>
      <c r="J14" s="37">
        <v>35867.98333333333</v>
      </c>
      <c r="K14" s="28">
        <v>35379.85</v>
      </c>
      <c r="L14" s="28">
        <v>34994.75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4102.05</v>
      </c>
      <c r="D15" s="37">
        <v>4098.95</v>
      </c>
      <c r="E15" s="37">
        <v>4083.5999999999995</v>
      </c>
      <c r="F15" s="37">
        <v>4065.1499999999996</v>
      </c>
      <c r="G15" s="37">
        <v>4049.7999999999993</v>
      </c>
      <c r="H15" s="37">
        <v>4117.3999999999996</v>
      </c>
      <c r="I15" s="37">
        <v>4132.75</v>
      </c>
      <c r="J15" s="37">
        <v>4151.2</v>
      </c>
      <c r="K15" s="28">
        <v>4114.3</v>
      </c>
      <c r="L15" s="28">
        <v>4080.5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8392.85</v>
      </c>
      <c r="D16" s="37">
        <v>8379.6666666666661</v>
      </c>
      <c r="E16" s="37">
        <v>8336.5333333333328</v>
      </c>
      <c r="F16" s="37">
        <v>8280.2166666666672</v>
      </c>
      <c r="G16" s="37">
        <v>8237.0833333333339</v>
      </c>
      <c r="H16" s="37">
        <v>8435.9833333333318</v>
      </c>
      <c r="I16" s="37">
        <v>8479.1166666666668</v>
      </c>
      <c r="J16" s="37">
        <v>8535.4333333333307</v>
      </c>
      <c r="K16" s="28">
        <v>8422.7999999999993</v>
      </c>
      <c r="L16" s="28">
        <v>8323.35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2303.5500000000002</v>
      </c>
      <c r="D17" s="37">
        <v>2297.7833333333333</v>
      </c>
      <c r="E17" s="37">
        <v>2270.7666666666664</v>
      </c>
      <c r="F17" s="37">
        <v>2237.9833333333331</v>
      </c>
      <c r="G17" s="37">
        <v>2210.9666666666662</v>
      </c>
      <c r="H17" s="37">
        <v>2330.5666666666666</v>
      </c>
      <c r="I17" s="37">
        <v>2357.5833333333339</v>
      </c>
      <c r="J17" s="37">
        <v>2390.3666666666668</v>
      </c>
      <c r="K17" s="28">
        <v>2324.8000000000002</v>
      </c>
      <c r="L17" s="28">
        <v>2265</v>
      </c>
      <c r="M17" s="28">
        <v>8.7642399999999991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1377.95</v>
      </c>
      <c r="D18" s="37">
        <v>1372.9333333333334</v>
      </c>
      <c r="E18" s="37">
        <v>1362.0166666666669</v>
      </c>
      <c r="F18" s="37">
        <v>1346.0833333333335</v>
      </c>
      <c r="G18" s="37">
        <v>1335.166666666667</v>
      </c>
      <c r="H18" s="37">
        <v>1388.8666666666668</v>
      </c>
      <c r="I18" s="37">
        <v>1399.7833333333333</v>
      </c>
      <c r="J18" s="37">
        <v>1415.7166666666667</v>
      </c>
      <c r="K18" s="28">
        <v>1383.85</v>
      </c>
      <c r="L18" s="28">
        <v>1357</v>
      </c>
      <c r="M18" s="28">
        <v>7.5430900000000003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1022.2</v>
      </c>
      <c r="D19" s="37">
        <v>1019.5666666666666</v>
      </c>
      <c r="E19" s="37">
        <v>1012.1333333333332</v>
      </c>
      <c r="F19" s="37">
        <v>1002.0666666666666</v>
      </c>
      <c r="G19" s="37">
        <v>994.63333333333321</v>
      </c>
      <c r="H19" s="37">
        <v>1029.6333333333332</v>
      </c>
      <c r="I19" s="37">
        <v>1037.0666666666666</v>
      </c>
      <c r="J19" s="37">
        <v>1047.1333333333332</v>
      </c>
      <c r="K19" s="28">
        <v>1027</v>
      </c>
      <c r="L19" s="28">
        <v>1009.5</v>
      </c>
      <c r="M19" s="28">
        <v>7.0087900000000003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1786.1</v>
      </c>
      <c r="D20" s="37">
        <v>1787.0333333333335</v>
      </c>
      <c r="E20" s="37">
        <v>1765.0666666666671</v>
      </c>
      <c r="F20" s="37">
        <v>1744.0333333333335</v>
      </c>
      <c r="G20" s="37">
        <v>1722.0666666666671</v>
      </c>
      <c r="H20" s="37">
        <v>1808.0666666666671</v>
      </c>
      <c r="I20" s="37">
        <v>1830.0333333333338</v>
      </c>
      <c r="J20" s="37">
        <v>1851.0666666666671</v>
      </c>
      <c r="K20" s="28">
        <v>1809</v>
      </c>
      <c r="L20" s="28">
        <v>1766</v>
      </c>
      <c r="M20" s="28">
        <v>17.479430000000001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1907.95</v>
      </c>
      <c r="D21" s="37">
        <v>1913.6499999999999</v>
      </c>
      <c r="E21" s="37">
        <v>1882.2999999999997</v>
      </c>
      <c r="F21" s="37">
        <v>1856.6499999999999</v>
      </c>
      <c r="G21" s="37">
        <v>1825.2999999999997</v>
      </c>
      <c r="H21" s="37">
        <v>1939.2999999999997</v>
      </c>
      <c r="I21" s="37">
        <v>1970.6499999999996</v>
      </c>
      <c r="J21" s="37">
        <v>1996.2999999999997</v>
      </c>
      <c r="K21" s="28">
        <v>1945</v>
      </c>
      <c r="L21" s="28">
        <v>1888</v>
      </c>
      <c r="M21" s="28">
        <v>5.5595499999999998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731.05</v>
      </c>
      <c r="D22" s="37">
        <v>733.54999999999984</v>
      </c>
      <c r="E22" s="37">
        <v>725.54999999999973</v>
      </c>
      <c r="F22" s="37">
        <v>720.04999999999984</v>
      </c>
      <c r="G22" s="37">
        <v>712.04999999999973</v>
      </c>
      <c r="H22" s="37">
        <v>739.04999999999973</v>
      </c>
      <c r="I22" s="37">
        <v>747.05</v>
      </c>
      <c r="J22" s="37">
        <v>752.54999999999973</v>
      </c>
      <c r="K22" s="28">
        <v>741.55</v>
      </c>
      <c r="L22" s="28">
        <v>728.05</v>
      </c>
      <c r="M22" s="28">
        <v>47.526009999999999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1810.55</v>
      </c>
      <c r="D23" s="37">
        <v>1772.4333333333334</v>
      </c>
      <c r="E23" s="37">
        <v>1714.8666666666668</v>
      </c>
      <c r="F23" s="37">
        <v>1619.1833333333334</v>
      </c>
      <c r="G23" s="37">
        <v>1561.6166666666668</v>
      </c>
      <c r="H23" s="37">
        <v>1868.1166666666668</v>
      </c>
      <c r="I23" s="37">
        <v>1925.6833333333334</v>
      </c>
      <c r="J23" s="37">
        <v>2021.3666666666668</v>
      </c>
      <c r="K23" s="28">
        <v>1830</v>
      </c>
      <c r="L23" s="28">
        <v>1676.75</v>
      </c>
      <c r="M23" s="28">
        <v>3.4797199999999999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2036.4</v>
      </c>
      <c r="D24" s="37">
        <v>2014.8833333333332</v>
      </c>
      <c r="E24" s="37">
        <v>1976.8166666666666</v>
      </c>
      <c r="F24" s="37">
        <v>1917.2333333333333</v>
      </c>
      <c r="G24" s="37">
        <v>1879.1666666666667</v>
      </c>
      <c r="H24" s="37">
        <v>2074.4666666666662</v>
      </c>
      <c r="I24" s="37">
        <v>2112.5333333333328</v>
      </c>
      <c r="J24" s="37">
        <v>2172.1166666666663</v>
      </c>
      <c r="K24" s="28">
        <v>2052.9499999999998</v>
      </c>
      <c r="L24" s="28">
        <v>1955.3</v>
      </c>
      <c r="M24" s="28">
        <v>3.0171700000000001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120.45</v>
      </c>
      <c r="D25" s="37">
        <v>120.2</v>
      </c>
      <c r="E25" s="37">
        <v>118.55000000000001</v>
      </c>
      <c r="F25" s="37">
        <v>116.65</v>
      </c>
      <c r="G25" s="37">
        <v>115.00000000000001</v>
      </c>
      <c r="H25" s="37">
        <v>122.10000000000001</v>
      </c>
      <c r="I25" s="37">
        <v>123.75000000000001</v>
      </c>
      <c r="J25" s="37">
        <v>125.65</v>
      </c>
      <c r="K25" s="28">
        <v>121.85</v>
      </c>
      <c r="L25" s="28">
        <v>118.3</v>
      </c>
      <c r="M25" s="28">
        <v>30.373059999999999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295.60000000000002</v>
      </c>
      <c r="D26" s="37">
        <v>296.86666666666667</v>
      </c>
      <c r="E26" s="37">
        <v>292.33333333333337</v>
      </c>
      <c r="F26" s="37">
        <v>289.06666666666672</v>
      </c>
      <c r="G26" s="37">
        <v>284.53333333333342</v>
      </c>
      <c r="H26" s="37">
        <v>300.13333333333333</v>
      </c>
      <c r="I26" s="37">
        <v>304.66666666666663</v>
      </c>
      <c r="J26" s="37">
        <v>307.93333333333328</v>
      </c>
      <c r="K26" s="28">
        <v>301.39999999999998</v>
      </c>
      <c r="L26" s="28">
        <v>293.60000000000002</v>
      </c>
      <c r="M26" s="28">
        <v>25.145189999999999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2058.85</v>
      </c>
      <c r="D27" s="37">
        <v>2063.3666666666668</v>
      </c>
      <c r="E27" s="37">
        <v>2046.7333333333336</v>
      </c>
      <c r="F27" s="37">
        <v>2034.6166666666668</v>
      </c>
      <c r="G27" s="37">
        <v>2017.9833333333336</v>
      </c>
      <c r="H27" s="37">
        <v>2075.4833333333336</v>
      </c>
      <c r="I27" s="37">
        <v>2092.1166666666668</v>
      </c>
      <c r="J27" s="37">
        <v>2104.2333333333336</v>
      </c>
      <c r="K27" s="28">
        <v>2080</v>
      </c>
      <c r="L27" s="28">
        <v>2051.25</v>
      </c>
      <c r="M27" s="28">
        <v>0.21692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758.45</v>
      </c>
      <c r="D28" s="37">
        <v>757.98333333333323</v>
      </c>
      <c r="E28" s="37">
        <v>743.46666666666647</v>
      </c>
      <c r="F28" s="37">
        <v>728.48333333333323</v>
      </c>
      <c r="G28" s="37">
        <v>713.96666666666647</v>
      </c>
      <c r="H28" s="37">
        <v>772.96666666666647</v>
      </c>
      <c r="I28" s="37">
        <v>787.48333333333312</v>
      </c>
      <c r="J28" s="37">
        <v>802.46666666666647</v>
      </c>
      <c r="K28" s="28">
        <v>772.5</v>
      </c>
      <c r="L28" s="28">
        <v>743</v>
      </c>
      <c r="M28" s="28">
        <v>9.4980399999999996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3500.55</v>
      </c>
      <c r="D29" s="37">
        <v>3508.8333333333335</v>
      </c>
      <c r="E29" s="37">
        <v>3481.7166666666672</v>
      </c>
      <c r="F29" s="37">
        <v>3462.8833333333337</v>
      </c>
      <c r="G29" s="37">
        <v>3435.7666666666673</v>
      </c>
      <c r="H29" s="37">
        <v>3527.666666666667</v>
      </c>
      <c r="I29" s="37">
        <v>3554.7833333333328</v>
      </c>
      <c r="J29" s="37">
        <v>3573.6166666666668</v>
      </c>
      <c r="K29" s="28">
        <v>3535.95</v>
      </c>
      <c r="L29" s="28">
        <v>3490</v>
      </c>
      <c r="M29" s="28">
        <v>0.14213999999999999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620.25</v>
      </c>
      <c r="D30" s="37">
        <v>620.69999999999993</v>
      </c>
      <c r="E30" s="37">
        <v>616.14999999999986</v>
      </c>
      <c r="F30" s="37">
        <v>612.04999999999995</v>
      </c>
      <c r="G30" s="37">
        <v>607.49999999999989</v>
      </c>
      <c r="H30" s="37">
        <v>624.79999999999984</v>
      </c>
      <c r="I30" s="37">
        <v>629.3499999999998</v>
      </c>
      <c r="J30" s="37">
        <v>633.44999999999982</v>
      </c>
      <c r="K30" s="28">
        <v>625.25</v>
      </c>
      <c r="L30" s="28">
        <v>616.6</v>
      </c>
      <c r="M30" s="28">
        <v>4.0128599999999999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374.85</v>
      </c>
      <c r="D31" s="37">
        <v>377.55</v>
      </c>
      <c r="E31" s="37">
        <v>370.70000000000005</v>
      </c>
      <c r="F31" s="37">
        <v>366.55</v>
      </c>
      <c r="G31" s="37">
        <v>359.70000000000005</v>
      </c>
      <c r="H31" s="37">
        <v>381.70000000000005</v>
      </c>
      <c r="I31" s="37">
        <v>388.55000000000007</v>
      </c>
      <c r="J31" s="37">
        <v>392.70000000000005</v>
      </c>
      <c r="K31" s="28">
        <v>384.4</v>
      </c>
      <c r="L31" s="28">
        <v>373.4</v>
      </c>
      <c r="M31" s="28">
        <v>46.380949999999999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4590.6499999999996</v>
      </c>
      <c r="D32" s="37">
        <v>4580.583333333333</v>
      </c>
      <c r="E32" s="37">
        <v>4538.1666666666661</v>
      </c>
      <c r="F32" s="37">
        <v>4485.6833333333334</v>
      </c>
      <c r="G32" s="37">
        <v>4443.2666666666664</v>
      </c>
      <c r="H32" s="37">
        <v>4633.0666666666657</v>
      </c>
      <c r="I32" s="37">
        <v>4675.4833333333318</v>
      </c>
      <c r="J32" s="37">
        <v>4727.9666666666653</v>
      </c>
      <c r="K32" s="28">
        <v>4623</v>
      </c>
      <c r="L32" s="28">
        <v>4528.1000000000004</v>
      </c>
      <c r="M32" s="28">
        <v>4.8780200000000002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226.65</v>
      </c>
      <c r="D33" s="37">
        <v>227.33333333333334</v>
      </c>
      <c r="E33" s="37">
        <v>225.51666666666668</v>
      </c>
      <c r="F33" s="37">
        <v>224.38333333333333</v>
      </c>
      <c r="G33" s="37">
        <v>222.56666666666666</v>
      </c>
      <c r="H33" s="37">
        <v>228.4666666666667</v>
      </c>
      <c r="I33" s="37">
        <v>230.28333333333336</v>
      </c>
      <c r="J33" s="37">
        <v>231.41666666666671</v>
      </c>
      <c r="K33" s="28">
        <v>229.15</v>
      </c>
      <c r="L33" s="28">
        <v>226.2</v>
      </c>
      <c r="M33" s="28">
        <v>16.80142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136.19999999999999</v>
      </c>
      <c r="D34" s="37">
        <v>136.74999999999997</v>
      </c>
      <c r="E34" s="37">
        <v>134.64999999999995</v>
      </c>
      <c r="F34" s="37">
        <v>133.09999999999997</v>
      </c>
      <c r="G34" s="37">
        <v>130.99999999999994</v>
      </c>
      <c r="H34" s="37">
        <v>138.29999999999995</v>
      </c>
      <c r="I34" s="37">
        <v>140.39999999999998</v>
      </c>
      <c r="J34" s="37">
        <v>141.94999999999996</v>
      </c>
      <c r="K34" s="28">
        <v>138.85</v>
      </c>
      <c r="L34" s="28">
        <v>135.19999999999999</v>
      </c>
      <c r="M34" s="28">
        <v>82.152299999999997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3238.75</v>
      </c>
      <c r="D35" s="37">
        <v>3220.9166666666665</v>
      </c>
      <c r="E35" s="37">
        <v>3193.833333333333</v>
      </c>
      <c r="F35" s="37">
        <v>3148.9166666666665</v>
      </c>
      <c r="G35" s="37">
        <v>3121.833333333333</v>
      </c>
      <c r="H35" s="37">
        <v>3265.833333333333</v>
      </c>
      <c r="I35" s="37">
        <v>3292.9166666666661</v>
      </c>
      <c r="J35" s="37">
        <v>3337.833333333333</v>
      </c>
      <c r="K35" s="28">
        <v>3248</v>
      </c>
      <c r="L35" s="28">
        <v>3176</v>
      </c>
      <c r="M35" s="28">
        <v>7.2866600000000004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2122.9499999999998</v>
      </c>
      <c r="D36" s="37">
        <v>2128.7000000000003</v>
      </c>
      <c r="E36" s="37">
        <v>2097.4000000000005</v>
      </c>
      <c r="F36" s="37">
        <v>2071.8500000000004</v>
      </c>
      <c r="G36" s="37">
        <v>2040.5500000000006</v>
      </c>
      <c r="H36" s="37">
        <v>2154.2500000000005</v>
      </c>
      <c r="I36" s="37">
        <v>2185.5500000000006</v>
      </c>
      <c r="J36" s="37">
        <v>2211.1000000000004</v>
      </c>
      <c r="K36" s="28">
        <v>2160</v>
      </c>
      <c r="L36" s="28">
        <v>2103.15</v>
      </c>
      <c r="M36" s="28">
        <v>2.8813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684.4</v>
      </c>
      <c r="D37" s="37">
        <v>672.11666666666667</v>
      </c>
      <c r="E37" s="37">
        <v>655.2833333333333</v>
      </c>
      <c r="F37" s="37">
        <v>626.16666666666663</v>
      </c>
      <c r="G37" s="37">
        <v>609.33333333333326</v>
      </c>
      <c r="H37" s="37">
        <v>701.23333333333335</v>
      </c>
      <c r="I37" s="37">
        <v>718.06666666666661</v>
      </c>
      <c r="J37" s="37">
        <v>747.18333333333339</v>
      </c>
      <c r="K37" s="28">
        <v>688.95</v>
      </c>
      <c r="L37" s="28">
        <v>643</v>
      </c>
      <c r="M37" s="28">
        <v>82.128489999999999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4162.7</v>
      </c>
      <c r="D38" s="37">
        <v>4115.2333333333336</v>
      </c>
      <c r="E38" s="37">
        <v>4048.4666666666672</v>
      </c>
      <c r="F38" s="37">
        <v>3934.2333333333336</v>
      </c>
      <c r="G38" s="37">
        <v>3867.4666666666672</v>
      </c>
      <c r="H38" s="37">
        <v>4229.4666666666672</v>
      </c>
      <c r="I38" s="37">
        <v>4296.2333333333336</v>
      </c>
      <c r="J38" s="37">
        <v>4410.4666666666672</v>
      </c>
      <c r="K38" s="28">
        <v>4182</v>
      </c>
      <c r="L38" s="28">
        <v>4001</v>
      </c>
      <c r="M38" s="28">
        <v>6.9924999999999997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809.8</v>
      </c>
      <c r="D39" s="37">
        <v>809.61666666666667</v>
      </c>
      <c r="E39" s="37">
        <v>803.2833333333333</v>
      </c>
      <c r="F39" s="37">
        <v>796.76666666666665</v>
      </c>
      <c r="G39" s="37">
        <v>790.43333333333328</v>
      </c>
      <c r="H39" s="37">
        <v>816.13333333333333</v>
      </c>
      <c r="I39" s="37">
        <v>822.46666666666658</v>
      </c>
      <c r="J39" s="37">
        <v>828.98333333333335</v>
      </c>
      <c r="K39" s="28">
        <v>815.95</v>
      </c>
      <c r="L39" s="28">
        <v>803.1</v>
      </c>
      <c r="M39" s="28">
        <v>128.48281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3569.35</v>
      </c>
      <c r="D40" s="37">
        <v>3565.5166666666664</v>
      </c>
      <c r="E40" s="37">
        <v>3549.4833333333327</v>
      </c>
      <c r="F40" s="37">
        <v>3529.6166666666663</v>
      </c>
      <c r="G40" s="37">
        <v>3513.5833333333326</v>
      </c>
      <c r="H40" s="37">
        <v>3585.3833333333328</v>
      </c>
      <c r="I40" s="37">
        <v>3601.4166666666665</v>
      </c>
      <c r="J40" s="37">
        <v>3621.2833333333328</v>
      </c>
      <c r="K40" s="28">
        <v>3581.55</v>
      </c>
      <c r="L40" s="28">
        <v>3545.65</v>
      </c>
      <c r="M40" s="28">
        <v>2.3991799999999999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7137</v>
      </c>
      <c r="D41" s="37">
        <v>7147.333333333333</v>
      </c>
      <c r="E41" s="37">
        <v>7054.6666666666661</v>
      </c>
      <c r="F41" s="37">
        <v>6972.333333333333</v>
      </c>
      <c r="G41" s="37">
        <v>6879.6666666666661</v>
      </c>
      <c r="H41" s="37">
        <v>7229.6666666666661</v>
      </c>
      <c r="I41" s="37">
        <v>7322.3333333333321</v>
      </c>
      <c r="J41" s="37">
        <v>7404.6666666666661</v>
      </c>
      <c r="K41" s="28">
        <v>7240</v>
      </c>
      <c r="L41" s="28">
        <v>7065</v>
      </c>
      <c r="M41" s="28">
        <v>12.442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16393.599999999999</v>
      </c>
      <c r="D42" s="37">
        <v>16325.533333333333</v>
      </c>
      <c r="E42" s="37">
        <v>16101.066666666666</v>
      </c>
      <c r="F42" s="37">
        <v>15808.533333333333</v>
      </c>
      <c r="G42" s="37">
        <v>15584.066666666666</v>
      </c>
      <c r="H42" s="37">
        <v>16618.066666666666</v>
      </c>
      <c r="I42" s="37">
        <v>16842.533333333333</v>
      </c>
      <c r="J42" s="37">
        <v>17135.066666666666</v>
      </c>
      <c r="K42" s="28">
        <v>16550</v>
      </c>
      <c r="L42" s="28">
        <v>16033</v>
      </c>
      <c r="M42" s="28">
        <v>2.9977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5215.3500000000004</v>
      </c>
      <c r="D43" s="37">
        <v>5210.5999999999995</v>
      </c>
      <c r="E43" s="37">
        <v>5162.7499999999991</v>
      </c>
      <c r="F43" s="37">
        <v>5110.1499999999996</v>
      </c>
      <c r="G43" s="37">
        <v>5062.2999999999993</v>
      </c>
      <c r="H43" s="37">
        <v>5263.1999999999989</v>
      </c>
      <c r="I43" s="37">
        <v>5311.0499999999993</v>
      </c>
      <c r="J43" s="37">
        <v>5363.6499999999987</v>
      </c>
      <c r="K43" s="28">
        <v>5258.45</v>
      </c>
      <c r="L43" s="28">
        <v>5158</v>
      </c>
      <c r="M43" s="28">
        <v>0.18628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2271.35</v>
      </c>
      <c r="D44" s="37">
        <v>2276.5833333333335</v>
      </c>
      <c r="E44" s="37">
        <v>2243.2666666666669</v>
      </c>
      <c r="F44" s="37">
        <v>2215.1833333333334</v>
      </c>
      <c r="G44" s="37">
        <v>2181.8666666666668</v>
      </c>
      <c r="H44" s="37">
        <v>2304.666666666667</v>
      </c>
      <c r="I44" s="37">
        <v>2337.9833333333336</v>
      </c>
      <c r="J44" s="37">
        <v>2366.0666666666671</v>
      </c>
      <c r="K44" s="28">
        <v>2309.9</v>
      </c>
      <c r="L44" s="28">
        <v>2248.5</v>
      </c>
      <c r="M44" s="28">
        <v>1.4057599999999999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321.45</v>
      </c>
      <c r="D45" s="37">
        <v>320.90000000000003</v>
      </c>
      <c r="E45" s="37">
        <v>317.80000000000007</v>
      </c>
      <c r="F45" s="37">
        <v>314.15000000000003</v>
      </c>
      <c r="G45" s="37">
        <v>311.05000000000007</v>
      </c>
      <c r="H45" s="37">
        <v>324.55000000000007</v>
      </c>
      <c r="I45" s="37">
        <v>327.65000000000009</v>
      </c>
      <c r="J45" s="37">
        <v>331.30000000000007</v>
      </c>
      <c r="K45" s="28">
        <v>324</v>
      </c>
      <c r="L45" s="28">
        <v>317.25</v>
      </c>
      <c r="M45" s="28">
        <v>41.075130000000001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114.7</v>
      </c>
      <c r="D46" s="37">
        <v>114.90000000000002</v>
      </c>
      <c r="E46" s="37">
        <v>113.40000000000003</v>
      </c>
      <c r="F46" s="37">
        <v>112.10000000000001</v>
      </c>
      <c r="G46" s="37">
        <v>110.60000000000002</v>
      </c>
      <c r="H46" s="37">
        <v>116.20000000000005</v>
      </c>
      <c r="I46" s="37">
        <v>117.70000000000002</v>
      </c>
      <c r="J46" s="37">
        <v>119.00000000000006</v>
      </c>
      <c r="K46" s="28">
        <v>116.4</v>
      </c>
      <c r="L46" s="28">
        <v>113.6</v>
      </c>
      <c r="M46" s="28">
        <v>401.78476999999998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56.25</v>
      </c>
      <c r="D47" s="37">
        <v>56.65</v>
      </c>
      <c r="E47" s="37">
        <v>55.599999999999994</v>
      </c>
      <c r="F47" s="37">
        <v>54.949999999999996</v>
      </c>
      <c r="G47" s="37">
        <v>53.899999999999991</v>
      </c>
      <c r="H47" s="37">
        <v>57.3</v>
      </c>
      <c r="I47" s="37">
        <v>58.349999999999994</v>
      </c>
      <c r="J47" s="37">
        <v>59</v>
      </c>
      <c r="K47" s="28">
        <v>57.7</v>
      </c>
      <c r="L47" s="28">
        <v>56</v>
      </c>
      <c r="M47" s="28">
        <v>68.216120000000004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1900.8</v>
      </c>
      <c r="D48" s="37">
        <v>1903.6166666666668</v>
      </c>
      <c r="E48" s="37">
        <v>1889.2333333333336</v>
      </c>
      <c r="F48" s="37">
        <v>1877.6666666666667</v>
      </c>
      <c r="G48" s="37">
        <v>1863.2833333333335</v>
      </c>
      <c r="H48" s="37">
        <v>1915.1833333333336</v>
      </c>
      <c r="I48" s="37">
        <v>1929.5666666666668</v>
      </c>
      <c r="J48" s="37">
        <v>1941.1333333333337</v>
      </c>
      <c r="K48" s="28">
        <v>1918</v>
      </c>
      <c r="L48" s="28">
        <v>1892.05</v>
      </c>
      <c r="M48" s="28">
        <v>5.0027200000000001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726.75</v>
      </c>
      <c r="D49" s="37">
        <v>726.0333333333333</v>
      </c>
      <c r="E49" s="37">
        <v>714.31666666666661</v>
      </c>
      <c r="F49" s="37">
        <v>701.88333333333333</v>
      </c>
      <c r="G49" s="37">
        <v>690.16666666666663</v>
      </c>
      <c r="H49" s="37">
        <v>738.46666666666658</v>
      </c>
      <c r="I49" s="37">
        <v>750.18333333333328</v>
      </c>
      <c r="J49" s="37">
        <v>762.61666666666656</v>
      </c>
      <c r="K49" s="28">
        <v>737.75</v>
      </c>
      <c r="L49" s="28">
        <v>713.6</v>
      </c>
      <c r="M49" s="28">
        <v>8.7304399999999998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202.8</v>
      </c>
      <c r="D50" s="37">
        <v>202.68333333333331</v>
      </c>
      <c r="E50" s="37">
        <v>200.61666666666662</v>
      </c>
      <c r="F50" s="37">
        <v>198.43333333333331</v>
      </c>
      <c r="G50" s="37">
        <v>196.36666666666662</v>
      </c>
      <c r="H50" s="37">
        <v>204.86666666666662</v>
      </c>
      <c r="I50" s="37">
        <v>206.93333333333328</v>
      </c>
      <c r="J50" s="37">
        <v>209.11666666666662</v>
      </c>
      <c r="K50" s="28">
        <v>204.75</v>
      </c>
      <c r="L50" s="28">
        <v>200.5</v>
      </c>
      <c r="M50" s="28">
        <v>40.347470000000001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729.9</v>
      </c>
      <c r="D51" s="37">
        <v>736.35</v>
      </c>
      <c r="E51" s="37">
        <v>705.55000000000007</v>
      </c>
      <c r="F51" s="37">
        <v>681.2</v>
      </c>
      <c r="G51" s="37">
        <v>650.40000000000009</v>
      </c>
      <c r="H51" s="37">
        <v>760.7</v>
      </c>
      <c r="I51" s="37">
        <v>791.5</v>
      </c>
      <c r="J51" s="37">
        <v>815.85</v>
      </c>
      <c r="K51" s="28">
        <v>767.15</v>
      </c>
      <c r="L51" s="28">
        <v>712</v>
      </c>
      <c r="M51" s="28">
        <v>47.38129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57.05</v>
      </c>
      <c r="D52" s="37">
        <v>56.699999999999996</v>
      </c>
      <c r="E52" s="37">
        <v>55.949999999999989</v>
      </c>
      <c r="F52" s="37">
        <v>54.849999999999994</v>
      </c>
      <c r="G52" s="37">
        <v>54.099999999999987</v>
      </c>
      <c r="H52" s="37">
        <v>57.79999999999999</v>
      </c>
      <c r="I52" s="37">
        <v>58.550000000000004</v>
      </c>
      <c r="J52" s="37">
        <v>59.649999999999991</v>
      </c>
      <c r="K52" s="28">
        <v>57.45</v>
      </c>
      <c r="L52" s="28">
        <v>55.6</v>
      </c>
      <c r="M52" s="28">
        <v>194.98660000000001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369.65</v>
      </c>
      <c r="D53" s="37">
        <v>370.55</v>
      </c>
      <c r="E53" s="37">
        <v>367.6</v>
      </c>
      <c r="F53" s="37">
        <v>365.55</v>
      </c>
      <c r="G53" s="37">
        <v>362.6</v>
      </c>
      <c r="H53" s="37">
        <v>372.6</v>
      </c>
      <c r="I53" s="37">
        <v>375.54999999999995</v>
      </c>
      <c r="J53" s="37">
        <v>377.6</v>
      </c>
      <c r="K53" s="28">
        <v>373.5</v>
      </c>
      <c r="L53" s="28">
        <v>368.5</v>
      </c>
      <c r="M53" s="28">
        <v>61.415289999999999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724.05</v>
      </c>
      <c r="D54" s="37">
        <v>719.86666666666667</v>
      </c>
      <c r="E54" s="37">
        <v>712.7833333333333</v>
      </c>
      <c r="F54" s="37">
        <v>701.51666666666665</v>
      </c>
      <c r="G54" s="37">
        <v>694.43333333333328</v>
      </c>
      <c r="H54" s="37">
        <v>731.13333333333333</v>
      </c>
      <c r="I54" s="37">
        <v>738.21666666666658</v>
      </c>
      <c r="J54" s="37">
        <v>749.48333333333335</v>
      </c>
      <c r="K54" s="28">
        <v>726.95</v>
      </c>
      <c r="L54" s="28">
        <v>708.6</v>
      </c>
      <c r="M54" s="28">
        <v>60.740139999999997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403.7</v>
      </c>
      <c r="D55" s="37">
        <v>404.31666666666666</v>
      </c>
      <c r="E55" s="37">
        <v>400.63333333333333</v>
      </c>
      <c r="F55" s="37">
        <v>397.56666666666666</v>
      </c>
      <c r="G55" s="37">
        <v>393.88333333333333</v>
      </c>
      <c r="H55" s="37">
        <v>407.38333333333333</v>
      </c>
      <c r="I55" s="37">
        <v>411.06666666666661</v>
      </c>
      <c r="J55" s="37">
        <v>414.13333333333333</v>
      </c>
      <c r="K55" s="28">
        <v>408</v>
      </c>
      <c r="L55" s="28">
        <v>401.25</v>
      </c>
      <c r="M55" s="28">
        <v>15.56043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16634.849999999999</v>
      </c>
      <c r="D56" s="37">
        <v>16465.8</v>
      </c>
      <c r="E56" s="37">
        <v>16206.649999999998</v>
      </c>
      <c r="F56" s="37">
        <v>15778.449999999999</v>
      </c>
      <c r="G56" s="37">
        <v>15519.299999999997</v>
      </c>
      <c r="H56" s="37">
        <v>16894</v>
      </c>
      <c r="I56" s="37">
        <v>17153.150000000001</v>
      </c>
      <c r="J56" s="37">
        <v>17581.349999999999</v>
      </c>
      <c r="K56" s="28">
        <v>16724.95</v>
      </c>
      <c r="L56" s="28">
        <v>16037.6</v>
      </c>
      <c r="M56" s="28">
        <v>0.33726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3534.55</v>
      </c>
      <c r="D57" s="37">
        <v>3521.1333333333332</v>
      </c>
      <c r="E57" s="37">
        <v>3498.4166666666665</v>
      </c>
      <c r="F57" s="37">
        <v>3462.2833333333333</v>
      </c>
      <c r="G57" s="37">
        <v>3439.5666666666666</v>
      </c>
      <c r="H57" s="37">
        <v>3557.2666666666664</v>
      </c>
      <c r="I57" s="37">
        <v>3579.9833333333336</v>
      </c>
      <c r="J57" s="37">
        <v>3616.1166666666663</v>
      </c>
      <c r="K57" s="28">
        <v>3543.85</v>
      </c>
      <c r="L57" s="28">
        <v>3485</v>
      </c>
      <c r="M57" s="28">
        <v>1.72088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401.3</v>
      </c>
      <c r="D58" s="37">
        <v>403.3</v>
      </c>
      <c r="E58" s="37">
        <v>398</v>
      </c>
      <c r="F58" s="37">
        <v>394.7</v>
      </c>
      <c r="G58" s="37">
        <v>389.4</v>
      </c>
      <c r="H58" s="37">
        <v>406.6</v>
      </c>
      <c r="I58" s="37">
        <v>411.90000000000009</v>
      </c>
      <c r="J58" s="37">
        <v>415.20000000000005</v>
      </c>
      <c r="K58" s="28">
        <v>408.6</v>
      </c>
      <c r="L58" s="28">
        <v>400</v>
      </c>
      <c r="M58" s="28">
        <v>16.45393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258.8</v>
      </c>
      <c r="D59" s="37">
        <v>259.5</v>
      </c>
      <c r="E59" s="37">
        <v>256.10000000000002</v>
      </c>
      <c r="F59" s="37">
        <v>253.40000000000003</v>
      </c>
      <c r="G59" s="37">
        <v>250.00000000000006</v>
      </c>
      <c r="H59" s="37">
        <v>262.2</v>
      </c>
      <c r="I59" s="37">
        <v>265.59999999999997</v>
      </c>
      <c r="J59" s="37">
        <v>268.29999999999995</v>
      </c>
      <c r="K59" s="28">
        <v>262.89999999999998</v>
      </c>
      <c r="L59" s="28">
        <v>256.8</v>
      </c>
      <c r="M59" s="28">
        <v>88.411590000000004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120.1</v>
      </c>
      <c r="D60" s="37">
        <v>121.01666666666667</v>
      </c>
      <c r="E60" s="37">
        <v>119.08333333333333</v>
      </c>
      <c r="F60" s="37">
        <v>118.06666666666666</v>
      </c>
      <c r="G60" s="37">
        <v>116.13333333333333</v>
      </c>
      <c r="H60" s="37">
        <v>122.03333333333333</v>
      </c>
      <c r="I60" s="37">
        <v>123.96666666666667</v>
      </c>
      <c r="J60" s="37">
        <v>124.98333333333333</v>
      </c>
      <c r="K60" s="28">
        <v>122.95</v>
      </c>
      <c r="L60" s="28">
        <v>120</v>
      </c>
      <c r="M60" s="28">
        <v>13.762169999999999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690.75</v>
      </c>
      <c r="D61" s="37">
        <v>687.56666666666661</v>
      </c>
      <c r="E61" s="37">
        <v>676.78333333333319</v>
      </c>
      <c r="F61" s="37">
        <v>662.81666666666661</v>
      </c>
      <c r="G61" s="37">
        <v>652.03333333333319</v>
      </c>
      <c r="H61" s="37">
        <v>701.53333333333319</v>
      </c>
      <c r="I61" s="37">
        <v>712.31666666666649</v>
      </c>
      <c r="J61" s="37">
        <v>726.28333333333319</v>
      </c>
      <c r="K61" s="28">
        <v>698.35</v>
      </c>
      <c r="L61" s="28">
        <v>673.6</v>
      </c>
      <c r="M61" s="28">
        <v>40.682830000000003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975.05</v>
      </c>
      <c r="D62" s="37">
        <v>971.80000000000007</v>
      </c>
      <c r="E62" s="37">
        <v>966.25000000000011</v>
      </c>
      <c r="F62" s="37">
        <v>957.45</v>
      </c>
      <c r="G62" s="37">
        <v>951.90000000000009</v>
      </c>
      <c r="H62" s="37">
        <v>980.60000000000014</v>
      </c>
      <c r="I62" s="37">
        <v>986.15000000000009</v>
      </c>
      <c r="J62" s="37">
        <v>994.95000000000016</v>
      </c>
      <c r="K62" s="28">
        <v>977.35</v>
      </c>
      <c r="L62" s="28">
        <v>963</v>
      </c>
      <c r="M62" s="28">
        <v>20.447330000000001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139.9</v>
      </c>
      <c r="D63" s="37">
        <v>139.95000000000002</v>
      </c>
      <c r="E63" s="37">
        <v>138.95000000000005</v>
      </c>
      <c r="F63" s="37">
        <v>138.00000000000003</v>
      </c>
      <c r="G63" s="37">
        <v>137.00000000000006</v>
      </c>
      <c r="H63" s="37">
        <v>140.90000000000003</v>
      </c>
      <c r="I63" s="37">
        <v>141.89999999999998</v>
      </c>
      <c r="J63" s="37">
        <v>142.85000000000002</v>
      </c>
      <c r="K63" s="28">
        <v>140.94999999999999</v>
      </c>
      <c r="L63" s="28">
        <v>139</v>
      </c>
      <c r="M63" s="28">
        <v>9.1790599999999998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168.05</v>
      </c>
      <c r="D64" s="37">
        <v>167.78333333333333</v>
      </c>
      <c r="E64" s="37">
        <v>165.26666666666665</v>
      </c>
      <c r="F64" s="37">
        <v>162.48333333333332</v>
      </c>
      <c r="G64" s="37">
        <v>159.96666666666664</v>
      </c>
      <c r="H64" s="37">
        <v>170.56666666666666</v>
      </c>
      <c r="I64" s="37">
        <v>173.08333333333337</v>
      </c>
      <c r="J64" s="37">
        <v>175.86666666666667</v>
      </c>
      <c r="K64" s="28">
        <v>170.3</v>
      </c>
      <c r="L64" s="28">
        <v>165</v>
      </c>
      <c r="M64" s="28">
        <v>177.24098000000001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4729.55</v>
      </c>
      <c r="D65" s="37">
        <v>4754.0666666666666</v>
      </c>
      <c r="E65" s="37">
        <v>4688.9833333333336</v>
      </c>
      <c r="F65" s="37">
        <v>4648.416666666667</v>
      </c>
      <c r="G65" s="37">
        <v>4583.3333333333339</v>
      </c>
      <c r="H65" s="37">
        <v>4794.6333333333332</v>
      </c>
      <c r="I65" s="37">
        <v>4859.7166666666672</v>
      </c>
      <c r="J65" s="37">
        <v>4900.2833333333328</v>
      </c>
      <c r="K65" s="28">
        <v>4819.1499999999996</v>
      </c>
      <c r="L65" s="28">
        <v>4713.5</v>
      </c>
      <c r="M65" s="28">
        <v>1.88286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1458.85</v>
      </c>
      <c r="D66" s="37">
        <v>1458.6000000000001</v>
      </c>
      <c r="E66" s="37">
        <v>1448.2500000000002</v>
      </c>
      <c r="F66" s="37">
        <v>1437.65</v>
      </c>
      <c r="G66" s="37">
        <v>1427.3000000000002</v>
      </c>
      <c r="H66" s="37">
        <v>1469.2000000000003</v>
      </c>
      <c r="I66" s="37">
        <v>1479.5500000000002</v>
      </c>
      <c r="J66" s="37">
        <v>1490.1500000000003</v>
      </c>
      <c r="K66" s="28">
        <v>1468.95</v>
      </c>
      <c r="L66" s="28">
        <v>1448</v>
      </c>
      <c r="M66" s="28">
        <v>2.38551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621.20000000000005</v>
      </c>
      <c r="D67" s="37">
        <v>621.88333333333333</v>
      </c>
      <c r="E67" s="37">
        <v>614.41666666666663</v>
      </c>
      <c r="F67" s="37">
        <v>607.63333333333333</v>
      </c>
      <c r="G67" s="37">
        <v>600.16666666666663</v>
      </c>
      <c r="H67" s="37">
        <v>628.66666666666663</v>
      </c>
      <c r="I67" s="37">
        <v>636.13333333333333</v>
      </c>
      <c r="J67" s="37">
        <v>642.91666666666663</v>
      </c>
      <c r="K67" s="28">
        <v>629.35</v>
      </c>
      <c r="L67" s="28">
        <v>615.1</v>
      </c>
      <c r="M67" s="28">
        <v>12.411770000000001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807.75</v>
      </c>
      <c r="D68" s="37">
        <v>805.13333333333321</v>
      </c>
      <c r="E68" s="37">
        <v>798.9166666666664</v>
      </c>
      <c r="F68" s="37">
        <v>790.08333333333314</v>
      </c>
      <c r="G68" s="37">
        <v>783.86666666666633</v>
      </c>
      <c r="H68" s="37">
        <v>813.96666666666647</v>
      </c>
      <c r="I68" s="37">
        <v>820.18333333333317</v>
      </c>
      <c r="J68" s="37">
        <v>829.01666666666654</v>
      </c>
      <c r="K68" s="28">
        <v>811.35</v>
      </c>
      <c r="L68" s="28">
        <v>796.3</v>
      </c>
      <c r="M68" s="28">
        <v>1.4094199999999999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398.05</v>
      </c>
      <c r="D69" s="37">
        <v>400.5</v>
      </c>
      <c r="E69" s="37">
        <v>393.6</v>
      </c>
      <c r="F69" s="37">
        <v>389.15000000000003</v>
      </c>
      <c r="G69" s="37">
        <v>382.25000000000006</v>
      </c>
      <c r="H69" s="37">
        <v>404.95</v>
      </c>
      <c r="I69" s="37">
        <v>411.84999999999997</v>
      </c>
      <c r="J69" s="37">
        <v>416.29999999999995</v>
      </c>
      <c r="K69" s="28">
        <v>407.4</v>
      </c>
      <c r="L69" s="28">
        <v>396.05</v>
      </c>
      <c r="M69" s="28">
        <v>13.511200000000001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930.2</v>
      </c>
      <c r="D70" s="37">
        <v>930.63333333333333</v>
      </c>
      <c r="E70" s="37">
        <v>919.01666666666665</v>
      </c>
      <c r="F70" s="37">
        <v>907.83333333333337</v>
      </c>
      <c r="G70" s="37">
        <v>896.2166666666667</v>
      </c>
      <c r="H70" s="37">
        <v>941.81666666666661</v>
      </c>
      <c r="I70" s="37">
        <v>953.43333333333317</v>
      </c>
      <c r="J70" s="37">
        <v>964.61666666666656</v>
      </c>
      <c r="K70" s="28">
        <v>942.25</v>
      </c>
      <c r="L70" s="28">
        <v>919.45</v>
      </c>
      <c r="M70" s="28">
        <v>7.1069699999999996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391.15</v>
      </c>
      <c r="D71" s="37">
        <v>389.25</v>
      </c>
      <c r="E71" s="37">
        <v>383.9</v>
      </c>
      <c r="F71" s="37">
        <v>376.65</v>
      </c>
      <c r="G71" s="37">
        <v>371.29999999999995</v>
      </c>
      <c r="H71" s="37">
        <v>396.5</v>
      </c>
      <c r="I71" s="37">
        <v>401.85</v>
      </c>
      <c r="J71" s="37">
        <v>409.1</v>
      </c>
      <c r="K71" s="28">
        <v>394.6</v>
      </c>
      <c r="L71" s="28">
        <v>382</v>
      </c>
      <c r="M71" s="28">
        <v>47.470689999999998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564.6</v>
      </c>
      <c r="D72" s="37">
        <v>565.36666666666667</v>
      </c>
      <c r="E72" s="37">
        <v>559.58333333333337</v>
      </c>
      <c r="F72" s="37">
        <v>554.56666666666672</v>
      </c>
      <c r="G72" s="37">
        <v>548.78333333333342</v>
      </c>
      <c r="H72" s="37">
        <v>570.38333333333333</v>
      </c>
      <c r="I72" s="37">
        <v>576.16666666666663</v>
      </c>
      <c r="J72" s="37">
        <v>581.18333333333328</v>
      </c>
      <c r="K72" s="28">
        <v>571.15</v>
      </c>
      <c r="L72" s="28">
        <v>560.35</v>
      </c>
      <c r="M72" s="28">
        <v>20.44201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1948.15</v>
      </c>
      <c r="D73" s="37">
        <v>1946.3999999999999</v>
      </c>
      <c r="E73" s="37">
        <v>1916.7499999999998</v>
      </c>
      <c r="F73" s="37">
        <v>1885.35</v>
      </c>
      <c r="G73" s="37">
        <v>1855.6999999999998</v>
      </c>
      <c r="H73" s="37">
        <v>1977.7999999999997</v>
      </c>
      <c r="I73" s="37">
        <v>2007.4499999999998</v>
      </c>
      <c r="J73" s="37">
        <v>2038.8499999999997</v>
      </c>
      <c r="K73" s="28">
        <v>1976.05</v>
      </c>
      <c r="L73" s="28">
        <v>1915</v>
      </c>
      <c r="M73" s="28">
        <v>0.84587000000000001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2289.75</v>
      </c>
      <c r="D74" s="37">
        <v>2302.5166666666669</v>
      </c>
      <c r="E74" s="37">
        <v>2271.1833333333338</v>
      </c>
      <c r="F74" s="37">
        <v>2252.6166666666668</v>
      </c>
      <c r="G74" s="37">
        <v>2221.2833333333338</v>
      </c>
      <c r="H74" s="37">
        <v>2321.0833333333339</v>
      </c>
      <c r="I74" s="37">
        <v>2352.416666666667</v>
      </c>
      <c r="J74" s="37">
        <v>2370.983333333334</v>
      </c>
      <c r="K74" s="28">
        <v>2333.85</v>
      </c>
      <c r="L74" s="28">
        <v>2283.9499999999998</v>
      </c>
      <c r="M74" s="28">
        <v>3.8187500000000001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140.94999999999999</v>
      </c>
      <c r="D75" s="37">
        <v>143.18333333333334</v>
      </c>
      <c r="E75" s="37">
        <v>137.31666666666666</v>
      </c>
      <c r="F75" s="37">
        <v>133.68333333333334</v>
      </c>
      <c r="G75" s="37">
        <v>127.81666666666666</v>
      </c>
      <c r="H75" s="37">
        <v>146.81666666666666</v>
      </c>
      <c r="I75" s="37">
        <v>152.68333333333334</v>
      </c>
      <c r="J75" s="37">
        <v>156.31666666666666</v>
      </c>
      <c r="K75" s="28">
        <v>149.05000000000001</v>
      </c>
      <c r="L75" s="28">
        <v>139.55000000000001</v>
      </c>
      <c r="M75" s="28">
        <v>82.007230000000007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4313.75</v>
      </c>
      <c r="D76" s="37">
        <v>4325.25</v>
      </c>
      <c r="E76" s="37">
        <v>4288.55</v>
      </c>
      <c r="F76" s="37">
        <v>4263.3500000000004</v>
      </c>
      <c r="G76" s="37">
        <v>4226.6500000000005</v>
      </c>
      <c r="H76" s="37">
        <v>4350.45</v>
      </c>
      <c r="I76" s="37">
        <v>4387.1500000000005</v>
      </c>
      <c r="J76" s="37">
        <v>4412.3499999999995</v>
      </c>
      <c r="K76" s="28">
        <v>4361.95</v>
      </c>
      <c r="L76" s="28">
        <v>4300.05</v>
      </c>
      <c r="M76" s="28">
        <v>5.5959500000000002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4499.55</v>
      </c>
      <c r="D77" s="37">
        <v>4495.3166666666666</v>
      </c>
      <c r="E77" s="37">
        <v>4452.6333333333332</v>
      </c>
      <c r="F77" s="37">
        <v>4405.7166666666662</v>
      </c>
      <c r="G77" s="37">
        <v>4363.0333333333328</v>
      </c>
      <c r="H77" s="37">
        <v>4542.2333333333336</v>
      </c>
      <c r="I77" s="37">
        <v>4584.9166666666661</v>
      </c>
      <c r="J77" s="37">
        <v>4631.8333333333339</v>
      </c>
      <c r="K77" s="28">
        <v>4538</v>
      </c>
      <c r="L77" s="28">
        <v>4448.3999999999996</v>
      </c>
      <c r="M77" s="28">
        <v>1.5648299999999999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2928.2</v>
      </c>
      <c r="D78" s="37">
        <v>2939.9166666666665</v>
      </c>
      <c r="E78" s="37">
        <v>2883.8833333333332</v>
      </c>
      <c r="F78" s="37">
        <v>2839.5666666666666</v>
      </c>
      <c r="G78" s="37">
        <v>2783.5333333333333</v>
      </c>
      <c r="H78" s="37">
        <v>2984.2333333333331</v>
      </c>
      <c r="I78" s="37">
        <v>3040.2666666666669</v>
      </c>
      <c r="J78" s="37">
        <v>3084.583333333333</v>
      </c>
      <c r="K78" s="28">
        <v>2995.95</v>
      </c>
      <c r="L78" s="28">
        <v>2895.6</v>
      </c>
      <c r="M78" s="28">
        <v>3.4791799999999999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4370.7</v>
      </c>
      <c r="D79" s="37">
        <v>4364.3833333333341</v>
      </c>
      <c r="E79" s="37">
        <v>4340.0166666666682</v>
      </c>
      <c r="F79" s="37">
        <v>4309.3333333333339</v>
      </c>
      <c r="G79" s="37">
        <v>4284.9666666666681</v>
      </c>
      <c r="H79" s="37">
        <v>4395.0666666666684</v>
      </c>
      <c r="I79" s="37">
        <v>4419.4333333333352</v>
      </c>
      <c r="J79" s="37">
        <v>4450.1166666666686</v>
      </c>
      <c r="K79" s="28">
        <v>4388.75</v>
      </c>
      <c r="L79" s="28">
        <v>4333.7</v>
      </c>
      <c r="M79" s="28">
        <v>2.3786499999999999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2640.35</v>
      </c>
      <c r="D80" s="37">
        <v>2639.9666666666667</v>
      </c>
      <c r="E80" s="37">
        <v>2615.9333333333334</v>
      </c>
      <c r="F80" s="37">
        <v>2591.5166666666669</v>
      </c>
      <c r="G80" s="37">
        <v>2567.4833333333336</v>
      </c>
      <c r="H80" s="37">
        <v>2664.3833333333332</v>
      </c>
      <c r="I80" s="37">
        <v>2688.416666666667</v>
      </c>
      <c r="J80" s="37">
        <v>2712.833333333333</v>
      </c>
      <c r="K80" s="28">
        <v>2664</v>
      </c>
      <c r="L80" s="28">
        <v>2615.5500000000002</v>
      </c>
      <c r="M80" s="28">
        <v>5.5817899999999998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501.3</v>
      </c>
      <c r="D81" s="37">
        <v>499.4666666666667</v>
      </c>
      <c r="E81" s="37">
        <v>494.43333333333339</v>
      </c>
      <c r="F81" s="37">
        <v>487.56666666666672</v>
      </c>
      <c r="G81" s="37">
        <v>482.53333333333342</v>
      </c>
      <c r="H81" s="37">
        <v>506.33333333333337</v>
      </c>
      <c r="I81" s="37">
        <v>511.36666666666667</v>
      </c>
      <c r="J81" s="37">
        <v>518.23333333333335</v>
      </c>
      <c r="K81" s="28">
        <v>504.5</v>
      </c>
      <c r="L81" s="28">
        <v>492.6</v>
      </c>
      <c r="M81" s="28">
        <v>1.5642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1466.5</v>
      </c>
      <c r="D82" s="37">
        <v>1458.1166666666668</v>
      </c>
      <c r="E82" s="37">
        <v>1432.1833333333336</v>
      </c>
      <c r="F82" s="37">
        <v>1397.8666666666668</v>
      </c>
      <c r="G82" s="37">
        <v>1371.9333333333336</v>
      </c>
      <c r="H82" s="37">
        <v>1492.4333333333336</v>
      </c>
      <c r="I82" s="37">
        <v>1518.366666666667</v>
      </c>
      <c r="J82" s="37">
        <v>1552.6833333333336</v>
      </c>
      <c r="K82" s="28">
        <v>1484.05</v>
      </c>
      <c r="L82" s="28">
        <v>1423.8</v>
      </c>
      <c r="M82" s="28">
        <v>0.89592000000000005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1846.8</v>
      </c>
      <c r="D83" s="37">
        <v>1852.0166666666667</v>
      </c>
      <c r="E83" s="37">
        <v>1839.3333333333333</v>
      </c>
      <c r="F83" s="37">
        <v>1831.8666666666666</v>
      </c>
      <c r="G83" s="37">
        <v>1819.1833333333332</v>
      </c>
      <c r="H83" s="37">
        <v>1859.4833333333333</v>
      </c>
      <c r="I83" s="37">
        <v>1872.1666666666667</v>
      </c>
      <c r="J83" s="37">
        <v>1879.6333333333334</v>
      </c>
      <c r="K83" s="28">
        <v>1864.7</v>
      </c>
      <c r="L83" s="28">
        <v>1844.55</v>
      </c>
      <c r="M83" s="28">
        <v>4.1141800000000002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166.3</v>
      </c>
      <c r="D84" s="37">
        <v>166.58333333333334</v>
      </c>
      <c r="E84" s="37">
        <v>165.41666666666669</v>
      </c>
      <c r="F84" s="37">
        <v>164.53333333333333</v>
      </c>
      <c r="G84" s="37">
        <v>163.36666666666667</v>
      </c>
      <c r="H84" s="37">
        <v>167.4666666666667</v>
      </c>
      <c r="I84" s="37">
        <v>168.63333333333338</v>
      </c>
      <c r="J84" s="37">
        <v>169.51666666666671</v>
      </c>
      <c r="K84" s="28">
        <v>167.75</v>
      </c>
      <c r="L84" s="28">
        <v>165.7</v>
      </c>
      <c r="M84" s="28">
        <v>20.192150000000002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104.45</v>
      </c>
      <c r="D85" s="37">
        <v>103.45</v>
      </c>
      <c r="E85" s="37">
        <v>101.9</v>
      </c>
      <c r="F85" s="37">
        <v>99.350000000000009</v>
      </c>
      <c r="G85" s="37">
        <v>97.800000000000011</v>
      </c>
      <c r="H85" s="37">
        <v>106</v>
      </c>
      <c r="I85" s="37">
        <v>107.54999999999998</v>
      </c>
      <c r="J85" s="37">
        <v>110.1</v>
      </c>
      <c r="K85" s="28">
        <v>105</v>
      </c>
      <c r="L85" s="28">
        <v>100.9</v>
      </c>
      <c r="M85" s="28">
        <v>301.17302999999998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261.89999999999998</v>
      </c>
      <c r="D86" s="37">
        <v>260.11666666666662</v>
      </c>
      <c r="E86" s="37">
        <v>257.03333333333325</v>
      </c>
      <c r="F86" s="37">
        <v>252.16666666666663</v>
      </c>
      <c r="G86" s="37">
        <v>249.08333333333326</v>
      </c>
      <c r="H86" s="37">
        <v>264.98333333333323</v>
      </c>
      <c r="I86" s="37">
        <v>268.06666666666661</v>
      </c>
      <c r="J86" s="37">
        <v>272.93333333333322</v>
      </c>
      <c r="K86" s="28">
        <v>263.2</v>
      </c>
      <c r="L86" s="28">
        <v>255.25</v>
      </c>
      <c r="M86" s="28">
        <v>16.768249999999998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141.6</v>
      </c>
      <c r="D87" s="37">
        <v>141.79999999999998</v>
      </c>
      <c r="E87" s="37">
        <v>140.14999999999998</v>
      </c>
      <c r="F87" s="37">
        <v>138.69999999999999</v>
      </c>
      <c r="G87" s="37">
        <v>137.04999999999998</v>
      </c>
      <c r="H87" s="37">
        <v>143.24999999999997</v>
      </c>
      <c r="I87" s="37">
        <v>144.9</v>
      </c>
      <c r="J87" s="37">
        <v>146.34999999999997</v>
      </c>
      <c r="K87" s="28">
        <v>143.44999999999999</v>
      </c>
      <c r="L87" s="28">
        <v>140.35</v>
      </c>
      <c r="M87" s="28">
        <v>203.79087999999999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42.55</v>
      </c>
      <c r="D88" s="37">
        <v>42.933333333333337</v>
      </c>
      <c r="E88" s="37">
        <v>41.866666666666674</v>
      </c>
      <c r="F88" s="37">
        <v>41.183333333333337</v>
      </c>
      <c r="G88" s="37">
        <v>40.116666666666674</v>
      </c>
      <c r="H88" s="37">
        <v>43.616666666666674</v>
      </c>
      <c r="I88" s="37">
        <v>44.683333333333337</v>
      </c>
      <c r="J88" s="37">
        <v>45.366666666666674</v>
      </c>
      <c r="K88" s="28">
        <v>44</v>
      </c>
      <c r="L88" s="28">
        <v>42.25</v>
      </c>
      <c r="M88" s="28">
        <v>220.25673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3454.65</v>
      </c>
      <c r="D89" s="37">
        <v>3477.8833333333332</v>
      </c>
      <c r="E89" s="37">
        <v>3406.7666666666664</v>
      </c>
      <c r="F89" s="37">
        <v>3358.8833333333332</v>
      </c>
      <c r="G89" s="37">
        <v>3287.7666666666664</v>
      </c>
      <c r="H89" s="37">
        <v>3525.7666666666664</v>
      </c>
      <c r="I89" s="37">
        <v>3596.8833333333332</v>
      </c>
      <c r="J89" s="37">
        <v>3644.7666666666664</v>
      </c>
      <c r="K89" s="28">
        <v>3549</v>
      </c>
      <c r="L89" s="28">
        <v>3430</v>
      </c>
      <c r="M89" s="28">
        <v>1.9384999999999999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501.45</v>
      </c>
      <c r="D90" s="37">
        <v>500.40000000000003</v>
      </c>
      <c r="E90" s="37">
        <v>495.80000000000007</v>
      </c>
      <c r="F90" s="37">
        <v>490.15000000000003</v>
      </c>
      <c r="G90" s="37">
        <v>485.55000000000007</v>
      </c>
      <c r="H90" s="37">
        <v>506.05000000000007</v>
      </c>
      <c r="I90" s="37">
        <v>510.65000000000009</v>
      </c>
      <c r="J90" s="37">
        <v>516.30000000000007</v>
      </c>
      <c r="K90" s="28">
        <v>505</v>
      </c>
      <c r="L90" s="28">
        <v>494.75</v>
      </c>
      <c r="M90" s="28">
        <v>13.29495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853.1</v>
      </c>
      <c r="D91" s="37">
        <v>855.75</v>
      </c>
      <c r="E91" s="37">
        <v>846.55</v>
      </c>
      <c r="F91" s="37">
        <v>840</v>
      </c>
      <c r="G91" s="37">
        <v>830.8</v>
      </c>
      <c r="H91" s="37">
        <v>862.3</v>
      </c>
      <c r="I91" s="37">
        <v>871.5</v>
      </c>
      <c r="J91" s="37">
        <v>878.05</v>
      </c>
      <c r="K91" s="28">
        <v>864.95</v>
      </c>
      <c r="L91" s="28">
        <v>849.2</v>
      </c>
      <c r="M91" s="28">
        <v>7.1109499999999999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582.9</v>
      </c>
      <c r="D92" s="37">
        <v>584.6</v>
      </c>
      <c r="E92" s="37">
        <v>576.35</v>
      </c>
      <c r="F92" s="37">
        <v>569.79999999999995</v>
      </c>
      <c r="G92" s="37">
        <v>561.54999999999995</v>
      </c>
      <c r="H92" s="37">
        <v>591.15000000000009</v>
      </c>
      <c r="I92" s="37">
        <v>599.40000000000009</v>
      </c>
      <c r="J92" s="37">
        <v>605.95000000000016</v>
      </c>
      <c r="K92" s="28">
        <v>592.85</v>
      </c>
      <c r="L92" s="28">
        <v>578.04999999999995</v>
      </c>
      <c r="M92" s="28">
        <v>0.90866999999999998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1576.7</v>
      </c>
      <c r="D93" s="37">
        <v>1567.8999999999999</v>
      </c>
      <c r="E93" s="37">
        <v>1550.7999999999997</v>
      </c>
      <c r="F93" s="37">
        <v>1524.8999999999999</v>
      </c>
      <c r="G93" s="37">
        <v>1507.7999999999997</v>
      </c>
      <c r="H93" s="37">
        <v>1593.7999999999997</v>
      </c>
      <c r="I93" s="37">
        <v>1610.8999999999996</v>
      </c>
      <c r="J93" s="37">
        <v>1636.7999999999997</v>
      </c>
      <c r="K93" s="28">
        <v>1585</v>
      </c>
      <c r="L93" s="28">
        <v>1542</v>
      </c>
      <c r="M93" s="28">
        <v>11.50733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1768.55</v>
      </c>
      <c r="D94" s="37">
        <v>1755.4833333333333</v>
      </c>
      <c r="E94" s="37">
        <v>1739.6666666666667</v>
      </c>
      <c r="F94" s="37">
        <v>1710.7833333333333</v>
      </c>
      <c r="G94" s="37">
        <v>1694.9666666666667</v>
      </c>
      <c r="H94" s="37">
        <v>1784.3666666666668</v>
      </c>
      <c r="I94" s="37">
        <v>1800.1833333333334</v>
      </c>
      <c r="J94" s="37">
        <v>1829.0666666666668</v>
      </c>
      <c r="K94" s="28">
        <v>1771.3</v>
      </c>
      <c r="L94" s="28">
        <v>1726.6</v>
      </c>
      <c r="M94" s="28">
        <v>6.2239300000000002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647.65</v>
      </c>
      <c r="D95" s="37">
        <v>649.43333333333328</v>
      </c>
      <c r="E95" s="37">
        <v>639.76666666666654</v>
      </c>
      <c r="F95" s="37">
        <v>631.88333333333321</v>
      </c>
      <c r="G95" s="37">
        <v>622.21666666666647</v>
      </c>
      <c r="H95" s="37">
        <v>657.31666666666661</v>
      </c>
      <c r="I95" s="37">
        <v>666.98333333333335</v>
      </c>
      <c r="J95" s="37">
        <v>674.86666666666667</v>
      </c>
      <c r="K95" s="28">
        <v>659.1</v>
      </c>
      <c r="L95" s="28">
        <v>641.54999999999995</v>
      </c>
      <c r="M95" s="28">
        <v>12.784549999999999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299.25</v>
      </c>
      <c r="D96" s="37">
        <v>301.21666666666664</v>
      </c>
      <c r="E96" s="37">
        <v>295.68333333333328</v>
      </c>
      <c r="F96" s="37">
        <v>292.11666666666662</v>
      </c>
      <c r="G96" s="37">
        <v>286.58333333333326</v>
      </c>
      <c r="H96" s="37">
        <v>304.7833333333333</v>
      </c>
      <c r="I96" s="37">
        <v>310.31666666666672</v>
      </c>
      <c r="J96" s="37">
        <v>313.88333333333333</v>
      </c>
      <c r="K96" s="28">
        <v>306.75</v>
      </c>
      <c r="L96" s="28">
        <v>297.64999999999998</v>
      </c>
      <c r="M96" s="28">
        <v>4.8866199999999997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1190.3499999999999</v>
      </c>
      <c r="D97" s="37">
        <v>1185.45</v>
      </c>
      <c r="E97" s="37">
        <v>1179</v>
      </c>
      <c r="F97" s="37">
        <v>1167.6499999999999</v>
      </c>
      <c r="G97" s="37">
        <v>1161.1999999999998</v>
      </c>
      <c r="H97" s="37">
        <v>1196.8000000000002</v>
      </c>
      <c r="I97" s="37">
        <v>1203.2500000000005</v>
      </c>
      <c r="J97" s="37">
        <v>1214.6000000000004</v>
      </c>
      <c r="K97" s="28">
        <v>1191.9000000000001</v>
      </c>
      <c r="L97" s="28">
        <v>1174.0999999999999</v>
      </c>
      <c r="M97" s="28">
        <v>20.532450000000001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2220.9</v>
      </c>
      <c r="D98" s="37">
        <v>2223.1999999999998</v>
      </c>
      <c r="E98" s="37">
        <v>2201.3999999999996</v>
      </c>
      <c r="F98" s="37">
        <v>2181.8999999999996</v>
      </c>
      <c r="G98" s="37">
        <v>2160.0999999999995</v>
      </c>
      <c r="H98" s="37">
        <v>2242.6999999999998</v>
      </c>
      <c r="I98" s="37">
        <v>2264.5</v>
      </c>
      <c r="J98" s="37">
        <v>2284</v>
      </c>
      <c r="K98" s="28">
        <v>2245</v>
      </c>
      <c r="L98" s="28">
        <v>2203.6999999999998</v>
      </c>
      <c r="M98" s="28">
        <v>2.0451199999999998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1525.1</v>
      </c>
      <c r="D99" s="37">
        <v>1520.75</v>
      </c>
      <c r="E99" s="37">
        <v>1506</v>
      </c>
      <c r="F99" s="37">
        <v>1486.9</v>
      </c>
      <c r="G99" s="37">
        <v>1472.15</v>
      </c>
      <c r="H99" s="37">
        <v>1539.85</v>
      </c>
      <c r="I99" s="37">
        <v>1554.6</v>
      </c>
      <c r="J99" s="37">
        <v>1573.6999999999998</v>
      </c>
      <c r="K99" s="28">
        <v>1535.5</v>
      </c>
      <c r="L99" s="28">
        <v>1501.65</v>
      </c>
      <c r="M99" s="28">
        <v>71.572649999999996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606.25</v>
      </c>
      <c r="D100" s="37">
        <v>602.73333333333335</v>
      </c>
      <c r="E100" s="37">
        <v>593.9666666666667</v>
      </c>
      <c r="F100" s="37">
        <v>581.68333333333339</v>
      </c>
      <c r="G100" s="37">
        <v>572.91666666666674</v>
      </c>
      <c r="H100" s="37">
        <v>615.01666666666665</v>
      </c>
      <c r="I100" s="37">
        <v>623.7833333333333</v>
      </c>
      <c r="J100" s="37">
        <v>636.06666666666661</v>
      </c>
      <c r="K100" s="28">
        <v>611.5</v>
      </c>
      <c r="L100" s="28">
        <v>590.45000000000005</v>
      </c>
      <c r="M100" s="28">
        <v>62.315359999999998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1219.3</v>
      </c>
      <c r="D101" s="37">
        <v>1216.0333333333335</v>
      </c>
      <c r="E101" s="37">
        <v>1203.0666666666671</v>
      </c>
      <c r="F101" s="37">
        <v>1186.8333333333335</v>
      </c>
      <c r="G101" s="37">
        <v>1173.866666666667</v>
      </c>
      <c r="H101" s="37">
        <v>1232.2666666666671</v>
      </c>
      <c r="I101" s="37">
        <v>1245.2333333333338</v>
      </c>
      <c r="J101" s="37">
        <v>1261.4666666666672</v>
      </c>
      <c r="K101" s="28">
        <v>1229</v>
      </c>
      <c r="L101" s="28">
        <v>1199.8</v>
      </c>
      <c r="M101" s="28">
        <v>7.0474300000000003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2734.1</v>
      </c>
      <c r="D102" s="37">
        <v>2728.7166666666667</v>
      </c>
      <c r="E102" s="37">
        <v>2706.4333333333334</v>
      </c>
      <c r="F102" s="37">
        <v>2678.7666666666669</v>
      </c>
      <c r="G102" s="37">
        <v>2656.4833333333336</v>
      </c>
      <c r="H102" s="37">
        <v>2756.3833333333332</v>
      </c>
      <c r="I102" s="37">
        <v>2778.666666666667</v>
      </c>
      <c r="J102" s="37">
        <v>2806.333333333333</v>
      </c>
      <c r="K102" s="28">
        <v>2751</v>
      </c>
      <c r="L102" s="28">
        <v>2701.05</v>
      </c>
      <c r="M102" s="28">
        <v>4.4864800000000002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547.25</v>
      </c>
      <c r="D103" s="37">
        <v>547.25</v>
      </c>
      <c r="E103" s="37">
        <v>541</v>
      </c>
      <c r="F103" s="37">
        <v>534.75</v>
      </c>
      <c r="G103" s="37">
        <v>528.5</v>
      </c>
      <c r="H103" s="37">
        <v>553.5</v>
      </c>
      <c r="I103" s="37">
        <v>559.75</v>
      </c>
      <c r="J103" s="37">
        <v>566</v>
      </c>
      <c r="K103" s="28">
        <v>553.5</v>
      </c>
      <c r="L103" s="28">
        <v>541</v>
      </c>
      <c r="M103" s="28">
        <v>109.06403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1397.85</v>
      </c>
      <c r="D104" s="37">
        <v>1406.2833333333335</v>
      </c>
      <c r="E104" s="37">
        <v>1374.5666666666671</v>
      </c>
      <c r="F104" s="37">
        <v>1351.2833333333335</v>
      </c>
      <c r="G104" s="37">
        <v>1319.5666666666671</v>
      </c>
      <c r="H104" s="37">
        <v>1429.5666666666671</v>
      </c>
      <c r="I104" s="37">
        <v>1461.2833333333338</v>
      </c>
      <c r="J104" s="37">
        <v>1484.5666666666671</v>
      </c>
      <c r="K104" s="28">
        <v>1438</v>
      </c>
      <c r="L104" s="28">
        <v>1383</v>
      </c>
      <c r="M104" s="28">
        <v>9.9681999999999995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142.25</v>
      </c>
      <c r="D105" s="37">
        <v>143.03333333333333</v>
      </c>
      <c r="E105" s="37">
        <v>139.71666666666667</v>
      </c>
      <c r="F105" s="37">
        <v>137.18333333333334</v>
      </c>
      <c r="G105" s="37">
        <v>133.86666666666667</v>
      </c>
      <c r="H105" s="37">
        <v>145.56666666666666</v>
      </c>
      <c r="I105" s="37">
        <v>148.88333333333333</v>
      </c>
      <c r="J105" s="37">
        <v>151.41666666666666</v>
      </c>
      <c r="K105" s="28">
        <v>146.35</v>
      </c>
      <c r="L105" s="28">
        <v>140.5</v>
      </c>
      <c r="M105" s="28">
        <v>160.68826999999999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299.5</v>
      </c>
      <c r="D106" s="37">
        <v>298.51666666666665</v>
      </c>
      <c r="E106" s="37">
        <v>296.18333333333328</v>
      </c>
      <c r="F106" s="37">
        <v>292.86666666666662</v>
      </c>
      <c r="G106" s="37">
        <v>290.53333333333325</v>
      </c>
      <c r="H106" s="37">
        <v>301.83333333333331</v>
      </c>
      <c r="I106" s="37">
        <v>304.16666666666669</v>
      </c>
      <c r="J106" s="37">
        <v>307.48333333333335</v>
      </c>
      <c r="K106" s="28">
        <v>300.85000000000002</v>
      </c>
      <c r="L106" s="28">
        <v>295.2</v>
      </c>
      <c r="M106" s="28">
        <v>33.212229999999998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2283.15</v>
      </c>
      <c r="D107" s="37">
        <v>2274.6666666666665</v>
      </c>
      <c r="E107" s="37">
        <v>2264.333333333333</v>
      </c>
      <c r="F107" s="37">
        <v>2245.5166666666664</v>
      </c>
      <c r="G107" s="37">
        <v>2235.1833333333329</v>
      </c>
      <c r="H107" s="37">
        <v>2293.4833333333331</v>
      </c>
      <c r="I107" s="37">
        <v>2303.8166666666662</v>
      </c>
      <c r="J107" s="37">
        <v>2322.6333333333332</v>
      </c>
      <c r="K107" s="28">
        <v>2285</v>
      </c>
      <c r="L107" s="28">
        <v>2255.85</v>
      </c>
      <c r="M107" s="28">
        <v>11.951000000000001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331.8</v>
      </c>
      <c r="D108" s="37">
        <v>333.61666666666662</v>
      </c>
      <c r="E108" s="37">
        <v>329.23333333333323</v>
      </c>
      <c r="F108" s="37">
        <v>326.66666666666663</v>
      </c>
      <c r="G108" s="37">
        <v>322.28333333333325</v>
      </c>
      <c r="H108" s="37">
        <v>336.18333333333322</v>
      </c>
      <c r="I108" s="37">
        <v>340.56666666666655</v>
      </c>
      <c r="J108" s="37">
        <v>343.13333333333321</v>
      </c>
      <c r="K108" s="28">
        <v>338</v>
      </c>
      <c r="L108" s="28">
        <v>331.05</v>
      </c>
      <c r="M108" s="28">
        <v>6.9105600000000003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2476.5500000000002</v>
      </c>
      <c r="D109" s="37">
        <v>2474.6166666666668</v>
      </c>
      <c r="E109" s="37">
        <v>2443.5333333333338</v>
      </c>
      <c r="F109" s="37">
        <v>2410.5166666666669</v>
      </c>
      <c r="G109" s="37">
        <v>2379.4333333333338</v>
      </c>
      <c r="H109" s="37">
        <v>2507.6333333333337</v>
      </c>
      <c r="I109" s="37">
        <v>2538.7166666666667</v>
      </c>
      <c r="J109" s="37">
        <v>2571.7333333333336</v>
      </c>
      <c r="K109" s="28">
        <v>2505.6999999999998</v>
      </c>
      <c r="L109" s="28">
        <v>2441.6</v>
      </c>
      <c r="M109" s="28">
        <v>63.462179999999996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805.5</v>
      </c>
      <c r="D110" s="37">
        <v>803.5333333333333</v>
      </c>
      <c r="E110" s="37">
        <v>798.26666666666665</v>
      </c>
      <c r="F110" s="37">
        <v>791.0333333333333</v>
      </c>
      <c r="G110" s="37">
        <v>785.76666666666665</v>
      </c>
      <c r="H110" s="37">
        <v>810.76666666666665</v>
      </c>
      <c r="I110" s="37">
        <v>816.0333333333333</v>
      </c>
      <c r="J110" s="37">
        <v>823.26666666666665</v>
      </c>
      <c r="K110" s="28">
        <v>808.8</v>
      </c>
      <c r="L110" s="28">
        <v>796.3</v>
      </c>
      <c r="M110" s="28">
        <v>131.59771000000001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1344.25</v>
      </c>
      <c r="D111" s="37">
        <v>1349.5166666666667</v>
      </c>
      <c r="E111" s="37">
        <v>1332.8333333333333</v>
      </c>
      <c r="F111" s="37">
        <v>1321.4166666666665</v>
      </c>
      <c r="G111" s="37">
        <v>1304.7333333333331</v>
      </c>
      <c r="H111" s="37">
        <v>1360.9333333333334</v>
      </c>
      <c r="I111" s="37">
        <v>1377.6166666666668</v>
      </c>
      <c r="J111" s="37">
        <v>1389.0333333333335</v>
      </c>
      <c r="K111" s="28">
        <v>1366.2</v>
      </c>
      <c r="L111" s="28">
        <v>1338.1</v>
      </c>
      <c r="M111" s="28">
        <v>5.7903200000000004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527.85</v>
      </c>
      <c r="D112" s="37">
        <v>520.73333333333323</v>
      </c>
      <c r="E112" s="37">
        <v>512.46666666666647</v>
      </c>
      <c r="F112" s="37">
        <v>497.08333333333326</v>
      </c>
      <c r="G112" s="37">
        <v>488.81666666666649</v>
      </c>
      <c r="H112" s="37">
        <v>536.11666666666645</v>
      </c>
      <c r="I112" s="37">
        <v>544.3833333333331</v>
      </c>
      <c r="J112" s="37">
        <v>559.76666666666642</v>
      </c>
      <c r="K112" s="28">
        <v>529</v>
      </c>
      <c r="L112" s="28">
        <v>505.35</v>
      </c>
      <c r="M112" s="28">
        <v>23.171500000000002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737.75</v>
      </c>
      <c r="D113" s="37">
        <v>736.91666666666663</v>
      </c>
      <c r="E113" s="37">
        <v>725.83333333333326</v>
      </c>
      <c r="F113" s="37">
        <v>713.91666666666663</v>
      </c>
      <c r="G113" s="37">
        <v>702.83333333333326</v>
      </c>
      <c r="H113" s="37">
        <v>748.83333333333326</v>
      </c>
      <c r="I113" s="37">
        <v>759.91666666666652</v>
      </c>
      <c r="J113" s="37">
        <v>771.83333333333326</v>
      </c>
      <c r="K113" s="28">
        <v>748</v>
      </c>
      <c r="L113" s="28">
        <v>725</v>
      </c>
      <c r="M113" s="28">
        <v>2.8838699999999999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47.25</v>
      </c>
      <c r="D114" s="37">
        <v>47.266666666666673</v>
      </c>
      <c r="E114" s="37">
        <v>46.733333333333348</v>
      </c>
      <c r="F114" s="37">
        <v>46.216666666666676</v>
      </c>
      <c r="G114" s="37">
        <v>45.683333333333351</v>
      </c>
      <c r="H114" s="37">
        <v>47.783333333333346</v>
      </c>
      <c r="I114" s="37">
        <v>48.316666666666663</v>
      </c>
      <c r="J114" s="37">
        <v>48.833333333333343</v>
      </c>
      <c r="K114" s="28">
        <v>47.8</v>
      </c>
      <c r="L114" s="28">
        <v>46.75</v>
      </c>
      <c r="M114" s="28">
        <v>129.99350999999999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232.25</v>
      </c>
      <c r="D115" s="37">
        <v>231.13333333333333</v>
      </c>
      <c r="E115" s="37">
        <v>228.86666666666665</v>
      </c>
      <c r="F115" s="37">
        <v>225.48333333333332</v>
      </c>
      <c r="G115" s="37">
        <v>223.21666666666664</v>
      </c>
      <c r="H115" s="37">
        <v>234.51666666666665</v>
      </c>
      <c r="I115" s="37">
        <v>236.7833333333333</v>
      </c>
      <c r="J115" s="37">
        <v>240.16666666666666</v>
      </c>
      <c r="K115" s="28">
        <v>233.4</v>
      </c>
      <c r="L115" s="28">
        <v>227.75</v>
      </c>
      <c r="M115" s="28">
        <v>195.63579999999999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5139</v>
      </c>
      <c r="D116" s="37">
        <v>5141.4333333333334</v>
      </c>
      <c r="E116" s="37">
        <v>5032.9666666666672</v>
      </c>
      <c r="F116" s="37">
        <v>4926.9333333333334</v>
      </c>
      <c r="G116" s="37">
        <v>4818.4666666666672</v>
      </c>
      <c r="H116" s="37">
        <v>5247.4666666666672</v>
      </c>
      <c r="I116" s="37">
        <v>5355.9333333333325</v>
      </c>
      <c r="J116" s="37">
        <v>5461.9666666666672</v>
      </c>
      <c r="K116" s="28">
        <v>5249.9</v>
      </c>
      <c r="L116" s="28">
        <v>5035.3999999999996</v>
      </c>
      <c r="M116" s="28">
        <v>1.0987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157.80000000000001</v>
      </c>
      <c r="D117" s="37">
        <v>156.96666666666667</v>
      </c>
      <c r="E117" s="37">
        <v>155.43333333333334</v>
      </c>
      <c r="F117" s="37">
        <v>153.06666666666666</v>
      </c>
      <c r="G117" s="37">
        <v>151.53333333333333</v>
      </c>
      <c r="H117" s="37">
        <v>159.33333333333334</v>
      </c>
      <c r="I117" s="37">
        <v>160.8666666666667</v>
      </c>
      <c r="J117" s="37">
        <v>163.23333333333335</v>
      </c>
      <c r="K117" s="28">
        <v>158.5</v>
      </c>
      <c r="L117" s="28">
        <v>154.6</v>
      </c>
      <c r="M117" s="28">
        <v>28.603729999999999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215.25</v>
      </c>
      <c r="D118" s="37">
        <v>214.15</v>
      </c>
      <c r="E118" s="37">
        <v>211.8</v>
      </c>
      <c r="F118" s="37">
        <v>208.35</v>
      </c>
      <c r="G118" s="37">
        <v>206</v>
      </c>
      <c r="H118" s="37">
        <v>217.60000000000002</v>
      </c>
      <c r="I118" s="37">
        <v>219.95</v>
      </c>
      <c r="J118" s="37">
        <v>223.40000000000003</v>
      </c>
      <c r="K118" s="28">
        <v>216.5</v>
      </c>
      <c r="L118" s="28">
        <v>210.7</v>
      </c>
      <c r="M118" s="28">
        <v>28.3003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119.95</v>
      </c>
      <c r="D119" s="37">
        <v>120.35000000000001</v>
      </c>
      <c r="E119" s="37">
        <v>119.25000000000001</v>
      </c>
      <c r="F119" s="37">
        <v>118.55000000000001</v>
      </c>
      <c r="G119" s="37">
        <v>117.45000000000002</v>
      </c>
      <c r="H119" s="37">
        <v>121.05000000000001</v>
      </c>
      <c r="I119" s="37">
        <v>122.15</v>
      </c>
      <c r="J119" s="37">
        <v>122.85000000000001</v>
      </c>
      <c r="K119" s="28">
        <v>121.45</v>
      </c>
      <c r="L119" s="28">
        <v>119.65</v>
      </c>
      <c r="M119" s="28">
        <v>120.80112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845.9</v>
      </c>
      <c r="D120" s="37">
        <v>847.11666666666667</v>
      </c>
      <c r="E120" s="37">
        <v>839.08333333333337</v>
      </c>
      <c r="F120" s="37">
        <v>832.26666666666665</v>
      </c>
      <c r="G120" s="37">
        <v>824.23333333333335</v>
      </c>
      <c r="H120" s="37">
        <v>853.93333333333339</v>
      </c>
      <c r="I120" s="37">
        <v>861.9666666666667</v>
      </c>
      <c r="J120" s="37">
        <v>868.78333333333342</v>
      </c>
      <c r="K120" s="28">
        <v>855.15</v>
      </c>
      <c r="L120" s="28">
        <v>840.3</v>
      </c>
      <c r="M120" s="28">
        <v>25.690729999999999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23.15</v>
      </c>
      <c r="D121" s="37">
        <v>23.233333333333334</v>
      </c>
      <c r="E121" s="37">
        <v>22.966666666666669</v>
      </c>
      <c r="F121" s="37">
        <v>22.783333333333335</v>
      </c>
      <c r="G121" s="37">
        <v>22.516666666666669</v>
      </c>
      <c r="H121" s="37">
        <v>23.416666666666668</v>
      </c>
      <c r="I121" s="37">
        <v>23.683333333333334</v>
      </c>
      <c r="J121" s="37">
        <v>23.866666666666667</v>
      </c>
      <c r="K121" s="28">
        <v>23.5</v>
      </c>
      <c r="L121" s="28">
        <v>23.05</v>
      </c>
      <c r="M121" s="28">
        <v>98.148300000000006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389.9</v>
      </c>
      <c r="D122" s="37">
        <v>389.2</v>
      </c>
      <c r="E122" s="37">
        <v>385.95</v>
      </c>
      <c r="F122" s="37">
        <v>382</v>
      </c>
      <c r="G122" s="37">
        <v>378.75</v>
      </c>
      <c r="H122" s="37">
        <v>393.15</v>
      </c>
      <c r="I122" s="37">
        <v>396.4</v>
      </c>
      <c r="J122" s="37">
        <v>400.34999999999997</v>
      </c>
      <c r="K122" s="28">
        <v>392.45</v>
      </c>
      <c r="L122" s="28">
        <v>385.25</v>
      </c>
      <c r="M122" s="28">
        <v>16.659990000000001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252.9</v>
      </c>
      <c r="D123" s="37">
        <v>252.4666666666667</v>
      </c>
      <c r="E123" s="37">
        <v>251.13333333333338</v>
      </c>
      <c r="F123" s="37">
        <v>249.36666666666667</v>
      </c>
      <c r="G123" s="37">
        <v>248.03333333333336</v>
      </c>
      <c r="H123" s="37">
        <v>254.23333333333341</v>
      </c>
      <c r="I123" s="37">
        <v>255.56666666666672</v>
      </c>
      <c r="J123" s="37">
        <v>257.33333333333343</v>
      </c>
      <c r="K123" s="28">
        <v>253.8</v>
      </c>
      <c r="L123" s="28">
        <v>250.7</v>
      </c>
      <c r="M123" s="28">
        <v>17.779689999999999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972.35</v>
      </c>
      <c r="D124" s="37">
        <v>970.11666666666667</v>
      </c>
      <c r="E124" s="37">
        <v>962.48333333333335</v>
      </c>
      <c r="F124" s="37">
        <v>952.61666666666667</v>
      </c>
      <c r="G124" s="37">
        <v>944.98333333333335</v>
      </c>
      <c r="H124" s="37">
        <v>979.98333333333335</v>
      </c>
      <c r="I124" s="37">
        <v>987.61666666666679</v>
      </c>
      <c r="J124" s="37">
        <v>997.48333333333335</v>
      </c>
      <c r="K124" s="28">
        <v>977.75</v>
      </c>
      <c r="L124" s="28">
        <v>960.25</v>
      </c>
      <c r="M124" s="28">
        <v>40.375660000000003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4888.5</v>
      </c>
      <c r="D125" s="37">
        <v>4916.6333333333341</v>
      </c>
      <c r="E125" s="37">
        <v>4812.9166666666679</v>
      </c>
      <c r="F125" s="37">
        <v>4737.3333333333339</v>
      </c>
      <c r="G125" s="37">
        <v>4633.6166666666677</v>
      </c>
      <c r="H125" s="37">
        <v>4992.2166666666681</v>
      </c>
      <c r="I125" s="37">
        <v>5095.9333333333334</v>
      </c>
      <c r="J125" s="37">
        <v>5171.5166666666682</v>
      </c>
      <c r="K125" s="28">
        <v>5020.3500000000004</v>
      </c>
      <c r="L125" s="28">
        <v>4841.05</v>
      </c>
      <c r="M125" s="28">
        <v>2.64005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1769.6</v>
      </c>
      <c r="D126" s="37">
        <v>1764.0833333333333</v>
      </c>
      <c r="E126" s="37">
        <v>1754.2666666666664</v>
      </c>
      <c r="F126" s="37">
        <v>1738.9333333333332</v>
      </c>
      <c r="G126" s="37">
        <v>1729.1166666666663</v>
      </c>
      <c r="H126" s="37">
        <v>1779.4166666666665</v>
      </c>
      <c r="I126" s="37">
        <v>1789.2333333333336</v>
      </c>
      <c r="J126" s="37">
        <v>1804.5666666666666</v>
      </c>
      <c r="K126" s="28">
        <v>1773.9</v>
      </c>
      <c r="L126" s="28">
        <v>1748.75</v>
      </c>
      <c r="M126" s="28">
        <v>43.346299999999999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2236.75</v>
      </c>
      <c r="D127" s="37">
        <v>2237.9833333333336</v>
      </c>
      <c r="E127" s="37">
        <v>2193.8666666666672</v>
      </c>
      <c r="F127" s="37">
        <v>2150.9833333333336</v>
      </c>
      <c r="G127" s="37">
        <v>2106.8666666666672</v>
      </c>
      <c r="H127" s="37">
        <v>2280.8666666666672</v>
      </c>
      <c r="I127" s="37">
        <v>2324.983333333334</v>
      </c>
      <c r="J127" s="37">
        <v>2367.8666666666672</v>
      </c>
      <c r="K127" s="28">
        <v>2282.1</v>
      </c>
      <c r="L127" s="28">
        <v>2195.1</v>
      </c>
      <c r="M127" s="28">
        <v>11.82724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1004</v>
      </c>
      <c r="D128" s="37">
        <v>1006.0500000000001</v>
      </c>
      <c r="E128" s="37">
        <v>983.10000000000014</v>
      </c>
      <c r="F128" s="37">
        <v>962.2</v>
      </c>
      <c r="G128" s="37">
        <v>939.25000000000011</v>
      </c>
      <c r="H128" s="37">
        <v>1026.9500000000003</v>
      </c>
      <c r="I128" s="37">
        <v>1049.9000000000001</v>
      </c>
      <c r="J128" s="37">
        <v>1070.8000000000002</v>
      </c>
      <c r="K128" s="28">
        <v>1029</v>
      </c>
      <c r="L128" s="28">
        <v>985.15</v>
      </c>
      <c r="M128" s="28">
        <v>1.1857899999999999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325.05</v>
      </c>
      <c r="D129" s="37">
        <v>317.40000000000003</v>
      </c>
      <c r="E129" s="37">
        <v>309.75000000000006</v>
      </c>
      <c r="F129" s="37">
        <v>294.45000000000005</v>
      </c>
      <c r="G129" s="37">
        <v>286.80000000000007</v>
      </c>
      <c r="H129" s="37">
        <v>332.70000000000005</v>
      </c>
      <c r="I129" s="37">
        <v>340.35</v>
      </c>
      <c r="J129" s="37">
        <v>355.65000000000003</v>
      </c>
      <c r="K129" s="28">
        <v>325.05</v>
      </c>
      <c r="L129" s="28">
        <v>302.10000000000002</v>
      </c>
      <c r="M129" s="28">
        <v>13.62602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672.55</v>
      </c>
      <c r="D130" s="37">
        <v>671.55000000000007</v>
      </c>
      <c r="E130" s="37">
        <v>665.10000000000014</v>
      </c>
      <c r="F130" s="37">
        <v>657.65000000000009</v>
      </c>
      <c r="G130" s="37">
        <v>651.20000000000016</v>
      </c>
      <c r="H130" s="37">
        <v>679.00000000000011</v>
      </c>
      <c r="I130" s="37">
        <v>685.45000000000016</v>
      </c>
      <c r="J130" s="37">
        <v>692.90000000000009</v>
      </c>
      <c r="K130" s="28">
        <v>678</v>
      </c>
      <c r="L130" s="28">
        <v>664.1</v>
      </c>
      <c r="M130" s="28">
        <v>42.848799999999997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440.9</v>
      </c>
      <c r="D131" s="37">
        <v>433.66666666666669</v>
      </c>
      <c r="E131" s="37">
        <v>425.23333333333335</v>
      </c>
      <c r="F131" s="37">
        <v>409.56666666666666</v>
      </c>
      <c r="G131" s="37">
        <v>401.13333333333333</v>
      </c>
      <c r="H131" s="37">
        <v>449.33333333333337</v>
      </c>
      <c r="I131" s="37">
        <v>457.76666666666665</v>
      </c>
      <c r="J131" s="37">
        <v>473.43333333333339</v>
      </c>
      <c r="K131" s="28">
        <v>442.1</v>
      </c>
      <c r="L131" s="28">
        <v>418</v>
      </c>
      <c r="M131" s="28">
        <v>164.83464000000001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3180.25</v>
      </c>
      <c r="D132" s="37">
        <v>3196.75</v>
      </c>
      <c r="E132" s="37">
        <v>3145.5</v>
      </c>
      <c r="F132" s="37">
        <v>3110.75</v>
      </c>
      <c r="G132" s="37">
        <v>3059.5</v>
      </c>
      <c r="H132" s="37">
        <v>3231.5</v>
      </c>
      <c r="I132" s="37">
        <v>3282.75</v>
      </c>
      <c r="J132" s="37">
        <v>3317.5</v>
      </c>
      <c r="K132" s="28">
        <v>3248</v>
      </c>
      <c r="L132" s="28">
        <v>3162</v>
      </c>
      <c r="M132" s="28">
        <v>7.4341600000000003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1867.2</v>
      </c>
      <c r="D133" s="37">
        <v>1862.1166666666668</v>
      </c>
      <c r="E133" s="37">
        <v>1835.3333333333335</v>
      </c>
      <c r="F133" s="37">
        <v>1803.4666666666667</v>
      </c>
      <c r="G133" s="37">
        <v>1776.6833333333334</v>
      </c>
      <c r="H133" s="37">
        <v>1893.9833333333336</v>
      </c>
      <c r="I133" s="37">
        <v>1920.7666666666669</v>
      </c>
      <c r="J133" s="37">
        <v>1952.6333333333337</v>
      </c>
      <c r="K133" s="28">
        <v>1888.9</v>
      </c>
      <c r="L133" s="28">
        <v>1830.25</v>
      </c>
      <c r="M133" s="28">
        <v>25.08081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75.75</v>
      </c>
      <c r="D134" s="37">
        <v>75.600000000000009</v>
      </c>
      <c r="E134" s="37">
        <v>74.90000000000002</v>
      </c>
      <c r="F134" s="37">
        <v>74.050000000000011</v>
      </c>
      <c r="G134" s="37">
        <v>73.350000000000023</v>
      </c>
      <c r="H134" s="37">
        <v>76.450000000000017</v>
      </c>
      <c r="I134" s="37">
        <v>77.150000000000006</v>
      </c>
      <c r="J134" s="37">
        <v>78.000000000000014</v>
      </c>
      <c r="K134" s="28">
        <v>76.3</v>
      </c>
      <c r="L134" s="28">
        <v>74.75</v>
      </c>
      <c r="M134" s="28">
        <v>47.654339999999998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4686.7</v>
      </c>
      <c r="D135" s="37">
        <v>4655.333333333333</v>
      </c>
      <c r="E135" s="37">
        <v>4610.6666666666661</v>
      </c>
      <c r="F135" s="37">
        <v>4534.6333333333332</v>
      </c>
      <c r="G135" s="37">
        <v>4489.9666666666662</v>
      </c>
      <c r="H135" s="37">
        <v>4731.3666666666659</v>
      </c>
      <c r="I135" s="37">
        <v>4776.0333333333319</v>
      </c>
      <c r="J135" s="37">
        <v>4852.0666666666657</v>
      </c>
      <c r="K135" s="28">
        <v>4700</v>
      </c>
      <c r="L135" s="28">
        <v>4579.3</v>
      </c>
      <c r="M135" s="28">
        <v>3.2700399999999998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403.15</v>
      </c>
      <c r="D136" s="37">
        <v>400.91666666666669</v>
      </c>
      <c r="E136" s="37">
        <v>393.83333333333337</v>
      </c>
      <c r="F136" s="37">
        <v>384.51666666666671</v>
      </c>
      <c r="G136" s="37">
        <v>377.43333333333339</v>
      </c>
      <c r="H136" s="37">
        <v>410.23333333333335</v>
      </c>
      <c r="I136" s="37">
        <v>417.31666666666672</v>
      </c>
      <c r="J136" s="37">
        <v>426.63333333333333</v>
      </c>
      <c r="K136" s="28">
        <v>408</v>
      </c>
      <c r="L136" s="28">
        <v>391.6</v>
      </c>
      <c r="M136" s="28">
        <v>59.90222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6317.4</v>
      </c>
      <c r="D137" s="37">
        <v>6302.4666666666672</v>
      </c>
      <c r="E137" s="37">
        <v>6264.9333333333343</v>
      </c>
      <c r="F137" s="37">
        <v>6212.4666666666672</v>
      </c>
      <c r="G137" s="37">
        <v>6174.9333333333343</v>
      </c>
      <c r="H137" s="37">
        <v>6354.9333333333343</v>
      </c>
      <c r="I137" s="37">
        <v>6392.4666666666672</v>
      </c>
      <c r="J137" s="37">
        <v>6444.9333333333343</v>
      </c>
      <c r="K137" s="28">
        <v>6340</v>
      </c>
      <c r="L137" s="28">
        <v>6250</v>
      </c>
      <c r="M137" s="28">
        <v>1.4127099999999999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1901</v>
      </c>
      <c r="D138" s="37">
        <v>1897.6666666666667</v>
      </c>
      <c r="E138" s="37">
        <v>1884.3333333333335</v>
      </c>
      <c r="F138" s="37">
        <v>1867.6666666666667</v>
      </c>
      <c r="G138" s="37">
        <v>1854.3333333333335</v>
      </c>
      <c r="H138" s="37">
        <v>1914.3333333333335</v>
      </c>
      <c r="I138" s="37">
        <v>1927.666666666667</v>
      </c>
      <c r="J138" s="37">
        <v>1944.3333333333335</v>
      </c>
      <c r="K138" s="28">
        <v>1911</v>
      </c>
      <c r="L138" s="28">
        <v>1881</v>
      </c>
      <c r="M138" s="28">
        <v>12.88856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540</v>
      </c>
      <c r="D139" s="37">
        <v>536.33333333333337</v>
      </c>
      <c r="E139" s="37">
        <v>526.76666666666677</v>
      </c>
      <c r="F139" s="37">
        <v>513.53333333333342</v>
      </c>
      <c r="G139" s="37">
        <v>503.96666666666681</v>
      </c>
      <c r="H139" s="37">
        <v>549.56666666666672</v>
      </c>
      <c r="I139" s="37">
        <v>559.13333333333333</v>
      </c>
      <c r="J139" s="37">
        <v>572.36666666666667</v>
      </c>
      <c r="K139" s="28">
        <v>545.9</v>
      </c>
      <c r="L139" s="28">
        <v>523.1</v>
      </c>
      <c r="M139" s="28">
        <v>38.676850000000002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806.35</v>
      </c>
      <c r="D140" s="37">
        <v>806.11666666666667</v>
      </c>
      <c r="E140" s="37">
        <v>800.23333333333335</v>
      </c>
      <c r="F140" s="37">
        <v>794.11666666666667</v>
      </c>
      <c r="G140" s="37">
        <v>788.23333333333335</v>
      </c>
      <c r="H140" s="37">
        <v>812.23333333333335</v>
      </c>
      <c r="I140" s="37">
        <v>818.11666666666679</v>
      </c>
      <c r="J140" s="37">
        <v>824.23333333333335</v>
      </c>
      <c r="K140" s="28">
        <v>812</v>
      </c>
      <c r="L140" s="28">
        <v>800</v>
      </c>
      <c r="M140" s="28">
        <v>15.83276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69769.2</v>
      </c>
      <c r="D141" s="37">
        <v>70063.266666666663</v>
      </c>
      <c r="E141" s="37">
        <v>69206.93333333332</v>
      </c>
      <c r="F141" s="37">
        <v>68644.666666666657</v>
      </c>
      <c r="G141" s="37">
        <v>67788.333333333314</v>
      </c>
      <c r="H141" s="37">
        <v>70625.533333333326</v>
      </c>
      <c r="I141" s="37">
        <v>71481.866666666669</v>
      </c>
      <c r="J141" s="37">
        <v>72044.133333333331</v>
      </c>
      <c r="K141" s="28">
        <v>70919.600000000006</v>
      </c>
      <c r="L141" s="28">
        <v>69501</v>
      </c>
      <c r="M141" s="28">
        <v>0.14416000000000001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793.3</v>
      </c>
      <c r="D142" s="37">
        <v>796.56666666666661</v>
      </c>
      <c r="E142" s="37">
        <v>788.13333333333321</v>
      </c>
      <c r="F142" s="37">
        <v>782.96666666666658</v>
      </c>
      <c r="G142" s="37">
        <v>774.53333333333319</v>
      </c>
      <c r="H142" s="37">
        <v>801.73333333333323</v>
      </c>
      <c r="I142" s="37">
        <v>810.16666666666663</v>
      </c>
      <c r="J142" s="37">
        <v>815.33333333333326</v>
      </c>
      <c r="K142" s="28">
        <v>805</v>
      </c>
      <c r="L142" s="28">
        <v>791.4</v>
      </c>
      <c r="M142" s="28">
        <v>5.8498700000000001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157.4</v>
      </c>
      <c r="D143" s="37">
        <v>156.83333333333334</v>
      </c>
      <c r="E143" s="37">
        <v>154.66666666666669</v>
      </c>
      <c r="F143" s="37">
        <v>151.93333333333334</v>
      </c>
      <c r="G143" s="37">
        <v>149.76666666666668</v>
      </c>
      <c r="H143" s="37">
        <v>159.56666666666669</v>
      </c>
      <c r="I143" s="37">
        <v>161.73333333333338</v>
      </c>
      <c r="J143" s="37">
        <v>164.4666666666667</v>
      </c>
      <c r="K143" s="28">
        <v>159</v>
      </c>
      <c r="L143" s="28">
        <v>154.1</v>
      </c>
      <c r="M143" s="28">
        <v>53.161549999999998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853.05</v>
      </c>
      <c r="D144" s="37">
        <v>846.98333333333323</v>
      </c>
      <c r="E144" s="37">
        <v>836.21666666666647</v>
      </c>
      <c r="F144" s="37">
        <v>819.38333333333321</v>
      </c>
      <c r="G144" s="37">
        <v>808.61666666666645</v>
      </c>
      <c r="H144" s="37">
        <v>863.81666666666649</v>
      </c>
      <c r="I144" s="37">
        <v>874.58333333333314</v>
      </c>
      <c r="J144" s="37">
        <v>891.41666666666652</v>
      </c>
      <c r="K144" s="28">
        <v>857.75</v>
      </c>
      <c r="L144" s="28">
        <v>830.15</v>
      </c>
      <c r="M144" s="28">
        <v>69.492760000000004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159</v>
      </c>
      <c r="D145" s="37">
        <v>158.76666666666668</v>
      </c>
      <c r="E145" s="37">
        <v>157.23333333333335</v>
      </c>
      <c r="F145" s="37">
        <v>155.46666666666667</v>
      </c>
      <c r="G145" s="37">
        <v>153.93333333333334</v>
      </c>
      <c r="H145" s="37">
        <v>160.53333333333336</v>
      </c>
      <c r="I145" s="37">
        <v>162.06666666666672</v>
      </c>
      <c r="J145" s="37">
        <v>163.83333333333337</v>
      </c>
      <c r="K145" s="28">
        <v>160.30000000000001</v>
      </c>
      <c r="L145" s="28">
        <v>157</v>
      </c>
      <c r="M145" s="28">
        <v>14.965249999999999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507.55</v>
      </c>
      <c r="D146" s="37">
        <v>509.08333333333331</v>
      </c>
      <c r="E146" s="37">
        <v>503.46666666666658</v>
      </c>
      <c r="F146" s="37">
        <v>499.38333333333327</v>
      </c>
      <c r="G146" s="37">
        <v>493.76666666666654</v>
      </c>
      <c r="H146" s="37">
        <v>513.16666666666663</v>
      </c>
      <c r="I146" s="37">
        <v>518.7833333333333</v>
      </c>
      <c r="J146" s="37">
        <v>522.86666666666667</v>
      </c>
      <c r="K146" s="28">
        <v>514.70000000000005</v>
      </c>
      <c r="L146" s="28">
        <v>505</v>
      </c>
      <c r="M146" s="28">
        <v>7.7411500000000002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8805.4500000000007</v>
      </c>
      <c r="D147" s="37">
        <v>8881.7833333333328</v>
      </c>
      <c r="E147" s="37">
        <v>8713.5666666666657</v>
      </c>
      <c r="F147" s="37">
        <v>8621.6833333333325</v>
      </c>
      <c r="G147" s="37">
        <v>8453.4666666666653</v>
      </c>
      <c r="H147" s="37">
        <v>8973.6666666666661</v>
      </c>
      <c r="I147" s="37">
        <v>9141.8833333333332</v>
      </c>
      <c r="J147" s="37">
        <v>9233.7666666666664</v>
      </c>
      <c r="K147" s="28">
        <v>9050</v>
      </c>
      <c r="L147" s="28">
        <v>8789.9</v>
      </c>
      <c r="M147" s="28">
        <v>8.1188699999999994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878.3</v>
      </c>
      <c r="D148" s="37">
        <v>873.81666666666661</v>
      </c>
      <c r="E148" s="37">
        <v>862.63333333333321</v>
      </c>
      <c r="F148" s="37">
        <v>846.96666666666658</v>
      </c>
      <c r="G148" s="37">
        <v>835.78333333333319</v>
      </c>
      <c r="H148" s="37">
        <v>889.48333333333323</v>
      </c>
      <c r="I148" s="37">
        <v>900.66666666666663</v>
      </c>
      <c r="J148" s="37">
        <v>916.33333333333326</v>
      </c>
      <c r="K148" s="28">
        <v>885</v>
      </c>
      <c r="L148" s="28">
        <v>858.15</v>
      </c>
      <c r="M148" s="28">
        <v>17.37453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4029.55</v>
      </c>
      <c r="D149" s="37">
        <v>4012.0833333333335</v>
      </c>
      <c r="E149" s="37">
        <v>3982.5166666666669</v>
      </c>
      <c r="F149" s="37">
        <v>3935.4833333333336</v>
      </c>
      <c r="G149" s="37">
        <v>3905.916666666667</v>
      </c>
      <c r="H149" s="37">
        <v>4059.1166666666668</v>
      </c>
      <c r="I149" s="37">
        <v>4088.6833333333334</v>
      </c>
      <c r="J149" s="37">
        <v>4135.7166666666672</v>
      </c>
      <c r="K149" s="28">
        <v>4041.65</v>
      </c>
      <c r="L149" s="28">
        <v>3965.05</v>
      </c>
      <c r="M149" s="28">
        <v>3.7703799999999998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3110.15</v>
      </c>
      <c r="D150" s="37">
        <v>3082.7166666666667</v>
      </c>
      <c r="E150" s="37">
        <v>3047.4333333333334</v>
      </c>
      <c r="F150" s="37">
        <v>2984.7166666666667</v>
      </c>
      <c r="G150" s="37">
        <v>2949.4333333333334</v>
      </c>
      <c r="H150" s="37">
        <v>3145.4333333333334</v>
      </c>
      <c r="I150" s="37">
        <v>3180.7166666666672</v>
      </c>
      <c r="J150" s="37">
        <v>3243.4333333333334</v>
      </c>
      <c r="K150" s="28">
        <v>3118</v>
      </c>
      <c r="L150" s="28">
        <v>3020</v>
      </c>
      <c r="M150" s="28">
        <v>6.3491799999999996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1465.5</v>
      </c>
      <c r="D151" s="37">
        <v>1458.5166666666667</v>
      </c>
      <c r="E151" s="37">
        <v>1447.0333333333333</v>
      </c>
      <c r="F151" s="37">
        <v>1428.5666666666666</v>
      </c>
      <c r="G151" s="37">
        <v>1417.0833333333333</v>
      </c>
      <c r="H151" s="37">
        <v>1476.9833333333333</v>
      </c>
      <c r="I151" s="37">
        <v>1488.4666666666665</v>
      </c>
      <c r="J151" s="37">
        <v>1506.9333333333334</v>
      </c>
      <c r="K151" s="28">
        <v>1470</v>
      </c>
      <c r="L151" s="28">
        <v>1440.05</v>
      </c>
      <c r="M151" s="28">
        <v>3.1499000000000001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921.1</v>
      </c>
      <c r="D152" s="37">
        <v>919.63333333333321</v>
      </c>
      <c r="E152" s="37">
        <v>913.76666666666642</v>
      </c>
      <c r="F152" s="37">
        <v>906.43333333333317</v>
      </c>
      <c r="G152" s="37">
        <v>900.56666666666638</v>
      </c>
      <c r="H152" s="37">
        <v>926.96666666666647</v>
      </c>
      <c r="I152" s="37">
        <v>932.83333333333326</v>
      </c>
      <c r="J152" s="37">
        <v>940.16666666666652</v>
      </c>
      <c r="K152" s="28">
        <v>925.5</v>
      </c>
      <c r="L152" s="28">
        <v>912.3</v>
      </c>
      <c r="M152" s="28">
        <v>0.96886000000000005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159.30000000000001</v>
      </c>
      <c r="D153" s="37">
        <v>158.63333333333333</v>
      </c>
      <c r="E153" s="37">
        <v>156.76666666666665</v>
      </c>
      <c r="F153" s="37">
        <v>154.23333333333332</v>
      </c>
      <c r="G153" s="37">
        <v>152.36666666666665</v>
      </c>
      <c r="H153" s="37">
        <v>161.16666666666666</v>
      </c>
      <c r="I153" s="37">
        <v>163.03333333333333</v>
      </c>
      <c r="J153" s="37">
        <v>165.56666666666666</v>
      </c>
      <c r="K153" s="28">
        <v>160.5</v>
      </c>
      <c r="L153" s="28">
        <v>156.1</v>
      </c>
      <c r="M153" s="28">
        <v>184.33104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136.44999999999999</v>
      </c>
      <c r="D154" s="37">
        <v>135.86666666666665</v>
      </c>
      <c r="E154" s="37">
        <v>134.8833333333333</v>
      </c>
      <c r="F154" s="37">
        <v>133.31666666666666</v>
      </c>
      <c r="G154" s="37">
        <v>132.33333333333331</v>
      </c>
      <c r="H154" s="37">
        <v>137.43333333333328</v>
      </c>
      <c r="I154" s="37">
        <v>138.41666666666663</v>
      </c>
      <c r="J154" s="37">
        <v>139.98333333333326</v>
      </c>
      <c r="K154" s="28">
        <v>136.85</v>
      </c>
      <c r="L154" s="28">
        <v>134.30000000000001</v>
      </c>
      <c r="M154" s="28">
        <v>60.814599999999999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125.9</v>
      </c>
      <c r="D155" s="37">
        <v>126.48333333333333</v>
      </c>
      <c r="E155" s="37">
        <v>124.71666666666667</v>
      </c>
      <c r="F155" s="37">
        <v>123.53333333333333</v>
      </c>
      <c r="G155" s="37">
        <v>121.76666666666667</v>
      </c>
      <c r="H155" s="37">
        <v>127.66666666666667</v>
      </c>
      <c r="I155" s="37">
        <v>129.43333333333334</v>
      </c>
      <c r="J155" s="37">
        <v>130.61666666666667</v>
      </c>
      <c r="K155" s="28">
        <v>128.25</v>
      </c>
      <c r="L155" s="28">
        <v>125.3</v>
      </c>
      <c r="M155" s="28">
        <v>286.40084999999999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4091.2</v>
      </c>
      <c r="D156" s="37">
        <v>4069.2666666666669</v>
      </c>
      <c r="E156" s="37">
        <v>4028.0333333333338</v>
      </c>
      <c r="F156" s="37">
        <v>3964.8666666666668</v>
      </c>
      <c r="G156" s="37">
        <v>3923.6333333333337</v>
      </c>
      <c r="H156" s="37">
        <v>4132.4333333333343</v>
      </c>
      <c r="I156" s="37">
        <v>4173.6666666666661</v>
      </c>
      <c r="J156" s="37">
        <v>4236.8333333333339</v>
      </c>
      <c r="K156" s="28">
        <v>4110.5</v>
      </c>
      <c r="L156" s="28">
        <v>4006.1</v>
      </c>
      <c r="M156" s="28">
        <v>0.77212000000000003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18139.849999999999</v>
      </c>
      <c r="D157" s="37">
        <v>18120.916666666668</v>
      </c>
      <c r="E157" s="37">
        <v>18028.933333333334</v>
      </c>
      <c r="F157" s="37">
        <v>17918.016666666666</v>
      </c>
      <c r="G157" s="37">
        <v>17826.033333333333</v>
      </c>
      <c r="H157" s="37">
        <v>18231.833333333336</v>
      </c>
      <c r="I157" s="37">
        <v>18323.816666666666</v>
      </c>
      <c r="J157" s="37">
        <v>18434.733333333337</v>
      </c>
      <c r="K157" s="28">
        <v>18212.900000000001</v>
      </c>
      <c r="L157" s="28">
        <v>18010</v>
      </c>
      <c r="M157" s="28">
        <v>0.50422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333.2</v>
      </c>
      <c r="D158" s="37">
        <v>332.13333333333338</v>
      </c>
      <c r="E158" s="37">
        <v>329.26666666666677</v>
      </c>
      <c r="F158" s="37">
        <v>325.33333333333337</v>
      </c>
      <c r="G158" s="37">
        <v>322.46666666666675</v>
      </c>
      <c r="H158" s="37">
        <v>336.06666666666678</v>
      </c>
      <c r="I158" s="37">
        <v>338.93333333333345</v>
      </c>
      <c r="J158" s="37">
        <v>342.86666666666679</v>
      </c>
      <c r="K158" s="28">
        <v>335</v>
      </c>
      <c r="L158" s="28">
        <v>328.2</v>
      </c>
      <c r="M158" s="28">
        <v>4.9691700000000001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939.2</v>
      </c>
      <c r="D159" s="37">
        <v>939.5333333333333</v>
      </c>
      <c r="E159" s="37">
        <v>930.06666666666661</v>
      </c>
      <c r="F159" s="37">
        <v>920.93333333333328</v>
      </c>
      <c r="G159" s="37">
        <v>911.46666666666658</v>
      </c>
      <c r="H159" s="37">
        <v>948.66666666666663</v>
      </c>
      <c r="I159" s="37">
        <v>958.13333333333333</v>
      </c>
      <c r="J159" s="37">
        <v>967.26666666666665</v>
      </c>
      <c r="K159" s="28">
        <v>949</v>
      </c>
      <c r="L159" s="28">
        <v>930.4</v>
      </c>
      <c r="M159" s="28">
        <v>4.84049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169.1</v>
      </c>
      <c r="D160" s="37">
        <v>168.21666666666667</v>
      </c>
      <c r="E160" s="37">
        <v>166.03333333333333</v>
      </c>
      <c r="F160" s="37">
        <v>162.96666666666667</v>
      </c>
      <c r="G160" s="37">
        <v>160.78333333333333</v>
      </c>
      <c r="H160" s="37">
        <v>171.28333333333333</v>
      </c>
      <c r="I160" s="37">
        <v>173.46666666666667</v>
      </c>
      <c r="J160" s="37">
        <v>176.53333333333333</v>
      </c>
      <c r="K160" s="28">
        <v>170.4</v>
      </c>
      <c r="L160" s="28">
        <v>165.15</v>
      </c>
      <c r="M160" s="28">
        <v>267.63202999999999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230.2</v>
      </c>
      <c r="D161" s="37">
        <v>231.11666666666667</v>
      </c>
      <c r="E161" s="37">
        <v>228.68333333333334</v>
      </c>
      <c r="F161" s="37">
        <v>227.16666666666666</v>
      </c>
      <c r="G161" s="37">
        <v>224.73333333333332</v>
      </c>
      <c r="H161" s="37">
        <v>232.63333333333335</v>
      </c>
      <c r="I161" s="37">
        <v>235.06666666666669</v>
      </c>
      <c r="J161" s="37">
        <v>236.58333333333337</v>
      </c>
      <c r="K161" s="28">
        <v>233.55</v>
      </c>
      <c r="L161" s="28">
        <v>229.6</v>
      </c>
      <c r="M161" s="28">
        <v>3.7000899999999999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2625.25</v>
      </c>
      <c r="D162" s="37">
        <v>2625.5</v>
      </c>
      <c r="E162" s="37">
        <v>2589.1999999999998</v>
      </c>
      <c r="F162" s="37">
        <v>2553.1499999999996</v>
      </c>
      <c r="G162" s="37">
        <v>2516.8499999999995</v>
      </c>
      <c r="H162" s="37">
        <v>2661.55</v>
      </c>
      <c r="I162" s="37">
        <v>2697.8500000000004</v>
      </c>
      <c r="J162" s="37">
        <v>2733.9000000000005</v>
      </c>
      <c r="K162" s="28">
        <v>2661.8</v>
      </c>
      <c r="L162" s="28">
        <v>2589.4499999999998</v>
      </c>
      <c r="M162" s="28">
        <v>2.03281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40953.5</v>
      </c>
      <c r="D163" s="37">
        <v>41294.15</v>
      </c>
      <c r="E163" s="37">
        <v>39959.350000000006</v>
      </c>
      <c r="F163" s="37">
        <v>38965.200000000004</v>
      </c>
      <c r="G163" s="37">
        <v>37630.400000000009</v>
      </c>
      <c r="H163" s="37">
        <v>42288.3</v>
      </c>
      <c r="I163" s="37">
        <v>43623.100000000006</v>
      </c>
      <c r="J163" s="37">
        <v>44617.25</v>
      </c>
      <c r="K163" s="28">
        <v>42628.95</v>
      </c>
      <c r="L163" s="28">
        <v>40300</v>
      </c>
      <c r="M163" s="28">
        <v>0.52366000000000001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219.55</v>
      </c>
      <c r="D164" s="37">
        <v>219.85</v>
      </c>
      <c r="E164" s="37">
        <v>216.7</v>
      </c>
      <c r="F164" s="37">
        <v>213.85</v>
      </c>
      <c r="G164" s="37">
        <v>210.7</v>
      </c>
      <c r="H164" s="37">
        <v>222.7</v>
      </c>
      <c r="I164" s="37">
        <v>225.85000000000002</v>
      </c>
      <c r="J164" s="37">
        <v>228.7</v>
      </c>
      <c r="K164" s="28">
        <v>223</v>
      </c>
      <c r="L164" s="28">
        <v>217</v>
      </c>
      <c r="M164" s="28">
        <v>53.828740000000003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4518.95</v>
      </c>
      <c r="D165" s="37">
        <v>4523.5333333333338</v>
      </c>
      <c r="E165" s="37">
        <v>4481.0666666666675</v>
      </c>
      <c r="F165" s="37">
        <v>4443.1833333333334</v>
      </c>
      <c r="G165" s="37">
        <v>4400.7166666666672</v>
      </c>
      <c r="H165" s="37">
        <v>4561.4166666666679</v>
      </c>
      <c r="I165" s="37">
        <v>4603.8833333333332</v>
      </c>
      <c r="J165" s="37">
        <v>4641.7666666666682</v>
      </c>
      <c r="K165" s="28">
        <v>4566</v>
      </c>
      <c r="L165" s="28">
        <v>4485.6499999999996</v>
      </c>
      <c r="M165" s="28">
        <v>0.69798000000000004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2489.0500000000002</v>
      </c>
      <c r="D166" s="37">
        <v>2482.6166666666668</v>
      </c>
      <c r="E166" s="37">
        <v>2466.9833333333336</v>
      </c>
      <c r="F166" s="37">
        <v>2444.916666666667</v>
      </c>
      <c r="G166" s="37">
        <v>2429.2833333333338</v>
      </c>
      <c r="H166" s="37">
        <v>2504.6833333333334</v>
      </c>
      <c r="I166" s="37">
        <v>2520.3166666666666</v>
      </c>
      <c r="J166" s="37">
        <v>2542.3833333333332</v>
      </c>
      <c r="K166" s="28">
        <v>2498.25</v>
      </c>
      <c r="L166" s="28">
        <v>2460.5500000000002</v>
      </c>
      <c r="M166" s="28">
        <v>1.7247600000000001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2496.25</v>
      </c>
      <c r="D167" s="37">
        <v>2489.0833333333335</v>
      </c>
      <c r="E167" s="37">
        <v>2452.166666666667</v>
      </c>
      <c r="F167" s="37">
        <v>2408.0833333333335</v>
      </c>
      <c r="G167" s="37">
        <v>2371.166666666667</v>
      </c>
      <c r="H167" s="37">
        <v>2533.166666666667</v>
      </c>
      <c r="I167" s="37">
        <v>2570.0833333333339</v>
      </c>
      <c r="J167" s="37">
        <v>2614.166666666667</v>
      </c>
      <c r="K167" s="28">
        <v>2526</v>
      </c>
      <c r="L167" s="28">
        <v>2445</v>
      </c>
      <c r="M167" s="28">
        <v>11.959149999999999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2416.65</v>
      </c>
      <c r="D168" s="37">
        <v>2428.2166666666667</v>
      </c>
      <c r="E168" s="37">
        <v>2398.4333333333334</v>
      </c>
      <c r="F168" s="37">
        <v>2380.2166666666667</v>
      </c>
      <c r="G168" s="37">
        <v>2350.4333333333334</v>
      </c>
      <c r="H168" s="37">
        <v>2446.4333333333334</v>
      </c>
      <c r="I168" s="37">
        <v>2476.2166666666672</v>
      </c>
      <c r="J168" s="37">
        <v>2494.4333333333334</v>
      </c>
      <c r="K168" s="28">
        <v>2458</v>
      </c>
      <c r="L168" s="28">
        <v>2410</v>
      </c>
      <c r="M168" s="28">
        <v>1.29427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123.15</v>
      </c>
      <c r="D169" s="37">
        <v>122.45</v>
      </c>
      <c r="E169" s="37">
        <v>121.10000000000001</v>
      </c>
      <c r="F169" s="37">
        <v>119.05000000000001</v>
      </c>
      <c r="G169" s="37">
        <v>117.70000000000002</v>
      </c>
      <c r="H169" s="37">
        <v>124.5</v>
      </c>
      <c r="I169" s="37">
        <v>125.85</v>
      </c>
      <c r="J169" s="37">
        <v>127.89999999999999</v>
      </c>
      <c r="K169" s="28">
        <v>123.8</v>
      </c>
      <c r="L169" s="28">
        <v>120.4</v>
      </c>
      <c r="M169" s="28">
        <v>79.130660000000006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212.05</v>
      </c>
      <c r="D170" s="37">
        <v>212.6</v>
      </c>
      <c r="E170" s="37">
        <v>209.5</v>
      </c>
      <c r="F170" s="37">
        <v>206.95000000000002</v>
      </c>
      <c r="G170" s="37">
        <v>203.85000000000002</v>
      </c>
      <c r="H170" s="37">
        <v>215.14999999999998</v>
      </c>
      <c r="I170" s="37">
        <v>218.24999999999994</v>
      </c>
      <c r="J170" s="37">
        <v>220.79999999999995</v>
      </c>
      <c r="K170" s="28">
        <v>215.7</v>
      </c>
      <c r="L170" s="28">
        <v>210.05</v>
      </c>
      <c r="M170" s="28">
        <v>143.85251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460.95</v>
      </c>
      <c r="D171" s="37">
        <v>461.16666666666669</v>
      </c>
      <c r="E171" s="37">
        <v>454.83333333333337</v>
      </c>
      <c r="F171" s="37">
        <v>448.7166666666667</v>
      </c>
      <c r="G171" s="37">
        <v>442.38333333333338</v>
      </c>
      <c r="H171" s="37">
        <v>467.28333333333336</v>
      </c>
      <c r="I171" s="37">
        <v>473.61666666666673</v>
      </c>
      <c r="J171" s="37">
        <v>479.73333333333335</v>
      </c>
      <c r="K171" s="28">
        <v>467.5</v>
      </c>
      <c r="L171" s="28">
        <v>455.05</v>
      </c>
      <c r="M171" s="28">
        <v>4.0605700000000002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15641.15</v>
      </c>
      <c r="D172" s="37">
        <v>15553.700000000003</v>
      </c>
      <c r="E172" s="37">
        <v>15407.400000000005</v>
      </c>
      <c r="F172" s="37">
        <v>15173.650000000003</v>
      </c>
      <c r="G172" s="37">
        <v>15027.350000000006</v>
      </c>
      <c r="H172" s="37">
        <v>15787.450000000004</v>
      </c>
      <c r="I172" s="37">
        <v>15933.750000000004</v>
      </c>
      <c r="J172" s="37">
        <v>16167.500000000004</v>
      </c>
      <c r="K172" s="28">
        <v>15700</v>
      </c>
      <c r="L172" s="28">
        <v>15319.95</v>
      </c>
      <c r="M172" s="28">
        <v>0.11333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40.799999999999997</v>
      </c>
      <c r="D173" s="37">
        <v>41.1</v>
      </c>
      <c r="E173" s="37">
        <v>40.400000000000006</v>
      </c>
      <c r="F173" s="37">
        <v>40.000000000000007</v>
      </c>
      <c r="G173" s="37">
        <v>39.300000000000011</v>
      </c>
      <c r="H173" s="37">
        <v>41.5</v>
      </c>
      <c r="I173" s="37">
        <v>42.2</v>
      </c>
      <c r="J173" s="37">
        <v>42.599999999999994</v>
      </c>
      <c r="K173" s="28">
        <v>41.8</v>
      </c>
      <c r="L173" s="28">
        <v>40.700000000000003</v>
      </c>
      <c r="M173" s="28">
        <v>347.12482999999997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146.4</v>
      </c>
      <c r="D174" s="37">
        <v>146.88333333333335</v>
      </c>
      <c r="E174" s="37">
        <v>145.06666666666672</v>
      </c>
      <c r="F174" s="37">
        <v>143.73333333333338</v>
      </c>
      <c r="G174" s="37">
        <v>141.91666666666674</v>
      </c>
      <c r="H174" s="37">
        <v>148.2166666666667</v>
      </c>
      <c r="I174" s="37">
        <v>150.03333333333336</v>
      </c>
      <c r="J174" s="37">
        <v>151.36666666666667</v>
      </c>
      <c r="K174" s="28">
        <v>148.69999999999999</v>
      </c>
      <c r="L174" s="28">
        <v>145.55000000000001</v>
      </c>
      <c r="M174" s="28">
        <v>67.359089999999995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140.85</v>
      </c>
      <c r="D175" s="37">
        <v>140.13333333333333</v>
      </c>
      <c r="E175" s="37">
        <v>139.06666666666666</v>
      </c>
      <c r="F175" s="37">
        <v>137.28333333333333</v>
      </c>
      <c r="G175" s="37">
        <v>136.21666666666667</v>
      </c>
      <c r="H175" s="37">
        <v>141.91666666666666</v>
      </c>
      <c r="I175" s="37">
        <v>142.98333333333332</v>
      </c>
      <c r="J175" s="37">
        <v>144.76666666666665</v>
      </c>
      <c r="K175" s="28">
        <v>141.19999999999999</v>
      </c>
      <c r="L175" s="28">
        <v>138.35</v>
      </c>
      <c r="M175" s="28">
        <v>47.158709999999999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2381.0500000000002</v>
      </c>
      <c r="D176" s="37">
        <v>2380.6166666666668</v>
      </c>
      <c r="E176" s="37">
        <v>2365.5333333333338</v>
      </c>
      <c r="F176" s="37">
        <v>2350.0166666666669</v>
      </c>
      <c r="G176" s="37">
        <v>2334.9333333333338</v>
      </c>
      <c r="H176" s="37">
        <v>2396.1333333333337</v>
      </c>
      <c r="I176" s="37">
        <v>2411.2166666666667</v>
      </c>
      <c r="J176" s="37">
        <v>2426.7333333333336</v>
      </c>
      <c r="K176" s="28">
        <v>2395.6999999999998</v>
      </c>
      <c r="L176" s="28">
        <v>2365.1</v>
      </c>
      <c r="M176" s="28">
        <v>57.523609999999998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869.7</v>
      </c>
      <c r="D177" s="37">
        <v>865.7166666666667</v>
      </c>
      <c r="E177" s="37">
        <v>858.33333333333337</v>
      </c>
      <c r="F177" s="37">
        <v>846.9666666666667</v>
      </c>
      <c r="G177" s="37">
        <v>839.58333333333337</v>
      </c>
      <c r="H177" s="37">
        <v>877.08333333333337</v>
      </c>
      <c r="I177" s="37">
        <v>884.46666666666658</v>
      </c>
      <c r="J177" s="37">
        <v>895.83333333333337</v>
      </c>
      <c r="K177" s="28">
        <v>873.1</v>
      </c>
      <c r="L177" s="28">
        <v>854.35</v>
      </c>
      <c r="M177" s="28">
        <v>12.48047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1146.25</v>
      </c>
      <c r="D178" s="37">
        <v>1134.75</v>
      </c>
      <c r="E178" s="37">
        <v>1119.5</v>
      </c>
      <c r="F178" s="37">
        <v>1092.75</v>
      </c>
      <c r="G178" s="37">
        <v>1077.5</v>
      </c>
      <c r="H178" s="37">
        <v>1161.5</v>
      </c>
      <c r="I178" s="37">
        <v>1176.75</v>
      </c>
      <c r="J178" s="37">
        <v>1203.5</v>
      </c>
      <c r="K178" s="28">
        <v>1150</v>
      </c>
      <c r="L178" s="28">
        <v>1108</v>
      </c>
      <c r="M178" s="28">
        <v>20.30639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2584.5500000000002</v>
      </c>
      <c r="D179" s="37">
        <v>2582.1666666666665</v>
      </c>
      <c r="E179" s="37">
        <v>2552.4833333333331</v>
      </c>
      <c r="F179" s="37">
        <v>2520.4166666666665</v>
      </c>
      <c r="G179" s="37">
        <v>2490.7333333333331</v>
      </c>
      <c r="H179" s="37">
        <v>2614.2333333333331</v>
      </c>
      <c r="I179" s="37">
        <v>2643.9166666666665</v>
      </c>
      <c r="J179" s="37">
        <v>2675.9833333333331</v>
      </c>
      <c r="K179" s="28">
        <v>2611.85</v>
      </c>
      <c r="L179" s="28">
        <v>2550.1</v>
      </c>
      <c r="M179" s="28">
        <v>6.9852699999999999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7296.65</v>
      </c>
      <c r="D180" s="37">
        <v>7333.2666666666664</v>
      </c>
      <c r="E180" s="37">
        <v>7246.4333333333325</v>
      </c>
      <c r="F180" s="37">
        <v>7196.2166666666662</v>
      </c>
      <c r="G180" s="37">
        <v>7109.3833333333323</v>
      </c>
      <c r="H180" s="37">
        <v>7383.4833333333327</v>
      </c>
      <c r="I180" s="37">
        <v>7470.3166666666666</v>
      </c>
      <c r="J180" s="37">
        <v>7520.5333333333328</v>
      </c>
      <c r="K180" s="28">
        <v>7420.1</v>
      </c>
      <c r="L180" s="28">
        <v>7283.05</v>
      </c>
      <c r="M180" s="28">
        <v>5.0930000000000003E-2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25247.4</v>
      </c>
      <c r="D181" s="37">
        <v>25330.150000000005</v>
      </c>
      <c r="E181" s="37">
        <v>25100.400000000009</v>
      </c>
      <c r="F181" s="37">
        <v>24953.400000000005</v>
      </c>
      <c r="G181" s="37">
        <v>24723.650000000009</v>
      </c>
      <c r="H181" s="37">
        <v>25477.150000000009</v>
      </c>
      <c r="I181" s="37">
        <v>25706.9</v>
      </c>
      <c r="J181" s="37">
        <v>25853.900000000009</v>
      </c>
      <c r="K181" s="28">
        <v>25559.9</v>
      </c>
      <c r="L181" s="28">
        <v>25183.15</v>
      </c>
      <c r="M181" s="28">
        <v>0.19294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1265.5999999999999</v>
      </c>
      <c r="D182" s="37">
        <v>1257.5666666666666</v>
      </c>
      <c r="E182" s="37">
        <v>1240.1333333333332</v>
      </c>
      <c r="F182" s="37">
        <v>1214.6666666666665</v>
      </c>
      <c r="G182" s="37">
        <v>1197.2333333333331</v>
      </c>
      <c r="H182" s="37">
        <v>1283.0333333333333</v>
      </c>
      <c r="I182" s="37">
        <v>1300.4666666666667</v>
      </c>
      <c r="J182" s="37">
        <v>1325.9333333333334</v>
      </c>
      <c r="K182" s="28">
        <v>1275</v>
      </c>
      <c r="L182" s="28">
        <v>1232.0999999999999</v>
      </c>
      <c r="M182" s="28">
        <v>6.3335800000000004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2442.4</v>
      </c>
      <c r="D183" s="37">
        <v>2429</v>
      </c>
      <c r="E183" s="37">
        <v>2408.5</v>
      </c>
      <c r="F183" s="37">
        <v>2374.6</v>
      </c>
      <c r="G183" s="37">
        <v>2354.1</v>
      </c>
      <c r="H183" s="37">
        <v>2462.9</v>
      </c>
      <c r="I183" s="37">
        <v>2483.4</v>
      </c>
      <c r="J183" s="37">
        <v>2517.3000000000002</v>
      </c>
      <c r="K183" s="28">
        <v>2449.5</v>
      </c>
      <c r="L183" s="28">
        <v>2395.1</v>
      </c>
      <c r="M183" s="28">
        <v>1.8403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540.54999999999995</v>
      </c>
      <c r="D184" s="37">
        <v>539.63333333333333</v>
      </c>
      <c r="E184" s="37">
        <v>535.31666666666661</v>
      </c>
      <c r="F184" s="37">
        <v>530.08333333333326</v>
      </c>
      <c r="G184" s="37">
        <v>525.76666666666654</v>
      </c>
      <c r="H184" s="37">
        <v>544.86666666666667</v>
      </c>
      <c r="I184" s="37">
        <v>549.18333333333351</v>
      </c>
      <c r="J184" s="37">
        <v>554.41666666666674</v>
      </c>
      <c r="K184" s="28">
        <v>543.95000000000005</v>
      </c>
      <c r="L184" s="28">
        <v>534.4</v>
      </c>
      <c r="M184" s="28">
        <v>186.59370000000001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103.4</v>
      </c>
      <c r="D185" s="37">
        <v>103.71666666666665</v>
      </c>
      <c r="E185" s="37">
        <v>100.68333333333331</v>
      </c>
      <c r="F185" s="37">
        <v>97.966666666666654</v>
      </c>
      <c r="G185" s="37">
        <v>94.933333333333309</v>
      </c>
      <c r="H185" s="37">
        <v>106.43333333333331</v>
      </c>
      <c r="I185" s="37">
        <v>109.46666666666664</v>
      </c>
      <c r="J185" s="37">
        <v>112.18333333333331</v>
      </c>
      <c r="K185" s="28">
        <v>106.75</v>
      </c>
      <c r="L185" s="28">
        <v>101</v>
      </c>
      <c r="M185" s="28">
        <v>846.38734999999997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894.3</v>
      </c>
      <c r="D186" s="37">
        <v>890.18333333333339</v>
      </c>
      <c r="E186" s="37">
        <v>884.11666666666679</v>
      </c>
      <c r="F186" s="37">
        <v>873.93333333333339</v>
      </c>
      <c r="G186" s="37">
        <v>867.86666666666679</v>
      </c>
      <c r="H186" s="37">
        <v>900.36666666666679</v>
      </c>
      <c r="I186" s="37">
        <v>906.43333333333339</v>
      </c>
      <c r="J186" s="37">
        <v>916.61666666666679</v>
      </c>
      <c r="K186" s="28">
        <v>896.25</v>
      </c>
      <c r="L186" s="28">
        <v>880</v>
      </c>
      <c r="M186" s="28">
        <v>31.598389999999998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521.6</v>
      </c>
      <c r="D187" s="37">
        <v>521.61666666666667</v>
      </c>
      <c r="E187" s="37">
        <v>515.23333333333335</v>
      </c>
      <c r="F187" s="37">
        <v>508.86666666666667</v>
      </c>
      <c r="G187" s="37">
        <v>502.48333333333335</v>
      </c>
      <c r="H187" s="37">
        <v>527.98333333333335</v>
      </c>
      <c r="I187" s="37">
        <v>534.36666666666679</v>
      </c>
      <c r="J187" s="37">
        <v>540.73333333333335</v>
      </c>
      <c r="K187" s="28">
        <v>528</v>
      </c>
      <c r="L187" s="28">
        <v>515.25</v>
      </c>
      <c r="M187" s="28">
        <v>11.2521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597.95000000000005</v>
      </c>
      <c r="D188" s="37">
        <v>596.56666666666661</v>
      </c>
      <c r="E188" s="37">
        <v>589.23333333333323</v>
      </c>
      <c r="F188" s="37">
        <v>580.51666666666665</v>
      </c>
      <c r="G188" s="37">
        <v>573.18333333333328</v>
      </c>
      <c r="H188" s="37">
        <v>605.28333333333319</v>
      </c>
      <c r="I188" s="37">
        <v>612.61666666666667</v>
      </c>
      <c r="J188" s="37">
        <v>621.33333333333314</v>
      </c>
      <c r="K188" s="28">
        <v>603.9</v>
      </c>
      <c r="L188" s="28">
        <v>587.85</v>
      </c>
      <c r="M188" s="28">
        <v>4.6738099999999996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668.45</v>
      </c>
      <c r="D189" s="37">
        <v>670.15</v>
      </c>
      <c r="E189" s="37">
        <v>663.3</v>
      </c>
      <c r="F189" s="37">
        <v>658.15</v>
      </c>
      <c r="G189" s="37">
        <v>651.29999999999995</v>
      </c>
      <c r="H189" s="37">
        <v>675.3</v>
      </c>
      <c r="I189" s="37">
        <v>682.15000000000009</v>
      </c>
      <c r="J189" s="37">
        <v>687.3</v>
      </c>
      <c r="K189" s="28">
        <v>677</v>
      </c>
      <c r="L189" s="28">
        <v>665</v>
      </c>
      <c r="M189" s="28">
        <v>35.021560000000001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959.8</v>
      </c>
      <c r="D190" s="37">
        <v>963.6</v>
      </c>
      <c r="E190" s="37">
        <v>952.2</v>
      </c>
      <c r="F190" s="37">
        <v>944.6</v>
      </c>
      <c r="G190" s="37">
        <v>933.2</v>
      </c>
      <c r="H190" s="37">
        <v>971.2</v>
      </c>
      <c r="I190" s="37">
        <v>982.59999999999991</v>
      </c>
      <c r="J190" s="37">
        <v>990.2</v>
      </c>
      <c r="K190" s="28">
        <v>975</v>
      </c>
      <c r="L190" s="28">
        <v>956</v>
      </c>
      <c r="M190" s="28">
        <v>13.9598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1307</v>
      </c>
      <c r="D191" s="37">
        <v>1299</v>
      </c>
      <c r="E191" s="37">
        <v>1286</v>
      </c>
      <c r="F191" s="37">
        <v>1265</v>
      </c>
      <c r="G191" s="37">
        <v>1252</v>
      </c>
      <c r="H191" s="37">
        <v>1320</v>
      </c>
      <c r="I191" s="37">
        <v>1333</v>
      </c>
      <c r="J191" s="37">
        <v>1354</v>
      </c>
      <c r="K191" s="28">
        <v>1312</v>
      </c>
      <c r="L191" s="28">
        <v>1278</v>
      </c>
      <c r="M191" s="28">
        <v>3.4283000000000001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3770.35</v>
      </c>
      <c r="D192" s="37">
        <v>3772.7166666666667</v>
      </c>
      <c r="E192" s="37">
        <v>3755.6333333333332</v>
      </c>
      <c r="F192" s="37">
        <v>3740.9166666666665</v>
      </c>
      <c r="G192" s="37">
        <v>3723.833333333333</v>
      </c>
      <c r="H192" s="37">
        <v>3787.4333333333334</v>
      </c>
      <c r="I192" s="37">
        <v>3804.5166666666664</v>
      </c>
      <c r="J192" s="37">
        <v>3819.2333333333336</v>
      </c>
      <c r="K192" s="28">
        <v>3789.8</v>
      </c>
      <c r="L192" s="28">
        <v>3758</v>
      </c>
      <c r="M192" s="28">
        <v>21.124590000000001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706.7</v>
      </c>
      <c r="D193" s="37">
        <v>705.56666666666661</v>
      </c>
      <c r="E193" s="37">
        <v>700.13333333333321</v>
      </c>
      <c r="F193" s="37">
        <v>693.56666666666661</v>
      </c>
      <c r="G193" s="37">
        <v>688.13333333333321</v>
      </c>
      <c r="H193" s="37">
        <v>712.13333333333321</v>
      </c>
      <c r="I193" s="37">
        <v>717.56666666666661</v>
      </c>
      <c r="J193" s="37">
        <v>724.13333333333321</v>
      </c>
      <c r="K193" s="28">
        <v>711</v>
      </c>
      <c r="L193" s="28">
        <v>699</v>
      </c>
      <c r="M193" s="28">
        <v>17.702919999999999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7603.6</v>
      </c>
      <c r="D194" s="37">
        <v>7623.8833333333341</v>
      </c>
      <c r="E194" s="37">
        <v>7540.3666666666686</v>
      </c>
      <c r="F194" s="37">
        <v>7477.1333333333341</v>
      </c>
      <c r="G194" s="37">
        <v>7393.6166666666686</v>
      </c>
      <c r="H194" s="37">
        <v>7687.1166666666686</v>
      </c>
      <c r="I194" s="37">
        <v>7770.6333333333332</v>
      </c>
      <c r="J194" s="37">
        <v>7833.8666666666686</v>
      </c>
      <c r="K194" s="28">
        <v>7707.4</v>
      </c>
      <c r="L194" s="28">
        <v>7560.65</v>
      </c>
      <c r="M194" s="28">
        <v>1.37948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507.45</v>
      </c>
      <c r="D195" s="37">
        <v>507.38333333333338</v>
      </c>
      <c r="E195" s="37">
        <v>504.26666666666677</v>
      </c>
      <c r="F195" s="37">
        <v>501.08333333333337</v>
      </c>
      <c r="G195" s="37">
        <v>497.96666666666675</v>
      </c>
      <c r="H195" s="37">
        <v>510.56666666666678</v>
      </c>
      <c r="I195" s="37">
        <v>513.68333333333339</v>
      </c>
      <c r="J195" s="37">
        <v>516.86666666666679</v>
      </c>
      <c r="K195" s="28">
        <v>510.5</v>
      </c>
      <c r="L195" s="28">
        <v>504.2</v>
      </c>
      <c r="M195" s="28">
        <v>145.37944999999999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241.3</v>
      </c>
      <c r="D196" s="37">
        <v>239.96666666666667</v>
      </c>
      <c r="E196" s="37">
        <v>235.43333333333334</v>
      </c>
      <c r="F196" s="37">
        <v>229.56666666666666</v>
      </c>
      <c r="G196" s="37">
        <v>225.03333333333333</v>
      </c>
      <c r="H196" s="37">
        <v>245.83333333333334</v>
      </c>
      <c r="I196" s="37">
        <v>250.3666666666667</v>
      </c>
      <c r="J196" s="37">
        <v>256.23333333333335</v>
      </c>
      <c r="K196" s="28">
        <v>244.5</v>
      </c>
      <c r="L196" s="28">
        <v>234.1</v>
      </c>
      <c r="M196" s="28">
        <v>551.53254000000004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1248.3499999999999</v>
      </c>
      <c r="D197" s="37">
        <v>1242.8666666666666</v>
      </c>
      <c r="E197" s="37">
        <v>1231.4833333333331</v>
      </c>
      <c r="F197" s="37">
        <v>1214.6166666666666</v>
      </c>
      <c r="G197" s="37">
        <v>1203.2333333333331</v>
      </c>
      <c r="H197" s="37">
        <v>1259.7333333333331</v>
      </c>
      <c r="I197" s="37">
        <v>1271.1166666666668</v>
      </c>
      <c r="J197" s="37">
        <v>1287.9833333333331</v>
      </c>
      <c r="K197" s="28">
        <v>1254.25</v>
      </c>
      <c r="L197" s="28">
        <v>1226</v>
      </c>
      <c r="M197" s="28">
        <v>93.920569999999998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1468.5</v>
      </c>
      <c r="D198" s="37">
        <v>1463.6000000000001</v>
      </c>
      <c r="E198" s="37">
        <v>1455.2000000000003</v>
      </c>
      <c r="F198" s="37">
        <v>1441.9</v>
      </c>
      <c r="G198" s="37">
        <v>1433.5000000000002</v>
      </c>
      <c r="H198" s="37">
        <v>1476.9000000000003</v>
      </c>
      <c r="I198" s="37">
        <v>1485.3000000000004</v>
      </c>
      <c r="J198" s="37">
        <v>1498.6000000000004</v>
      </c>
      <c r="K198" s="28">
        <v>1472</v>
      </c>
      <c r="L198" s="28">
        <v>1450.3</v>
      </c>
      <c r="M198" s="28">
        <v>18.504049999999999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890.45</v>
      </c>
      <c r="D199" s="37">
        <v>891.53333333333342</v>
      </c>
      <c r="E199" s="37">
        <v>884.86666666666679</v>
      </c>
      <c r="F199" s="37">
        <v>879.28333333333342</v>
      </c>
      <c r="G199" s="37">
        <v>872.61666666666679</v>
      </c>
      <c r="H199" s="37">
        <v>897.11666666666679</v>
      </c>
      <c r="I199" s="37">
        <v>903.78333333333353</v>
      </c>
      <c r="J199" s="37">
        <v>909.36666666666679</v>
      </c>
      <c r="K199" s="28">
        <v>898.2</v>
      </c>
      <c r="L199" s="28">
        <v>885.95</v>
      </c>
      <c r="M199" s="28">
        <v>1.6829499999999999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2491.85</v>
      </c>
      <c r="D200" s="37">
        <v>2487.1166666666663</v>
      </c>
      <c r="E200" s="37">
        <v>2470.2833333333328</v>
      </c>
      <c r="F200" s="37">
        <v>2448.7166666666667</v>
      </c>
      <c r="G200" s="37">
        <v>2431.8833333333332</v>
      </c>
      <c r="H200" s="37">
        <v>2508.6833333333325</v>
      </c>
      <c r="I200" s="37">
        <v>2525.5166666666655</v>
      </c>
      <c r="J200" s="37">
        <v>2547.0833333333321</v>
      </c>
      <c r="K200" s="28">
        <v>2503.9499999999998</v>
      </c>
      <c r="L200" s="28">
        <v>2465.5500000000002</v>
      </c>
      <c r="M200" s="28">
        <v>7.8868900000000002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2597.15</v>
      </c>
      <c r="D201" s="37">
        <v>2602.1</v>
      </c>
      <c r="E201" s="37">
        <v>2571.2999999999997</v>
      </c>
      <c r="F201" s="37">
        <v>2545.4499999999998</v>
      </c>
      <c r="G201" s="37">
        <v>2514.6499999999996</v>
      </c>
      <c r="H201" s="37">
        <v>2627.95</v>
      </c>
      <c r="I201" s="37">
        <v>2658.75</v>
      </c>
      <c r="J201" s="37">
        <v>2684.6</v>
      </c>
      <c r="K201" s="28">
        <v>2632.9</v>
      </c>
      <c r="L201" s="28">
        <v>2576.25</v>
      </c>
      <c r="M201" s="28">
        <v>2.6192899999999999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506.2</v>
      </c>
      <c r="D202" s="37">
        <v>506.05</v>
      </c>
      <c r="E202" s="37">
        <v>500.65000000000003</v>
      </c>
      <c r="F202" s="37">
        <v>495.1</v>
      </c>
      <c r="G202" s="37">
        <v>489.70000000000005</v>
      </c>
      <c r="H202" s="37">
        <v>511.6</v>
      </c>
      <c r="I202" s="37">
        <v>517</v>
      </c>
      <c r="J202" s="37">
        <v>522.54999999999995</v>
      </c>
      <c r="K202" s="28">
        <v>511.45</v>
      </c>
      <c r="L202" s="28">
        <v>500.5</v>
      </c>
      <c r="M202" s="28">
        <v>9.1732899999999997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1075.5999999999999</v>
      </c>
      <c r="D203" s="37">
        <v>1071.8666666666666</v>
      </c>
      <c r="E203" s="37">
        <v>1058.7333333333331</v>
      </c>
      <c r="F203" s="37">
        <v>1041.8666666666666</v>
      </c>
      <c r="G203" s="37">
        <v>1028.7333333333331</v>
      </c>
      <c r="H203" s="37">
        <v>1088.7333333333331</v>
      </c>
      <c r="I203" s="37">
        <v>1101.8666666666668</v>
      </c>
      <c r="J203" s="37">
        <v>1118.7333333333331</v>
      </c>
      <c r="K203" s="28">
        <v>1085</v>
      </c>
      <c r="L203" s="28">
        <v>1055</v>
      </c>
      <c r="M203" s="28">
        <v>4.1104599999999998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770.1</v>
      </c>
      <c r="D204" s="37">
        <v>772.33333333333337</v>
      </c>
      <c r="E204" s="37">
        <v>765.7166666666667</v>
      </c>
      <c r="F204" s="37">
        <v>761.33333333333337</v>
      </c>
      <c r="G204" s="37">
        <v>754.7166666666667</v>
      </c>
      <c r="H204" s="37">
        <v>776.7166666666667</v>
      </c>
      <c r="I204" s="37">
        <v>783.33333333333326</v>
      </c>
      <c r="J204" s="37">
        <v>787.7166666666667</v>
      </c>
      <c r="K204" s="28">
        <v>778.95</v>
      </c>
      <c r="L204" s="28">
        <v>767.95</v>
      </c>
      <c r="M204" s="28">
        <v>25.616350000000001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7474.5</v>
      </c>
      <c r="D205" s="37">
        <v>7494.583333333333</v>
      </c>
      <c r="E205" s="37">
        <v>7440.2166666666662</v>
      </c>
      <c r="F205" s="37">
        <v>7405.9333333333334</v>
      </c>
      <c r="G205" s="37">
        <v>7351.5666666666666</v>
      </c>
      <c r="H205" s="37">
        <v>7528.8666666666659</v>
      </c>
      <c r="I205" s="37">
        <v>7583.2333333333327</v>
      </c>
      <c r="J205" s="37">
        <v>7617.5166666666655</v>
      </c>
      <c r="K205" s="28">
        <v>7548.95</v>
      </c>
      <c r="L205" s="28">
        <v>7460.3</v>
      </c>
      <c r="M205" s="28">
        <v>2.8422299999999998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47.15</v>
      </c>
      <c r="D206" s="37">
        <v>47.050000000000004</v>
      </c>
      <c r="E206" s="37">
        <v>46.250000000000007</v>
      </c>
      <c r="F206" s="37">
        <v>45.35</v>
      </c>
      <c r="G206" s="37">
        <v>44.550000000000004</v>
      </c>
      <c r="H206" s="37">
        <v>47.95000000000001</v>
      </c>
      <c r="I206" s="37">
        <v>48.750000000000007</v>
      </c>
      <c r="J206" s="37">
        <v>49.650000000000013</v>
      </c>
      <c r="K206" s="28">
        <v>47.85</v>
      </c>
      <c r="L206" s="28">
        <v>46.15</v>
      </c>
      <c r="M206" s="28">
        <v>131.25342000000001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1625.1</v>
      </c>
      <c r="D207" s="37">
        <v>1614.1333333333332</v>
      </c>
      <c r="E207" s="37">
        <v>1591.7666666666664</v>
      </c>
      <c r="F207" s="37">
        <v>1558.4333333333332</v>
      </c>
      <c r="G207" s="37">
        <v>1536.0666666666664</v>
      </c>
      <c r="H207" s="37">
        <v>1647.4666666666665</v>
      </c>
      <c r="I207" s="37">
        <v>1669.8333333333333</v>
      </c>
      <c r="J207" s="37">
        <v>1703.1666666666665</v>
      </c>
      <c r="K207" s="28">
        <v>1636.5</v>
      </c>
      <c r="L207" s="28">
        <v>1580.8</v>
      </c>
      <c r="M207" s="28">
        <v>2.1459800000000002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861.35</v>
      </c>
      <c r="D208" s="37">
        <v>856.63333333333333</v>
      </c>
      <c r="E208" s="37">
        <v>848.31666666666661</v>
      </c>
      <c r="F208" s="37">
        <v>835.2833333333333</v>
      </c>
      <c r="G208" s="37">
        <v>826.96666666666658</v>
      </c>
      <c r="H208" s="37">
        <v>869.66666666666663</v>
      </c>
      <c r="I208" s="37">
        <v>877.98333333333346</v>
      </c>
      <c r="J208" s="37">
        <v>891.01666666666665</v>
      </c>
      <c r="K208" s="28">
        <v>864.95</v>
      </c>
      <c r="L208" s="28">
        <v>843.6</v>
      </c>
      <c r="M208" s="28">
        <v>8.20059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891.35</v>
      </c>
      <c r="D209" s="37">
        <v>901.71666666666658</v>
      </c>
      <c r="E209" s="37">
        <v>875.93333333333317</v>
      </c>
      <c r="F209" s="37">
        <v>860.51666666666654</v>
      </c>
      <c r="G209" s="37">
        <v>834.73333333333312</v>
      </c>
      <c r="H209" s="37">
        <v>917.13333333333321</v>
      </c>
      <c r="I209" s="37">
        <v>942.91666666666674</v>
      </c>
      <c r="J209" s="37">
        <v>958.33333333333326</v>
      </c>
      <c r="K209" s="28">
        <v>927.5</v>
      </c>
      <c r="L209" s="28">
        <v>886.3</v>
      </c>
      <c r="M209" s="28">
        <v>7.6929800000000004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379.5</v>
      </c>
      <c r="D210" s="37">
        <v>380.2833333333333</v>
      </c>
      <c r="E210" s="37">
        <v>374.71666666666658</v>
      </c>
      <c r="F210" s="37">
        <v>369.93333333333328</v>
      </c>
      <c r="G210" s="37">
        <v>364.36666666666656</v>
      </c>
      <c r="H210" s="37">
        <v>385.06666666666661</v>
      </c>
      <c r="I210" s="37">
        <v>390.63333333333333</v>
      </c>
      <c r="J210" s="37">
        <v>395.41666666666663</v>
      </c>
      <c r="K210" s="28">
        <v>385.85</v>
      </c>
      <c r="L210" s="28">
        <v>375.5</v>
      </c>
      <c r="M210" s="28">
        <v>116.42228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11.15</v>
      </c>
      <c r="D211" s="37">
        <v>11.083333333333334</v>
      </c>
      <c r="E211" s="37">
        <v>10.716666666666669</v>
      </c>
      <c r="F211" s="37">
        <v>10.283333333333335</v>
      </c>
      <c r="G211" s="37">
        <v>9.9166666666666696</v>
      </c>
      <c r="H211" s="37">
        <v>11.516666666666667</v>
      </c>
      <c r="I211" s="37">
        <v>11.883333333333331</v>
      </c>
      <c r="J211" s="37">
        <v>12.316666666666666</v>
      </c>
      <c r="K211" s="28">
        <v>11.45</v>
      </c>
      <c r="L211" s="28">
        <v>10.65</v>
      </c>
      <c r="M211" s="28">
        <v>2589.2375099999999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1238.75</v>
      </c>
      <c r="D212" s="37">
        <v>1231.7333333333333</v>
      </c>
      <c r="E212" s="37">
        <v>1220.8166666666666</v>
      </c>
      <c r="F212" s="37">
        <v>1202.8833333333332</v>
      </c>
      <c r="G212" s="37">
        <v>1191.9666666666665</v>
      </c>
      <c r="H212" s="37">
        <v>1249.6666666666667</v>
      </c>
      <c r="I212" s="37">
        <v>1260.5833333333333</v>
      </c>
      <c r="J212" s="37">
        <v>1278.5166666666669</v>
      </c>
      <c r="K212" s="28">
        <v>1242.6500000000001</v>
      </c>
      <c r="L212" s="28">
        <v>1213.8</v>
      </c>
      <c r="M212" s="28">
        <v>3.7963200000000001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1797.55</v>
      </c>
      <c r="D213" s="37">
        <v>1790.4166666666667</v>
      </c>
      <c r="E213" s="37">
        <v>1758.1333333333334</v>
      </c>
      <c r="F213" s="37">
        <v>1718.7166666666667</v>
      </c>
      <c r="G213" s="37">
        <v>1686.4333333333334</v>
      </c>
      <c r="H213" s="37">
        <v>1829.8333333333335</v>
      </c>
      <c r="I213" s="37">
        <v>1862.1166666666668</v>
      </c>
      <c r="J213" s="37">
        <v>1901.5333333333335</v>
      </c>
      <c r="K213" s="28">
        <v>1822.7</v>
      </c>
      <c r="L213" s="28">
        <v>1751</v>
      </c>
      <c r="M213" s="28">
        <v>4.4390900000000002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573.65</v>
      </c>
      <c r="D214" s="37">
        <v>571.53333333333342</v>
      </c>
      <c r="E214" s="37">
        <v>568.31666666666683</v>
      </c>
      <c r="F214" s="37">
        <v>562.98333333333346</v>
      </c>
      <c r="G214" s="37">
        <v>559.76666666666688</v>
      </c>
      <c r="H214" s="37">
        <v>576.86666666666679</v>
      </c>
      <c r="I214" s="37">
        <v>580.08333333333326</v>
      </c>
      <c r="J214" s="37">
        <v>585.41666666666674</v>
      </c>
      <c r="K214" s="37">
        <v>574.75</v>
      </c>
      <c r="L214" s="37">
        <v>566.20000000000005</v>
      </c>
      <c r="M214" s="37">
        <v>58.019120000000001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13.85</v>
      </c>
      <c r="D215" s="37">
        <v>13.949999999999998</v>
      </c>
      <c r="E215" s="37">
        <v>13.699999999999996</v>
      </c>
      <c r="F215" s="37">
        <v>13.549999999999999</v>
      </c>
      <c r="G215" s="37">
        <v>13.299999999999997</v>
      </c>
      <c r="H215" s="37">
        <v>14.099999999999994</v>
      </c>
      <c r="I215" s="37">
        <v>14.349999999999998</v>
      </c>
      <c r="J215" s="37">
        <v>14.499999999999993</v>
      </c>
      <c r="K215" s="37">
        <v>14.2</v>
      </c>
      <c r="L215" s="37">
        <v>13.8</v>
      </c>
      <c r="M215" s="37">
        <v>655.67550000000006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263.8</v>
      </c>
      <c r="D216" s="37">
        <v>265.8</v>
      </c>
      <c r="E216" s="37">
        <v>261</v>
      </c>
      <c r="F216" s="37">
        <v>258.2</v>
      </c>
      <c r="G216" s="37">
        <v>253.39999999999998</v>
      </c>
      <c r="H216" s="37">
        <v>268.60000000000002</v>
      </c>
      <c r="I216" s="37">
        <v>273.40000000000009</v>
      </c>
      <c r="J216" s="37">
        <v>276.20000000000005</v>
      </c>
      <c r="K216" s="37">
        <v>270.60000000000002</v>
      </c>
      <c r="L216" s="37">
        <v>263</v>
      </c>
      <c r="M216" s="37">
        <v>123.7555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0"/>
      <c r="B1" s="46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3" t="s">
        <v>16</v>
      </c>
      <c r="B9" s="455" t="s">
        <v>18</v>
      </c>
      <c r="C9" s="459" t="s">
        <v>20</v>
      </c>
      <c r="D9" s="459" t="s">
        <v>21</v>
      </c>
      <c r="E9" s="450" t="s">
        <v>22</v>
      </c>
      <c r="F9" s="451"/>
      <c r="G9" s="452"/>
      <c r="H9" s="450" t="s">
        <v>23</v>
      </c>
      <c r="I9" s="451"/>
      <c r="J9" s="452"/>
      <c r="K9" s="23"/>
      <c r="L9" s="24"/>
      <c r="M9" s="50"/>
      <c r="N9" s="1"/>
      <c r="O9" s="1"/>
    </row>
    <row r="10" spans="1:15" ht="42.75" customHeight="1">
      <c r="A10" s="457"/>
      <c r="B10" s="458"/>
      <c r="C10" s="458"/>
      <c r="D10" s="4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23767.95</v>
      </c>
      <c r="D11" s="356">
        <v>23923.849999999995</v>
      </c>
      <c r="E11" s="356">
        <v>23500.69999999999</v>
      </c>
      <c r="F11" s="356">
        <v>23233.449999999993</v>
      </c>
      <c r="G11" s="356">
        <v>22810.299999999988</v>
      </c>
      <c r="H11" s="356">
        <v>24191.099999999991</v>
      </c>
      <c r="I11" s="356">
        <v>24614.249999999993</v>
      </c>
      <c r="J11" s="356">
        <v>24881.499999999993</v>
      </c>
      <c r="K11" s="355">
        <v>24347</v>
      </c>
      <c r="L11" s="355">
        <v>23656.6</v>
      </c>
      <c r="M11" s="355">
        <v>2.4469999999999999E-2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525.15</v>
      </c>
      <c r="D12" s="356">
        <v>525.5</v>
      </c>
      <c r="E12" s="356">
        <v>522.04999999999995</v>
      </c>
      <c r="F12" s="356">
        <v>518.94999999999993</v>
      </c>
      <c r="G12" s="356">
        <v>515.49999999999989</v>
      </c>
      <c r="H12" s="356">
        <v>528.6</v>
      </c>
      <c r="I12" s="356">
        <v>532.05000000000007</v>
      </c>
      <c r="J12" s="356">
        <v>535.15000000000009</v>
      </c>
      <c r="K12" s="355">
        <v>528.95000000000005</v>
      </c>
      <c r="L12" s="355">
        <v>522.4</v>
      </c>
      <c r="M12" s="355">
        <v>0.93491999999999997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1022.2</v>
      </c>
      <c r="D13" s="356">
        <v>1019.5666666666666</v>
      </c>
      <c r="E13" s="356">
        <v>1012.1333333333332</v>
      </c>
      <c r="F13" s="356">
        <v>1002.0666666666666</v>
      </c>
      <c r="G13" s="356">
        <v>994.63333333333321</v>
      </c>
      <c r="H13" s="356">
        <v>1029.6333333333332</v>
      </c>
      <c r="I13" s="356">
        <v>1037.0666666666666</v>
      </c>
      <c r="J13" s="356">
        <v>1047.1333333333332</v>
      </c>
      <c r="K13" s="355">
        <v>1027</v>
      </c>
      <c r="L13" s="355">
        <v>1009.5</v>
      </c>
      <c r="M13" s="355">
        <v>7.0087900000000003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3099</v>
      </c>
      <c r="D14" s="356">
        <v>3074.5666666666671</v>
      </c>
      <c r="E14" s="356">
        <v>3009.4333333333343</v>
      </c>
      <c r="F14" s="356">
        <v>2919.8666666666672</v>
      </c>
      <c r="G14" s="356">
        <v>2854.7333333333345</v>
      </c>
      <c r="H14" s="356">
        <v>3164.1333333333341</v>
      </c>
      <c r="I14" s="356">
        <v>3229.2666666666664</v>
      </c>
      <c r="J14" s="356">
        <v>3318.8333333333339</v>
      </c>
      <c r="K14" s="355">
        <v>3139.7</v>
      </c>
      <c r="L14" s="355">
        <v>2985</v>
      </c>
      <c r="M14" s="355">
        <v>2.6859199999999999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2238</v>
      </c>
      <c r="D15" s="356">
        <v>2256.2999999999997</v>
      </c>
      <c r="E15" s="356">
        <v>2192.6999999999994</v>
      </c>
      <c r="F15" s="356">
        <v>2147.3999999999996</v>
      </c>
      <c r="G15" s="356">
        <v>2083.7999999999993</v>
      </c>
      <c r="H15" s="356">
        <v>2301.5999999999995</v>
      </c>
      <c r="I15" s="356">
        <v>2365.1999999999998</v>
      </c>
      <c r="J15" s="356">
        <v>2410.4999999999995</v>
      </c>
      <c r="K15" s="355">
        <v>2319.9</v>
      </c>
      <c r="L15" s="355">
        <v>2211</v>
      </c>
      <c r="M15" s="355">
        <v>3.6971400000000001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16615</v>
      </c>
      <c r="D16" s="356">
        <v>16576.683333333334</v>
      </c>
      <c r="E16" s="356">
        <v>16253.366666666669</v>
      </c>
      <c r="F16" s="356">
        <v>15891.733333333334</v>
      </c>
      <c r="G16" s="356">
        <v>15568.416666666668</v>
      </c>
      <c r="H16" s="356">
        <v>16938.316666666669</v>
      </c>
      <c r="I16" s="356">
        <v>17261.633333333335</v>
      </c>
      <c r="J16" s="356">
        <v>17623.26666666667</v>
      </c>
      <c r="K16" s="355">
        <v>16900</v>
      </c>
      <c r="L16" s="355">
        <v>16215.05</v>
      </c>
      <c r="M16" s="355">
        <v>0.72855999999999999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120.45</v>
      </c>
      <c r="D17" s="356">
        <v>120.2</v>
      </c>
      <c r="E17" s="356">
        <v>118.55000000000001</v>
      </c>
      <c r="F17" s="356">
        <v>116.65</v>
      </c>
      <c r="G17" s="356">
        <v>115.00000000000001</v>
      </c>
      <c r="H17" s="356">
        <v>122.10000000000001</v>
      </c>
      <c r="I17" s="356">
        <v>123.75000000000001</v>
      </c>
      <c r="J17" s="356">
        <v>125.65</v>
      </c>
      <c r="K17" s="355">
        <v>121.85</v>
      </c>
      <c r="L17" s="355">
        <v>118.3</v>
      </c>
      <c r="M17" s="355">
        <v>30.373059999999999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295.60000000000002</v>
      </c>
      <c r="D18" s="356">
        <v>296.86666666666667</v>
      </c>
      <c r="E18" s="356">
        <v>292.33333333333337</v>
      </c>
      <c r="F18" s="356">
        <v>289.06666666666672</v>
      </c>
      <c r="G18" s="356">
        <v>284.53333333333342</v>
      </c>
      <c r="H18" s="356">
        <v>300.13333333333333</v>
      </c>
      <c r="I18" s="356">
        <v>304.66666666666663</v>
      </c>
      <c r="J18" s="356">
        <v>307.93333333333328</v>
      </c>
      <c r="K18" s="355">
        <v>301.39999999999998</v>
      </c>
      <c r="L18" s="355">
        <v>293.60000000000002</v>
      </c>
      <c r="M18" s="355">
        <v>25.145189999999999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2303.5500000000002</v>
      </c>
      <c r="D19" s="356">
        <v>2297.7833333333333</v>
      </c>
      <c r="E19" s="356">
        <v>2270.7666666666664</v>
      </c>
      <c r="F19" s="356">
        <v>2237.9833333333331</v>
      </c>
      <c r="G19" s="356">
        <v>2210.9666666666662</v>
      </c>
      <c r="H19" s="356">
        <v>2330.5666666666666</v>
      </c>
      <c r="I19" s="356">
        <v>2357.5833333333339</v>
      </c>
      <c r="J19" s="356">
        <v>2390.3666666666668</v>
      </c>
      <c r="K19" s="355">
        <v>2324.8000000000002</v>
      </c>
      <c r="L19" s="355">
        <v>2265</v>
      </c>
      <c r="M19" s="355">
        <v>8.7642399999999991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1786.1</v>
      </c>
      <c r="D20" s="356">
        <v>1787.0333333333335</v>
      </c>
      <c r="E20" s="356">
        <v>1765.0666666666671</v>
      </c>
      <c r="F20" s="356">
        <v>1744.0333333333335</v>
      </c>
      <c r="G20" s="356">
        <v>1722.0666666666671</v>
      </c>
      <c r="H20" s="356">
        <v>1808.0666666666671</v>
      </c>
      <c r="I20" s="356">
        <v>1830.0333333333338</v>
      </c>
      <c r="J20" s="356">
        <v>1851.0666666666671</v>
      </c>
      <c r="K20" s="355">
        <v>1809</v>
      </c>
      <c r="L20" s="355">
        <v>1766</v>
      </c>
      <c r="M20" s="355">
        <v>17.479430000000001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1907.95</v>
      </c>
      <c r="D21" s="356">
        <v>1913.6499999999999</v>
      </c>
      <c r="E21" s="356">
        <v>1882.2999999999997</v>
      </c>
      <c r="F21" s="356">
        <v>1856.6499999999999</v>
      </c>
      <c r="G21" s="356">
        <v>1825.2999999999997</v>
      </c>
      <c r="H21" s="356">
        <v>1939.2999999999997</v>
      </c>
      <c r="I21" s="356">
        <v>1970.6499999999996</v>
      </c>
      <c r="J21" s="356">
        <v>1996.2999999999997</v>
      </c>
      <c r="K21" s="355">
        <v>1945</v>
      </c>
      <c r="L21" s="355">
        <v>1888</v>
      </c>
      <c r="M21" s="355">
        <v>5.5595499999999998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731.05</v>
      </c>
      <c r="D22" s="356">
        <v>733.54999999999984</v>
      </c>
      <c r="E22" s="356">
        <v>725.54999999999973</v>
      </c>
      <c r="F22" s="356">
        <v>720.04999999999984</v>
      </c>
      <c r="G22" s="356">
        <v>712.04999999999973</v>
      </c>
      <c r="H22" s="356">
        <v>739.04999999999973</v>
      </c>
      <c r="I22" s="356">
        <v>747.05</v>
      </c>
      <c r="J22" s="356">
        <v>752.54999999999973</v>
      </c>
      <c r="K22" s="355">
        <v>741.55</v>
      </c>
      <c r="L22" s="355">
        <v>728.05</v>
      </c>
      <c r="M22" s="355">
        <v>47.526009999999999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2036.4</v>
      </c>
      <c r="D23" s="356">
        <v>2014.8833333333332</v>
      </c>
      <c r="E23" s="356">
        <v>1976.8166666666666</v>
      </c>
      <c r="F23" s="356">
        <v>1917.2333333333333</v>
      </c>
      <c r="G23" s="356">
        <v>1879.1666666666667</v>
      </c>
      <c r="H23" s="356">
        <v>2074.4666666666662</v>
      </c>
      <c r="I23" s="356">
        <v>2112.5333333333328</v>
      </c>
      <c r="J23" s="356">
        <v>2172.1166666666663</v>
      </c>
      <c r="K23" s="355">
        <v>2052.9499999999998</v>
      </c>
      <c r="L23" s="355">
        <v>1955.3</v>
      </c>
      <c r="M23" s="355">
        <v>3.0171700000000001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311.85000000000002</v>
      </c>
      <c r="D24" s="356">
        <v>312.89999999999998</v>
      </c>
      <c r="E24" s="356">
        <v>309.09999999999997</v>
      </c>
      <c r="F24" s="356">
        <v>306.34999999999997</v>
      </c>
      <c r="G24" s="356">
        <v>302.54999999999995</v>
      </c>
      <c r="H24" s="356">
        <v>315.64999999999998</v>
      </c>
      <c r="I24" s="356">
        <v>319.44999999999993</v>
      </c>
      <c r="J24" s="356">
        <v>322.2</v>
      </c>
      <c r="K24" s="355">
        <v>316.7</v>
      </c>
      <c r="L24" s="355">
        <v>310.14999999999998</v>
      </c>
      <c r="M24" s="355">
        <v>1.1749700000000001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213.25</v>
      </c>
      <c r="D25" s="356">
        <v>212.44999999999996</v>
      </c>
      <c r="E25" s="356">
        <v>207.49999999999991</v>
      </c>
      <c r="F25" s="356">
        <v>201.74999999999994</v>
      </c>
      <c r="G25" s="356">
        <v>196.7999999999999</v>
      </c>
      <c r="H25" s="356">
        <v>218.19999999999993</v>
      </c>
      <c r="I25" s="356">
        <v>223.14999999999998</v>
      </c>
      <c r="J25" s="356">
        <v>228.89999999999995</v>
      </c>
      <c r="K25" s="355">
        <v>217.4</v>
      </c>
      <c r="L25" s="355">
        <v>206.7</v>
      </c>
      <c r="M25" s="355">
        <v>5.23123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1262.2</v>
      </c>
      <c r="D26" s="356">
        <v>1271.55</v>
      </c>
      <c r="E26" s="356">
        <v>1246.6499999999999</v>
      </c>
      <c r="F26" s="356">
        <v>1231.0999999999999</v>
      </c>
      <c r="G26" s="356">
        <v>1206.1999999999998</v>
      </c>
      <c r="H26" s="356">
        <v>1287.0999999999999</v>
      </c>
      <c r="I26" s="356">
        <v>1312</v>
      </c>
      <c r="J26" s="356">
        <v>1327.55</v>
      </c>
      <c r="K26" s="355">
        <v>1296.45</v>
      </c>
      <c r="L26" s="355">
        <v>1256</v>
      </c>
      <c r="M26" s="355">
        <v>3.2989999999999999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1883.5</v>
      </c>
      <c r="D27" s="356">
        <v>1875.1500000000003</v>
      </c>
      <c r="E27" s="356">
        <v>1845.5000000000007</v>
      </c>
      <c r="F27" s="356">
        <v>1807.5000000000005</v>
      </c>
      <c r="G27" s="356">
        <v>1777.8500000000008</v>
      </c>
      <c r="H27" s="356">
        <v>1913.1500000000005</v>
      </c>
      <c r="I27" s="356">
        <v>1942.8000000000002</v>
      </c>
      <c r="J27" s="356">
        <v>1980.8000000000004</v>
      </c>
      <c r="K27" s="355">
        <v>1904.8</v>
      </c>
      <c r="L27" s="355">
        <v>1837.15</v>
      </c>
      <c r="M27" s="355">
        <v>1.1777500000000001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2058.85</v>
      </c>
      <c r="D28" s="356">
        <v>2063.3666666666668</v>
      </c>
      <c r="E28" s="356">
        <v>2046.7333333333336</v>
      </c>
      <c r="F28" s="356">
        <v>2034.6166666666668</v>
      </c>
      <c r="G28" s="356">
        <v>2017.9833333333336</v>
      </c>
      <c r="H28" s="356">
        <v>2075.4833333333336</v>
      </c>
      <c r="I28" s="356">
        <v>2092.1166666666668</v>
      </c>
      <c r="J28" s="356">
        <v>2104.2333333333336</v>
      </c>
      <c r="K28" s="355">
        <v>2080</v>
      </c>
      <c r="L28" s="355">
        <v>2051.25</v>
      </c>
      <c r="M28" s="355">
        <v>0.21692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98.05</v>
      </c>
      <c r="D29" s="356">
        <v>98.016666666666652</v>
      </c>
      <c r="E29" s="356">
        <v>96.883333333333297</v>
      </c>
      <c r="F29" s="356">
        <v>95.71666666666664</v>
      </c>
      <c r="G29" s="356">
        <v>94.583333333333286</v>
      </c>
      <c r="H29" s="356">
        <v>99.183333333333309</v>
      </c>
      <c r="I29" s="356">
        <v>100.31666666666666</v>
      </c>
      <c r="J29" s="356">
        <v>101.48333333333332</v>
      </c>
      <c r="K29" s="355">
        <v>99.15</v>
      </c>
      <c r="L29" s="355">
        <v>96.85</v>
      </c>
      <c r="M29" s="355">
        <v>2.3156599999999998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3500.55</v>
      </c>
      <c r="D30" s="356">
        <v>3508.8333333333335</v>
      </c>
      <c r="E30" s="356">
        <v>3481.7166666666672</v>
      </c>
      <c r="F30" s="356">
        <v>3462.8833333333337</v>
      </c>
      <c r="G30" s="356">
        <v>3435.7666666666673</v>
      </c>
      <c r="H30" s="356">
        <v>3527.666666666667</v>
      </c>
      <c r="I30" s="356">
        <v>3554.7833333333328</v>
      </c>
      <c r="J30" s="356">
        <v>3573.6166666666668</v>
      </c>
      <c r="K30" s="355">
        <v>3535.95</v>
      </c>
      <c r="L30" s="355">
        <v>3490</v>
      </c>
      <c r="M30" s="355">
        <v>0.14213999999999999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3142.45</v>
      </c>
      <c r="D31" s="356">
        <v>3147.5499999999997</v>
      </c>
      <c r="E31" s="356">
        <v>3097.0999999999995</v>
      </c>
      <c r="F31" s="356">
        <v>3051.7499999999995</v>
      </c>
      <c r="G31" s="356">
        <v>3001.2999999999993</v>
      </c>
      <c r="H31" s="356">
        <v>3192.8999999999996</v>
      </c>
      <c r="I31" s="356">
        <v>3243.3499999999995</v>
      </c>
      <c r="J31" s="356">
        <v>3288.7</v>
      </c>
      <c r="K31" s="355">
        <v>3198</v>
      </c>
      <c r="L31" s="355">
        <v>3102.2</v>
      </c>
      <c r="M31" s="355">
        <v>0.59408000000000005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29.5</v>
      </c>
      <c r="D32" s="356">
        <v>28.866666666666664</v>
      </c>
      <c r="E32" s="356">
        <v>27.933333333333326</v>
      </c>
      <c r="F32" s="356">
        <v>26.366666666666664</v>
      </c>
      <c r="G32" s="356">
        <v>25.433333333333326</v>
      </c>
      <c r="H32" s="356">
        <v>30.433333333333326</v>
      </c>
      <c r="I32" s="356">
        <v>31.366666666666664</v>
      </c>
      <c r="J32" s="356">
        <v>32.933333333333323</v>
      </c>
      <c r="K32" s="355">
        <v>29.8</v>
      </c>
      <c r="L32" s="355">
        <v>27.3</v>
      </c>
      <c r="M32" s="355">
        <v>346.03651000000002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620.25</v>
      </c>
      <c r="D33" s="356">
        <v>620.69999999999993</v>
      </c>
      <c r="E33" s="356">
        <v>616.14999999999986</v>
      </c>
      <c r="F33" s="356">
        <v>612.04999999999995</v>
      </c>
      <c r="G33" s="356">
        <v>607.49999999999989</v>
      </c>
      <c r="H33" s="356">
        <v>624.79999999999984</v>
      </c>
      <c r="I33" s="356">
        <v>629.3499999999998</v>
      </c>
      <c r="J33" s="356">
        <v>633.44999999999982</v>
      </c>
      <c r="K33" s="355">
        <v>625.25</v>
      </c>
      <c r="L33" s="355">
        <v>616.6</v>
      </c>
      <c r="M33" s="355">
        <v>4.0128599999999999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3489.45</v>
      </c>
      <c r="D34" s="356">
        <v>3514.4833333333336</v>
      </c>
      <c r="E34" s="356">
        <v>3414.9666666666672</v>
      </c>
      <c r="F34" s="356">
        <v>3340.4833333333336</v>
      </c>
      <c r="G34" s="356">
        <v>3240.9666666666672</v>
      </c>
      <c r="H34" s="356">
        <v>3588.9666666666672</v>
      </c>
      <c r="I34" s="356">
        <v>3688.4833333333336</v>
      </c>
      <c r="J34" s="356">
        <v>3762.9666666666672</v>
      </c>
      <c r="K34" s="355">
        <v>3614</v>
      </c>
      <c r="L34" s="355">
        <v>3440</v>
      </c>
      <c r="M34" s="355">
        <v>0.91729000000000005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374.85</v>
      </c>
      <c r="D35" s="356">
        <v>377.55</v>
      </c>
      <c r="E35" s="356">
        <v>370.70000000000005</v>
      </c>
      <c r="F35" s="356">
        <v>366.55</v>
      </c>
      <c r="G35" s="356">
        <v>359.70000000000005</v>
      </c>
      <c r="H35" s="356">
        <v>381.70000000000005</v>
      </c>
      <c r="I35" s="356">
        <v>388.55000000000007</v>
      </c>
      <c r="J35" s="356">
        <v>392.70000000000005</v>
      </c>
      <c r="K35" s="355">
        <v>384.4</v>
      </c>
      <c r="L35" s="355">
        <v>373.4</v>
      </c>
      <c r="M35" s="355">
        <v>46.380949999999999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1363.5</v>
      </c>
      <c r="D36" s="356">
        <v>1357.8666666666666</v>
      </c>
      <c r="E36" s="356">
        <v>1333.2833333333331</v>
      </c>
      <c r="F36" s="356">
        <v>1303.0666666666666</v>
      </c>
      <c r="G36" s="356">
        <v>1278.4833333333331</v>
      </c>
      <c r="H36" s="356">
        <v>1388.083333333333</v>
      </c>
      <c r="I36" s="356">
        <v>1412.6666666666665</v>
      </c>
      <c r="J36" s="356">
        <v>1442.883333333333</v>
      </c>
      <c r="K36" s="355">
        <v>1382.45</v>
      </c>
      <c r="L36" s="355">
        <v>1327.65</v>
      </c>
      <c r="M36" s="355">
        <v>3.9050099999999999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985.1</v>
      </c>
      <c r="D37" s="356">
        <v>987.1</v>
      </c>
      <c r="E37" s="356">
        <v>978.30000000000007</v>
      </c>
      <c r="F37" s="356">
        <v>971.5</v>
      </c>
      <c r="G37" s="356">
        <v>962.7</v>
      </c>
      <c r="H37" s="356">
        <v>993.90000000000009</v>
      </c>
      <c r="I37" s="356">
        <v>1002.7</v>
      </c>
      <c r="J37" s="356">
        <v>1009.5000000000001</v>
      </c>
      <c r="K37" s="355">
        <v>995.9</v>
      </c>
      <c r="L37" s="355">
        <v>980.3</v>
      </c>
      <c r="M37" s="355">
        <v>0.61717999999999995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896.25</v>
      </c>
      <c r="D38" s="356">
        <v>889.65</v>
      </c>
      <c r="E38" s="356">
        <v>875.59999999999991</v>
      </c>
      <c r="F38" s="356">
        <v>854.94999999999993</v>
      </c>
      <c r="G38" s="356">
        <v>840.89999999999986</v>
      </c>
      <c r="H38" s="356">
        <v>910.3</v>
      </c>
      <c r="I38" s="356">
        <v>924.34999999999991</v>
      </c>
      <c r="J38" s="356">
        <v>945</v>
      </c>
      <c r="K38" s="355">
        <v>903.7</v>
      </c>
      <c r="L38" s="355">
        <v>869</v>
      </c>
      <c r="M38" s="355">
        <v>4.1310000000000002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758.45</v>
      </c>
      <c r="D39" s="356">
        <v>757.98333333333323</v>
      </c>
      <c r="E39" s="356">
        <v>743.46666666666647</v>
      </c>
      <c r="F39" s="356">
        <v>728.48333333333323</v>
      </c>
      <c r="G39" s="356">
        <v>713.96666666666647</v>
      </c>
      <c r="H39" s="356">
        <v>772.96666666666647</v>
      </c>
      <c r="I39" s="356">
        <v>787.48333333333312</v>
      </c>
      <c r="J39" s="356">
        <v>802.46666666666647</v>
      </c>
      <c r="K39" s="355">
        <v>772.5</v>
      </c>
      <c r="L39" s="355">
        <v>743</v>
      </c>
      <c r="M39" s="355">
        <v>9.4980399999999996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4590.6499999999996</v>
      </c>
      <c r="D40" s="356">
        <v>4580.583333333333</v>
      </c>
      <c r="E40" s="356">
        <v>4538.1666666666661</v>
      </c>
      <c r="F40" s="356">
        <v>4485.6833333333334</v>
      </c>
      <c r="G40" s="356">
        <v>4443.2666666666664</v>
      </c>
      <c r="H40" s="356">
        <v>4633.0666666666657</v>
      </c>
      <c r="I40" s="356">
        <v>4675.4833333333318</v>
      </c>
      <c r="J40" s="356">
        <v>4727.9666666666653</v>
      </c>
      <c r="K40" s="355">
        <v>4623</v>
      </c>
      <c r="L40" s="355">
        <v>4528.1000000000004</v>
      </c>
      <c r="M40" s="355">
        <v>4.8780200000000002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226.65</v>
      </c>
      <c r="D41" s="356">
        <v>227.33333333333334</v>
      </c>
      <c r="E41" s="356">
        <v>225.51666666666668</v>
      </c>
      <c r="F41" s="356">
        <v>224.38333333333333</v>
      </c>
      <c r="G41" s="356">
        <v>222.56666666666666</v>
      </c>
      <c r="H41" s="356">
        <v>228.4666666666667</v>
      </c>
      <c r="I41" s="356">
        <v>230.28333333333336</v>
      </c>
      <c r="J41" s="356">
        <v>231.41666666666671</v>
      </c>
      <c r="K41" s="355">
        <v>229.15</v>
      </c>
      <c r="L41" s="355">
        <v>226.2</v>
      </c>
      <c r="M41" s="355">
        <v>16.80142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547.79999999999995</v>
      </c>
      <c r="D42" s="356">
        <v>552.94999999999993</v>
      </c>
      <c r="E42" s="356">
        <v>538.89999999999986</v>
      </c>
      <c r="F42" s="356">
        <v>529.99999999999989</v>
      </c>
      <c r="G42" s="356">
        <v>515.94999999999982</v>
      </c>
      <c r="H42" s="356">
        <v>561.84999999999991</v>
      </c>
      <c r="I42" s="356">
        <v>575.89999999999986</v>
      </c>
      <c r="J42" s="356">
        <v>584.79999999999995</v>
      </c>
      <c r="K42" s="355">
        <v>567</v>
      </c>
      <c r="L42" s="355">
        <v>544.04999999999995</v>
      </c>
      <c r="M42" s="355">
        <v>0.89563999999999999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96.15</v>
      </c>
      <c r="D43" s="356">
        <v>96.033333333333346</v>
      </c>
      <c r="E43" s="356">
        <v>95.316666666666691</v>
      </c>
      <c r="F43" s="356">
        <v>94.483333333333348</v>
      </c>
      <c r="G43" s="356">
        <v>93.766666666666694</v>
      </c>
      <c r="H43" s="356">
        <v>96.866666666666688</v>
      </c>
      <c r="I43" s="356">
        <v>97.583333333333357</v>
      </c>
      <c r="J43" s="356">
        <v>98.416666666666686</v>
      </c>
      <c r="K43" s="355">
        <v>96.75</v>
      </c>
      <c r="L43" s="355">
        <v>95.2</v>
      </c>
      <c r="M43" s="355">
        <v>4.4799899999999999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136.19999999999999</v>
      </c>
      <c r="D44" s="356">
        <v>136.74999999999997</v>
      </c>
      <c r="E44" s="356">
        <v>134.64999999999995</v>
      </c>
      <c r="F44" s="356">
        <v>133.09999999999997</v>
      </c>
      <c r="G44" s="356">
        <v>130.99999999999994</v>
      </c>
      <c r="H44" s="356">
        <v>138.29999999999995</v>
      </c>
      <c r="I44" s="356">
        <v>140.39999999999998</v>
      </c>
      <c r="J44" s="356">
        <v>141.94999999999996</v>
      </c>
      <c r="K44" s="355">
        <v>138.85</v>
      </c>
      <c r="L44" s="355">
        <v>135.19999999999999</v>
      </c>
      <c r="M44" s="355">
        <v>82.152299999999997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3238.75</v>
      </c>
      <c r="D45" s="356">
        <v>3220.9166666666665</v>
      </c>
      <c r="E45" s="356">
        <v>3193.833333333333</v>
      </c>
      <c r="F45" s="356">
        <v>3148.9166666666665</v>
      </c>
      <c r="G45" s="356">
        <v>3121.833333333333</v>
      </c>
      <c r="H45" s="356">
        <v>3265.833333333333</v>
      </c>
      <c r="I45" s="356">
        <v>3292.9166666666661</v>
      </c>
      <c r="J45" s="356">
        <v>3337.833333333333</v>
      </c>
      <c r="K45" s="355">
        <v>3248</v>
      </c>
      <c r="L45" s="355">
        <v>3176</v>
      </c>
      <c r="M45" s="355">
        <v>7.2866600000000004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190.45</v>
      </c>
      <c r="D46" s="356">
        <v>191.13333333333333</v>
      </c>
      <c r="E46" s="356">
        <v>188.26666666666665</v>
      </c>
      <c r="F46" s="356">
        <v>186.08333333333331</v>
      </c>
      <c r="G46" s="356">
        <v>183.21666666666664</v>
      </c>
      <c r="H46" s="356">
        <v>193.31666666666666</v>
      </c>
      <c r="I46" s="356">
        <v>196.18333333333334</v>
      </c>
      <c r="J46" s="356">
        <v>198.36666666666667</v>
      </c>
      <c r="K46" s="355">
        <v>194</v>
      </c>
      <c r="L46" s="355">
        <v>188.95</v>
      </c>
      <c r="M46" s="355">
        <v>3.6650800000000001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2122.9499999999998</v>
      </c>
      <c r="D47" s="356">
        <v>2128.7000000000003</v>
      </c>
      <c r="E47" s="356">
        <v>2097.4000000000005</v>
      </c>
      <c r="F47" s="356">
        <v>2071.8500000000004</v>
      </c>
      <c r="G47" s="356">
        <v>2040.5500000000006</v>
      </c>
      <c r="H47" s="356">
        <v>2154.2500000000005</v>
      </c>
      <c r="I47" s="356">
        <v>2185.5500000000006</v>
      </c>
      <c r="J47" s="356">
        <v>2211.1000000000004</v>
      </c>
      <c r="K47" s="355">
        <v>2160</v>
      </c>
      <c r="L47" s="355">
        <v>2103.15</v>
      </c>
      <c r="M47" s="355">
        <v>2.8813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2804.7</v>
      </c>
      <c r="D48" s="356">
        <v>2822.2166666666667</v>
      </c>
      <c r="E48" s="356">
        <v>2782.4833333333336</v>
      </c>
      <c r="F48" s="356">
        <v>2760.2666666666669</v>
      </c>
      <c r="G48" s="356">
        <v>2720.5333333333338</v>
      </c>
      <c r="H48" s="356">
        <v>2844.4333333333334</v>
      </c>
      <c r="I48" s="356">
        <v>2884.1666666666661</v>
      </c>
      <c r="J48" s="356">
        <v>2906.3833333333332</v>
      </c>
      <c r="K48" s="355">
        <v>2861.95</v>
      </c>
      <c r="L48" s="355">
        <v>2800</v>
      </c>
      <c r="M48" s="355">
        <v>9.2369999999999994E-2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1810.55</v>
      </c>
      <c r="D49" s="356">
        <v>1772.4333333333334</v>
      </c>
      <c r="E49" s="356">
        <v>1714.8666666666668</v>
      </c>
      <c r="F49" s="356">
        <v>1619.1833333333334</v>
      </c>
      <c r="G49" s="356">
        <v>1561.6166666666668</v>
      </c>
      <c r="H49" s="356">
        <v>1868.1166666666668</v>
      </c>
      <c r="I49" s="356">
        <v>1925.6833333333334</v>
      </c>
      <c r="J49" s="356">
        <v>2021.3666666666668</v>
      </c>
      <c r="K49" s="355">
        <v>1830</v>
      </c>
      <c r="L49" s="355">
        <v>1676.75</v>
      </c>
      <c r="M49" s="355">
        <v>3.4797199999999999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9688.7000000000007</v>
      </c>
      <c r="D50" s="356">
        <v>9693.4166666666661</v>
      </c>
      <c r="E50" s="356">
        <v>9590.3333333333321</v>
      </c>
      <c r="F50" s="356">
        <v>9491.9666666666653</v>
      </c>
      <c r="G50" s="356">
        <v>9388.8833333333314</v>
      </c>
      <c r="H50" s="356">
        <v>9791.7833333333328</v>
      </c>
      <c r="I50" s="356">
        <v>9894.866666666665</v>
      </c>
      <c r="J50" s="356">
        <v>9993.2333333333336</v>
      </c>
      <c r="K50" s="355">
        <v>9796.5</v>
      </c>
      <c r="L50" s="355">
        <v>9595.0499999999993</v>
      </c>
      <c r="M50" s="355">
        <v>0.12909000000000001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1377.95</v>
      </c>
      <c r="D51" s="356">
        <v>1372.9333333333334</v>
      </c>
      <c r="E51" s="356">
        <v>1362.0166666666669</v>
      </c>
      <c r="F51" s="356">
        <v>1346.0833333333335</v>
      </c>
      <c r="G51" s="356">
        <v>1335.166666666667</v>
      </c>
      <c r="H51" s="356">
        <v>1388.8666666666668</v>
      </c>
      <c r="I51" s="356">
        <v>1399.7833333333333</v>
      </c>
      <c r="J51" s="356">
        <v>1415.7166666666667</v>
      </c>
      <c r="K51" s="355">
        <v>1383.85</v>
      </c>
      <c r="L51" s="355">
        <v>1357</v>
      </c>
      <c r="M51" s="355">
        <v>7.5430900000000003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684.4</v>
      </c>
      <c r="D52" s="356">
        <v>672.11666666666667</v>
      </c>
      <c r="E52" s="356">
        <v>655.2833333333333</v>
      </c>
      <c r="F52" s="356">
        <v>626.16666666666663</v>
      </c>
      <c r="G52" s="356">
        <v>609.33333333333326</v>
      </c>
      <c r="H52" s="356">
        <v>701.23333333333335</v>
      </c>
      <c r="I52" s="356">
        <v>718.06666666666661</v>
      </c>
      <c r="J52" s="356">
        <v>747.18333333333339</v>
      </c>
      <c r="K52" s="355">
        <v>688.95</v>
      </c>
      <c r="L52" s="355">
        <v>643</v>
      </c>
      <c r="M52" s="355">
        <v>82.128489999999999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600.29999999999995</v>
      </c>
      <c r="D53" s="356">
        <v>599.58333333333337</v>
      </c>
      <c r="E53" s="356">
        <v>594.16666666666674</v>
      </c>
      <c r="F53" s="356">
        <v>588.03333333333342</v>
      </c>
      <c r="G53" s="356">
        <v>582.61666666666679</v>
      </c>
      <c r="H53" s="356">
        <v>605.7166666666667</v>
      </c>
      <c r="I53" s="356">
        <v>611.13333333333344</v>
      </c>
      <c r="J53" s="356">
        <v>617.26666666666665</v>
      </c>
      <c r="K53" s="355">
        <v>605</v>
      </c>
      <c r="L53" s="355">
        <v>593.45000000000005</v>
      </c>
      <c r="M53" s="355">
        <v>0.65919000000000005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809.8</v>
      </c>
      <c r="D54" s="356">
        <v>809.61666666666667</v>
      </c>
      <c r="E54" s="356">
        <v>803.2833333333333</v>
      </c>
      <c r="F54" s="356">
        <v>796.76666666666665</v>
      </c>
      <c r="G54" s="356">
        <v>790.43333333333328</v>
      </c>
      <c r="H54" s="356">
        <v>816.13333333333333</v>
      </c>
      <c r="I54" s="356">
        <v>822.46666666666658</v>
      </c>
      <c r="J54" s="356">
        <v>828.98333333333335</v>
      </c>
      <c r="K54" s="355">
        <v>815.95</v>
      </c>
      <c r="L54" s="355">
        <v>803.1</v>
      </c>
      <c r="M54" s="355">
        <v>128.48281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3569.35</v>
      </c>
      <c r="D55" s="356">
        <v>3565.5166666666664</v>
      </c>
      <c r="E55" s="356">
        <v>3549.4833333333327</v>
      </c>
      <c r="F55" s="356">
        <v>3529.6166666666663</v>
      </c>
      <c r="G55" s="356">
        <v>3513.5833333333326</v>
      </c>
      <c r="H55" s="356">
        <v>3585.3833333333328</v>
      </c>
      <c r="I55" s="356">
        <v>3601.4166666666665</v>
      </c>
      <c r="J55" s="356">
        <v>3621.2833333333328</v>
      </c>
      <c r="K55" s="355">
        <v>3581.55</v>
      </c>
      <c r="L55" s="355">
        <v>3545.65</v>
      </c>
      <c r="M55" s="355">
        <v>2.3991799999999999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174.95</v>
      </c>
      <c r="D56" s="356">
        <v>174.83333333333334</v>
      </c>
      <c r="E56" s="356">
        <v>172.51666666666668</v>
      </c>
      <c r="F56" s="356">
        <v>170.08333333333334</v>
      </c>
      <c r="G56" s="356">
        <v>167.76666666666668</v>
      </c>
      <c r="H56" s="356">
        <v>177.26666666666668</v>
      </c>
      <c r="I56" s="356">
        <v>179.58333333333334</v>
      </c>
      <c r="J56" s="356">
        <v>182.01666666666668</v>
      </c>
      <c r="K56" s="355">
        <v>177.15</v>
      </c>
      <c r="L56" s="355">
        <v>172.4</v>
      </c>
      <c r="M56" s="355">
        <v>6.5767300000000004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1187.45</v>
      </c>
      <c r="D57" s="356">
        <v>1185.8833333333334</v>
      </c>
      <c r="E57" s="356">
        <v>1178.0666666666668</v>
      </c>
      <c r="F57" s="356">
        <v>1168.6833333333334</v>
      </c>
      <c r="G57" s="356">
        <v>1160.8666666666668</v>
      </c>
      <c r="H57" s="356">
        <v>1195.2666666666669</v>
      </c>
      <c r="I57" s="356">
        <v>1203.0833333333335</v>
      </c>
      <c r="J57" s="356">
        <v>1212.4666666666669</v>
      </c>
      <c r="K57" s="355">
        <v>1193.7</v>
      </c>
      <c r="L57" s="355">
        <v>1176.5</v>
      </c>
      <c r="M57" s="355">
        <v>0.90173999999999999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16393.599999999999</v>
      </c>
      <c r="D58" s="356">
        <v>16325.533333333333</v>
      </c>
      <c r="E58" s="356">
        <v>16101.066666666666</v>
      </c>
      <c r="F58" s="356">
        <v>15808.533333333333</v>
      </c>
      <c r="G58" s="356">
        <v>15584.066666666666</v>
      </c>
      <c r="H58" s="356">
        <v>16618.066666666666</v>
      </c>
      <c r="I58" s="356">
        <v>16842.533333333333</v>
      </c>
      <c r="J58" s="356">
        <v>17135.066666666666</v>
      </c>
      <c r="K58" s="355">
        <v>16550</v>
      </c>
      <c r="L58" s="355">
        <v>16033</v>
      </c>
      <c r="M58" s="355">
        <v>2.9977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5215.3500000000004</v>
      </c>
      <c r="D59" s="356">
        <v>5210.5999999999995</v>
      </c>
      <c r="E59" s="356">
        <v>5162.7499999999991</v>
      </c>
      <c r="F59" s="356">
        <v>5110.1499999999996</v>
      </c>
      <c r="G59" s="356">
        <v>5062.2999999999993</v>
      </c>
      <c r="H59" s="356">
        <v>5263.1999999999989</v>
      </c>
      <c r="I59" s="356">
        <v>5311.0499999999993</v>
      </c>
      <c r="J59" s="356">
        <v>5363.6499999999987</v>
      </c>
      <c r="K59" s="355">
        <v>5258.45</v>
      </c>
      <c r="L59" s="355">
        <v>5158</v>
      </c>
      <c r="M59" s="355">
        <v>0.18628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7137</v>
      </c>
      <c r="D60" s="356">
        <v>7147.333333333333</v>
      </c>
      <c r="E60" s="356">
        <v>7054.6666666666661</v>
      </c>
      <c r="F60" s="356">
        <v>6972.333333333333</v>
      </c>
      <c r="G60" s="356">
        <v>6879.6666666666661</v>
      </c>
      <c r="H60" s="356">
        <v>7229.6666666666661</v>
      </c>
      <c r="I60" s="356">
        <v>7322.3333333333321</v>
      </c>
      <c r="J60" s="356">
        <v>7404.6666666666661</v>
      </c>
      <c r="K60" s="355">
        <v>7240</v>
      </c>
      <c r="L60" s="355">
        <v>7065</v>
      </c>
      <c r="M60" s="355">
        <v>12.442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3127</v>
      </c>
      <c r="D61" s="356">
        <v>3152.4666666666667</v>
      </c>
      <c r="E61" s="356">
        <v>3079.9333333333334</v>
      </c>
      <c r="F61" s="356">
        <v>3032.8666666666668</v>
      </c>
      <c r="G61" s="356">
        <v>2960.3333333333335</v>
      </c>
      <c r="H61" s="356">
        <v>3199.5333333333333</v>
      </c>
      <c r="I61" s="356">
        <v>3272.0666666666671</v>
      </c>
      <c r="J61" s="356">
        <v>3319.1333333333332</v>
      </c>
      <c r="K61" s="355">
        <v>3225</v>
      </c>
      <c r="L61" s="355">
        <v>3105.4</v>
      </c>
      <c r="M61" s="355">
        <v>0.97436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2271.35</v>
      </c>
      <c r="D62" s="356">
        <v>2276.5833333333335</v>
      </c>
      <c r="E62" s="356">
        <v>2243.2666666666669</v>
      </c>
      <c r="F62" s="356">
        <v>2215.1833333333334</v>
      </c>
      <c r="G62" s="356">
        <v>2181.8666666666668</v>
      </c>
      <c r="H62" s="356">
        <v>2304.666666666667</v>
      </c>
      <c r="I62" s="356">
        <v>2337.9833333333336</v>
      </c>
      <c r="J62" s="356">
        <v>2366.0666666666671</v>
      </c>
      <c r="K62" s="355">
        <v>2309.9</v>
      </c>
      <c r="L62" s="355">
        <v>2248.5</v>
      </c>
      <c r="M62" s="355">
        <v>1.4057599999999999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440.8</v>
      </c>
      <c r="D63" s="356">
        <v>442.83333333333331</v>
      </c>
      <c r="E63" s="356">
        <v>436.96666666666664</v>
      </c>
      <c r="F63" s="356">
        <v>433.13333333333333</v>
      </c>
      <c r="G63" s="356">
        <v>427.26666666666665</v>
      </c>
      <c r="H63" s="356">
        <v>446.66666666666663</v>
      </c>
      <c r="I63" s="356">
        <v>452.5333333333333</v>
      </c>
      <c r="J63" s="356">
        <v>456.36666666666662</v>
      </c>
      <c r="K63" s="355">
        <v>448.7</v>
      </c>
      <c r="L63" s="355">
        <v>439</v>
      </c>
      <c r="M63" s="355">
        <v>17.63533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321.45</v>
      </c>
      <c r="D64" s="356">
        <v>320.90000000000003</v>
      </c>
      <c r="E64" s="356">
        <v>317.80000000000007</v>
      </c>
      <c r="F64" s="356">
        <v>314.15000000000003</v>
      </c>
      <c r="G64" s="356">
        <v>311.05000000000007</v>
      </c>
      <c r="H64" s="356">
        <v>324.55000000000007</v>
      </c>
      <c r="I64" s="356">
        <v>327.65000000000009</v>
      </c>
      <c r="J64" s="356">
        <v>331.30000000000007</v>
      </c>
      <c r="K64" s="355">
        <v>324</v>
      </c>
      <c r="L64" s="355">
        <v>317.25</v>
      </c>
      <c r="M64" s="355">
        <v>41.075130000000001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114.7</v>
      </c>
      <c r="D65" s="356">
        <v>114.90000000000002</v>
      </c>
      <c r="E65" s="356">
        <v>113.40000000000003</v>
      </c>
      <c r="F65" s="356">
        <v>112.10000000000001</v>
      </c>
      <c r="G65" s="356">
        <v>110.60000000000002</v>
      </c>
      <c r="H65" s="356">
        <v>116.20000000000005</v>
      </c>
      <c r="I65" s="356">
        <v>117.70000000000002</v>
      </c>
      <c r="J65" s="356">
        <v>119.00000000000006</v>
      </c>
      <c r="K65" s="355">
        <v>116.4</v>
      </c>
      <c r="L65" s="355">
        <v>113.6</v>
      </c>
      <c r="M65" s="355">
        <v>401.78476999999998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56.25</v>
      </c>
      <c r="D66" s="356">
        <v>56.65</v>
      </c>
      <c r="E66" s="356">
        <v>55.599999999999994</v>
      </c>
      <c r="F66" s="356">
        <v>54.949999999999996</v>
      </c>
      <c r="G66" s="356">
        <v>53.899999999999991</v>
      </c>
      <c r="H66" s="356">
        <v>57.3</v>
      </c>
      <c r="I66" s="356">
        <v>58.349999999999994</v>
      </c>
      <c r="J66" s="356">
        <v>59</v>
      </c>
      <c r="K66" s="355">
        <v>57.7</v>
      </c>
      <c r="L66" s="355">
        <v>56</v>
      </c>
      <c r="M66" s="355">
        <v>68.216120000000004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2858.25</v>
      </c>
      <c r="D67" s="356">
        <v>2872.4166666666665</v>
      </c>
      <c r="E67" s="356">
        <v>2802.833333333333</v>
      </c>
      <c r="F67" s="356">
        <v>2747.4166666666665</v>
      </c>
      <c r="G67" s="356">
        <v>2677.833333333333</v>
      </c>
      <c r="H67" s="356">
        <v>2927.833333333333</v>
      </c>
      <c r="I67" s="356">
        <v>2997.4166666666661</v>
      </c>
      <c r="J67" s="356">
        <v>3052.833333333333</v>
      </c>
      <c r="K67" s="355">
        <v>2942</v>
      </c>
      <c r="L67" s="355">
        <v>2817</v>
      </c>
      <c r="M67" s="355">
        <v>0.89322000000000001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1900.8</v>
      </c>
      <c r="D68" s="356">
        <v>1903.6166666666668</v>
      </c>
      <c r="E68" s="356">
        <v>1889.2333333333336</v>
      </c>
      <c r="F68" s="356">
        <v>1877.6666666666667</v>
      </c>
      <c r="G68" s="356">
        <v>1863.2833333333335</v>
      </c>
      <c r="H68" s="356">
        <v>1915.1833333333336</v>
      </c>
      <c r="I68" s="356">
        <v>1929.5666666666668</v>
      </c>
      <c r="J68" s="356">
        <v>1941.1333333333337</v>
      </c>
      <c r="K68" s="355">
        <v>1918</v>
      </c>
      <c r="L68" s="355">
        <v>1892.05</v>
      </c>
      <c r="M68" s="355">
        <v>5.0027200000000001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4609.5</v>
      </c>
      <c r="D69" s="356">
        <v>4633.5</v>
      </c>
      <c r="E69" s="356">
        <v>4567</v>
      </c>
      <c r="F69" s="356">
        <v>4524.5</v>
      </c>
      <c r="G69" s="356">
        <v>4458</v>
      </c>
      <c r="H69" s="356">
        <v>4676</v>
      </c>
      <c r="I69" s="356">
        <v>4742.5</v>
      </c>
      <c r="J69" s="356">
        <v>4785</v>
      </c>
      <c r="K69" s="355">
        <v>4700</v>
      </c>
      <c r="L69" s="355">
        <v>4591</v>
      </c>
      <c r="M69" s="355">
        <v>0.74729999999999996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1072.25</v>
      </c>
      <c r="D70" s="356">
        <v>1069.0666666666666</v>
      </c>
      <c r="E70" s="356">
        <v>1060.6333333333332</v>
      </c>
      <c r="F70" s="356">
        <v>1049.0166666666667</v>
      </c>
      <c r="G70" s="356">
        <v>1040.5833333333333</v>
      </c>
      <c r="H70" s="356">
        <v>1080.6833333333332</v>
      </c>
      <c r="I70" s="356">
        <v>1089.1166666666666</v>
      </c>
      <c r="J70" s="356">
        <v>1100.7333333333331</v>
      </c>
      <c r="K70" s="355">
        <v>1077.5</v>
      </c>
      <c r="L70" s="355">
        <v>1057.45</v>
      </c>
      <c r="M70" s="355">
        <v>0.26540999999999998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464.05</v>
      </c>
      <c r="D71" s="356">
        <v>467.08333333333331</v>
      </c>
      <c r="E71" s="356">
        <v>457.96666666666664</v>
      </c>
      <c r="F71" s="356">
        <v>451.88333333333333</v>
      </c>
      <c r="G71" s="356">
        <v>442.76666666666665</v>
      </c>
      <c r="H71" s="356">
        <v>473.16666666666663</v>
      </c>
      <c r="I71" s="356">
        <v>482.2833333333333</v>
      </c>
      <c r="J71" s="356">
        <v>488.36666666666662</v>
      </c>
      <c r="K71" s="355">
        <v>476.2</v>
      </c>
      <c r="L71" s="355">
        <v>461</v>
      </c>
      <c r="M71" s="355">
        <v>2.3947500000000002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202.8</v>
      </c>
      <c r="D72" s="356">
        <v>202.68333333333331</v>
      </c>
      <c r="E72" s="356">
        <v>200.61666666666662</v>
      </c>
      <c r="F72" s="356">
        <v>198.43333333333331</v>
      </c>
      <c r="G72" s="356">
        <v>196.36666666666662</v>
      </c>
      <c r="H72" s="356">
        <v>204.86666666666662</v>
      </c>
      <c r="I72" s="356">
        <v>206.93333333333328</v>
      </c>
      <c r="J72" s="356">
        <v>209.11666666666662</v>
      </c>
      <c r="K72" s="355">
        <v>204.75</v>
      </c>
      <c r="L72" s="355">
        <v>200.5</v>
      </c>
      <c r="M72" s="355">
        <v>40.347470000000001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1860.75</v>
      </c>
      <c r="D73" s="356">
        <v>1874.3166666666666</v>
      </c>
      <c r="E73" s="356">
        <v>1823.6333333333332</v>
      </c>
      <c r="F73" s="356">
        <v>1786.5166666666667</v>
      </c>
      <c r="G73" s="356">
        <v>1735.8333333333333</v>
      </c>
      <c r="H73" s="356">
        <v>1911.4333333333332</v>
      </c>
      <c r="I73" s="356">
        <v>1962.1166666666666</v>
      </c>
      <c r="J73" s="356">
        <v>1999.2333333333331</v>
      </c>
      <c r="K73" s="355">
        <v>1925</v>
      </c>
      <c r="L73" s="355">
        <v>1837.2</v>
      </c>
      <c r="M73" s="355">
        <v>7.6973399999999996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726.75</v>
      </c>
      <c r="D74" s="356">
        <v>726.0333333333333</v>
      </c>
      <c r="E74" s="356">
        <v>714.31666666666661</v>
      </c>
      <c r="F74" s="356">
        <v>701.88333333333333</v>
      </c>
      <c r="G74" s="356">
        <v>690.16666666666663</v>
      </c>
      <c r="H74" s="356">
        <v>738.46666666666658</v>
      </c>
      <c r="I74" s="356">
        <v>750.18333333333328</v>
      </c>
      <c r="J74" s="356">
        <v>762.61666666666656</v>
      </c>
      <c r="K74" s="355">
        <v>737.75</v>
      </c>
      <c r="L74" s="355">
        <v>713.6</v>
      </c>
      <c r="M74" s="355">
        <v>8.7304399999999998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729.9</v>
      </c>
      <c r="D75" s="356">
        <v>736.35</v>
      </c>
      <c r="E75" s="356">
        <v>705.55000000000007</v>
      </c>
      <c r="F75" s="356">
        <v>681.2</v>
      </c>
      <c r="G75" s="356">
        <v>650.40000000000009</v>
      </c>
      <c r="H75" s="356">
        <v>760.7</v>
      </c>
      <c r="I75" s="356">
        <v>791.5</v>
      </c>
      <c r="J75" s="356">
        <v>815.85</v>
      </c>
      <c r="K75" s="355">
        <v>767.15</v>
      </c>
      <c r="L75" s="355">
        <v>712</v>
      </c>
      <c r="M75" s="355">
        <v>47.38129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13094.65</v>
      </c>
      <c r="D76" s="356">
        <v>13092.216666666667</v>
      </c>
      <c r="E76" s="356">
        <v>12912.433333333334</v>
      </c>
      <c r="F76" s="356">
        <v>12730.216666666667</v>
      </c>
      <c r="G76" s="356">
        <v>12550.433333333334</v>
      </c>
      <c r="H76" s="356">
        <v>13274.433333333334</v>
      </c>
      <c r="I76" s="356">
        <v>13454.216666666667</v>
      </c>
      <c r="J76" s="356">
        <v>13636.433333333334</v>
      </c>
      <c r="K76" s="355">
        <v>13272</v>
      </c>
      <c r="L76" s="355">
        <v>12910</v>
      </c>
      <c r="M76" s="355">
        <v>2.6339999999999999E-2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724.05</v>
      </c>
      <c r="D77" s="356">
        <v>719.86666666666667</v>
      </c>
      <c r="E77" s="356">
        <v>712.7833333333333</v>
      </c>
      <c r="F77" s="356">
        <v>701.51666666666665</v>
      </c>
      <c r="G77" s="356">
        <v>694.43333333333328</v>
      </c>
      <c r="H77" s="356">
        <v>731.13333333333333</v>
      </c>
      <c r="I77" s="356">
        <v>738.21666666666658</v>
      </c>
      <c r="J77" s="356">
        <v>749.48333333333335</v>
      </c>
      <c r="K77" s="355">
        <v>726.95</v>
      </c>
      <c r="L77" s="355">
        <v>708.6</v>
      </c>
      <c r="M77" s="355">
        <v>60.740139999999997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57.05</v>
      </c>
      <c r="D78" s="356">
        <v>56.699999999999996</v>
      </c>
      <c r="E78" s="356">
        <v>55.949999999999989</v>
      </c>
      <c r="F78" s="356">
        <v>54.849999999999994</v>
      </c>
      <c r="G78" s="356">
        <v>54.099999999999987</v>
      </c>
      <c r="H78" s="356">
        <v>57.79999999999999</v>
      </c>
      <c r="I78" s="356">
        <v>58.550000000000004</v>
      </c>
      <c r="J78" s="356">
        <v>59.649999999999991</v>
      </c>
      <c r="K78" s="355">
        <v>57.45</v>
      </c>
      <c r="L78" s="355">
        <v>55.6</v>
      </c>
      <c r="M78" s="355">
        <v>194.98660000000001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403.7</v>
      </c>
      <c r="D79" s="356">
        <v>404.31666666666666</v>
      </c>
      <c r="E79" s="356">
        <v>400.63333333333333</v>
      </c>
      <c r="F79" s="356">
        <v>397.56666666666666</v>
      </c>
      <c r="G79" s="356">
        <v>393.88333333333333</v>
      </c>
      <c r="H79" s="356">
        <v>407.38333333333333</v>
      </c>
      <c r="I79" s="356">
        <v>411.06666666666661</v>
      </c>
      <c r="J79" s="356">
        <v>414.13333333333333</v>
      </c>
      <c r="K79" s="355">
        <v>408</v>
      </c>
      <c r="L79" s="355">
        <v>401.25</v>
      </c>
      <c r="M79" s="355">
        <v>15.56043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1276.4000000000001</v>
      </c>
      <c r="D80" s="356">
        <v>1284.55</v>
      </c>
      <c r="E80" s="356">
        <v>1251.6999999999998</v>
      </c>
      <c r="F80" s="356">
        <v>1226.9999999999998</v>
      </c>
      <c r="G80" s="356">
        <v>1194.1499999999996</v>
      </c>
      <c r="H80" s="356">
        <v>1309.25</v>
      </c>
      <c r="I80" s="356">
        <v>1342.1</v>
      </c>
      <c r="J80" s="356">
        <v>1366.8000000000002</v>
      </c>
      <c r="K80" s="355">
        <v>1317.4</v>
      </c>
      <c r="L80" s="355">
        <v>1259.8499999999999</v>
      </c>
      <c r="M80" s="355">
        <v>0.89019000000000004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6607.95</v>
      </c>
      <c r="D81" s="356">
        <v>6647.1833333333334</v>
      </c>
      <c r="E81" s="356">
        <v>6535.416666666667</v>
      </c>
      <c r="F81" s="356">
        <v>6462.8833333333332</v>
      </c>
      <c r="G81" s="356">
        <v>6351.1166666666668</v>
      </c>
      <c r="H81" s="356">
        <v>6719.7166666666672</v>
      </c>
      <c r="I81" s="356">
        <v>6831.4833333333336</v>
      </c>
      <c r="J81" s="356">
        <v>6904.0166666666673</v>
      </c>
      <c r="K81" s="355">
        <v>6758.95</v>
      </c>
      <c r="L81" s="355">
        <v>6574.65</v>
      </c>
      <c r="M81" s="355">
        <v>7.8310000000000005E-2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1044.4000000000001</v>
      </c>
      <c r="D82" s="356">
        <v>1038.9666666666667</v>
      </c>
      <c r="E82" s="356">
        <v>1030.4333333333334</v>
      </c>
      <c r="F82" s="356">
        <v>1016.4666666666667</v>
      </c>
      <c r="G82" s="356">
        <v>1007.9333333333334</v>
      </c>
      <c r="H82" s="356">
        <v>1052.9333333333334</v>
      </c>
      <c r="I82" s="356">
        <v>1061.4666666666667</v>
      </c>
      <c r="J82" s="356">
        <v>1075.4333333333334</v>
      </c>
      <c r="K82" s="355">
        <v>1047.5</v>
      </c>
      <c r="L82" s="355">
        <v>1025</v>
      </c>
      <c r="M82" s="355">
        <v>0.46240999999999999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16634.849999999999</v>
      </c>
      <c r="D83" s="356">
        <v>16465.8</v>
      </c>
      <c r="E83" s="356">
        <v>16206.649999999998</v>
      </c>
      <c r="F83" s="356">
        <v>15778.449999999999</v>
      </c>
      <c r="G83" s="356">
        <v>15519.299999999997</v>
      </c>
      <c r="H83" s="356">
        <v>16894</v>
      </c>
      <c r="I83" s="356">
        <v>17153.150000000001</v>
      </c>
      <c r="J83" s="356">
        <v>17581.349999999999</v>
      </c>
      <c r="K83" s="355">
        <v>16724.95</v>
      </c>
      <c r="L83" s="355">
        <v>16037.6</v>
      </c>
      <c r="M83" s="355">
        <v>0.33726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369.65</v>
      </c>
      <c r="D84" s="356">
        <v>370.55</v>
      </c>
      <c r="E84" s="356">
        <v>367.6</v>
      </c>
      <c r="F84" s="356">
        <v>365.55</v>
      </c>
      <c r="G84" s="356">
        <v>362.6</v>
      </c>
      <c r="H84" s="356">
        <v>372.6</v>
      </c>
      <c r="I84" s="356">
        <v>375.54999999999995</v>
      </c>
      <c r="J84" s="356">
        <v>377.6</v>
      </c>
      <c r="K84" s="355">
        <v>373.5</v>
      </c>
      <c r="L84" s="355">
        <v>368.5</v>
      </c>
      <c r="M84" s="355">
        <v>61.415289999999999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508.1</v>
      </c>
      <c r="D85" s="356">
        <v>503.7</v>
      </c>
      <c r="E85" s="356">
        <v>494.4</v>
      </c>
      <c r="F85" s="356">
        <v>480.7</v>
      </c>
      <c r="G85" s="356">
        <v>471.4</v>
      </c>
      <c r="H85" s="356">
        <v>517.4</v>
      </c>
      <c r="I85" s="356">
        <v>526.70000000000005</v>
      </c>
      <c r="J85" s="356">
        <v>540.4</v>
      </c>
      <c r="K85" s="355">
        <v>513</v>
      </c>
      <c r="L85" s="355">
        <v>490</v>
      </c>
      <c r="M85" s="355">
        <v>3.8397199999999998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3534.55</v>
      </c>
      <c r="D86" s="356">
        <v>3521.1333333333332</v>
      </c>
      <c r="E86" s="356">
        <v>3498.4166666666665</v>
      </c>
      <c r="F86" s="356">
        <v>3462.2833333333333</v>
      </c>
      <c r="G86" s="356">
        <v>3439.5666666666666</v>
      </c>
      <c r="H86" s="356">
        <v>3557.2666666666664</v>
      </c>
      <c r="I86" s="356">
        <v>3579.9833333333336</v>
      </c>
      <c r="J86" s="356">
        <v>3616.1166666666663</v>
      </c>
      <c r="K86" s="355">
        <v>3543.85</v>
      </c>
      <c r="L86" s="355">
        <v>3485</v>
      </c>
      <c r="M86" s="355">
        <v>1.72088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2279.1</v>
      </c>
      <c r="D87" s="356">
        <v>2284.7166666666667</v>
      </c>
      <c r="E87" s="356">
        <v>2244.4333333333334</v>
      </c>
      <c r="F87" s="356">
        <v>2209.7666666666669</v>
      </c>
      <c r="G87" s="356">
        <v>2169.4833333333336</v>
      </c>
      <c r="H87" s="356">
        <v>2319.3833333333332</v>
      </c>
      <c r="I87" s="356">
        <v>2359.666666666667</v>
      </c>
      <c r="J87" s="356">
        <v>2394.333333333333</v>
      </c>
      <c r="K87" s="355">
        <v>2325</v>
      </c>
      <c r="L87" s="355">
        <v>2250.0500000000002</v>
      </c>
      <c r="M87" s="355">
        <v>25.36788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463.05</v>
      </c>
      <c r="D88" s="356">
        <v>461.65000000000003</v>
      </c>
      <c r="E88" s="356">
        <v>457.40000000000009</v>
      </c>
      <c r="F88" s="356">
        <v>451.75000000000006</v>
      </c>
      <c r="G88" s="356">
        <v>447.50000000000011</v>
      </c>
      <c r="H88" s="356">
        <v>467.30000000000007</v>
      </c>
      <c r="I88" s="356">
        <v>471.54999999999995</v>
      </c>
      <c r="J88" s="356">
        <v>477.20000000000005</v>
      </c>
      <c r="K88" s="355">
        <v>465.9</v>
      </c>
      <c r="L88" s="355">
        <v>456</v>
      </c>
      <c r="M88" s="355">
        <v>20.754639999999998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136.5</v>
      </c>
      <c r="D89" s="356">
        <v>136.78333333333333</v>
      </c>
      <c r="E89" s="356">
        <v>135.16666666666666</v>
      </c>
      <c r="F89" s="356">
        <v>133.83333333333331</v>
      </c>
      <c r="G89" s="356">
        <v>132.21666666666664</v>
      </c>
      <c r="H89" s="356">
        <v>138.11666666666667</v>
      </c>
      <c r="I89" s="356">
        <v>139.73333333333335</v>
      </c>
      <c r="J89" s="356">
        <v>141.06666666666669</v>
      </c>
      <c r="K89" s="355">
        <v>138.4</v>
      </c>
      <c r="L89" s="355">
        <v>135.44999999999999</v>
      </c>
      <c r="M89" s="355">
        <v>6.8490799999999998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401.3</v>
      </c>
      <c r="D90" s="356">
        <v>403.3</v>
      </c>
      <c r="E90" s="356">
        <v>398</v>
      </c>
      <c r="F90" s="356">
        <v>394.7</v>
      </c>
      <c r="G90" s="356">
        <v>389.4</v>
      </c>
      <c r="H90" s="356">
        <v>406.6</v>
      </c>
      <c r="I90" s="356">
        <v>411.90000000000009</v>
      </c>
      <c r="J90" s="356">
        <v>415.20000000000005</v>
      </c>
      <c r="K90" s="355">
        <v>408.6</v>
      </c>
      <c r="L90" s="355">
        <v>400</v>
      </c>
      <c r="M90" s="355">
        <v>16.45393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2598.35</v>
      </c>
      <c r="D91" s="356">
        <v>2628.7666666666664</v>
      </c>
      <c r="E91" s="356">
        <v>2549.583333333333</v>
      </c>
      <c r="F91" s="356">
        <v>2500.8166666666666</v>
      </c>
      <c r="G91" s="356">
        <v>2421.6333333333332</v>
      </c>
      <c r="H91" s="356">
        <v>2677.5333333333328</v>
      </c>
      <c r="I91" s="356">
        <v>2756.7166666666662</v>
      </c>
      <c r="J91" s="356">
        <v>2805.4833333333327</v>
      </c>
      <c r="K91" s="355">
        <v>2707.95</v>
      </c>
      <c r="L91" s="355">
        <v>2580</v>
      </c>
      <c r="M91" s="355">
        <v>4.3324499999999997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258.8</v>
      </c>
      <c r="D92" s="356">
        <v>259.5</v>
      </c>
      <c r="E92" s="356">
        <v>256.10000000000002</v>
      </c>
      <c r="F92" s="356">
        <v>253.40000000000003</v>
      </c>
      <c r="G92" s="356">
        <v>250.00000000000006</v>
      </c>
      <c r="H92" s="356">
        <v>262.2</v>
      </c>
      <c r="I92" s="356">
        <v>265.59999999999997</v>
      </c>
      <c r="J92" s="356">
        <v>268.29999999999995</v>
      </c>
      <c r="K92" s="355">
        <v>262.89999999999998</v>
      </c>
      <c r="L92" s="355">
        <v>256.8</v>
      </c>
      <c r="M92" s="355">
        <v>88.411590000000004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640.54999999999995</v>
      </c>
      <c r="D93" s="356">
        <v>640.41666666666663</v>
      </c>
      <c r="E93" s="356">
        <v>627.43333333333328</v>
      </c>
      <c r="F93" s="356">
        <v>614.31666666666661</v>
      </c>
      <c r="G93" s="356">
        <v>601.33333333333326</v>
      </c>
      <c r="H93" s="356">
        <v>653.5333333333333</v>
      </c>
      <c r="I93" s="356">
        <v>666.51666666666665</v>
      </c>
      <c r="J93" s="356">
        <v>679.63333333333333</v>
      </c>
      <c r="K93" s="355">
        <v>653.4</v>
      </c>
      <c r="L93" s="355">
        <v>627.29999999999995</v>
      </c>
      <c r="M93" s="355">
        <v>5.4286700000000003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799.4</v>
      </c>
      <c r="D94" s="356">
        <v>794.61666666666667</v>
      </c>
      <c r="E94" s="356">
        <v>783.83333333333337</v>
      </c>
      <c r="F94" s="356">
        <v>768.26666666666665</v>
      </c>
      <c r="G94" s="356">
        <v>757.48333333333335</v>
      </c>
      <c r="H94" s="356">
        <v>810.18333333333339</v>
      </c>
      <c r="I94" s="356">
        <v>820.9666666666667</v>
      </c>
      <c r="J94" s="356">
        <v>836.53333333333342</v>
      </c>
      <c r="K94" s="355">
        <v>805.4</v>
      </c>
      <c r="L94" s="355">
        <v>779.05</v>
      </c>
      <c r="M94" s="355">
        <v>0.68059000000000003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871.2</v>
      </c>
      <c r="D95" s="356">
        <v>867.61666666666667</v>
      </c>
      <c r="E95" s="356">
        <v>854.58333333333337</v>
      </c>
      <c r="F95" s="356">
        <v>837.9666666666667</v>
      </c>
      <c r="G95" s="356">
        <v>824.93333333333339</v>
      </c>
      <c r="H95" s="356">
        <v>884.23333333333335</v>
      </c>
      <c r="I95" s="356">
        <v>897.26666666666665</v>
      </c>
      <c r="J95" s="356">
        <v>913.88333333333333</v>
      </c>
      <c r="K95" s="355">
        <v>880.65</v>
      </c>
      <c r="L95" s="355">
        <v>851</v>
      </c>
      <c r="M95" s="355">
        <v>1.7734099999999999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120.1</v>
      </c>
      <c r="D96" s="356">
        <v>121.01666666666667</v>
      </c>
      <c r="E96" s="356">
        <v>119.08333333333333</v>
      </c>
      <c r="F96" s="356">
        <v>118.06666666666666</v>
      </c>
      <c r="G96" s="356">
        <v>116.13333333333333</v>
      </c>
      <c r="H96" s="356">
        <v>122.03333333333333</v>
      </c>
      <c r="I96" s="356">
        <v>123.96666666666667</v>
      </c>
      <c r="J96" s="356">
        <v>124.98333333333333</v>
      </c>
      <c r="K96" s="355">
        <v>122.95</v>
      </c>
      <c r="L96" s="355">
        <v>120</v>
      </c>
      <c r="M96" s="355">
        <v>13.762169999999999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477.15</v>
      </c>
      <c r="D97" s="356">
        <v>481.41666666666669</v>
      </c>
      <c r="E97" s="356">
        <v>466.03333333333336</v>
      </c>
      <c r="F97" s="356">
        <v>454.91666666666669</v>
      </c>
      <c r="G97" s="356">
        <v>439.53333333333336</v>
      </c>
      <c r="H97" s="356">
        <v>492.53333333333336</v>
      </c>
      <c r="I97" s="356">
        <v>507.91666666666669</v>
      </c>
      <c r="J97" s="356">
        <v>519.0333333333333</v>
      </c>
      <c r="K97" s="355">
        <v>496.8</v>
      </c>
      <c r="L97" s="355">
        <v>470.3</v>
      </c>
      <c r="M97" s="355">
        <v>3.4035500000000001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1522.8</v>
      </c>
      <c r="D98" s="356">
        <v>1524.3500000000001</v>
      </c>
      <c r="E98" s="356">
        <v>1510.7000000000003</v>
      </c>
      <c r="F98" s="356">
        <v>1498.6000000000001</v>
      </c>
      <c r="G98" s="356">
        <v>1484.9500000000003</v>
      </c>
      <c r="H98" s="356">
        <v>1536.4500000000003</v>
      </c>
      <c r="I98" s="356">
        <v>1550.1000000000004</v>
      </c>
      <c r="J98" s="356">
        <v>1562.2000000000003</v>
      </c>
      <c r="K98" s="355">
        <v>1538</v>
      </c>
      <c r="L98" s="355">
        <v>1512.25</v>
      </c>
      <c r="M98" s="355">
        <v>4.8680099999999999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1064.25</v>
      </c>
      <c r="D99" s="356">
        <v>1070.5333333333333</v>
      </c>
      <c r="E99" s="356">
        <v>1053.7166666666667</v>
      </c>
      <c r="F99" s="356">
        <v>1043.1833333333334</v>
      </c>
      <c r="G99" s="356">
        <v>1026.3666666666668</v>
      </c>
      <c r="H99" s="356">
        <v>1081.0666666666666</v>
      </c>
      <c r="I99" s="356">
        <v>1097.8833333333332</v>
      </c>
      <c r="J99" s="356">
        <v>1108.4166666666665</v>
      </c>
      <c r="K99" s="355">
        <v>1087.3499999999999</v>
      </c>
      <c r="L99" s="355">
        <v>1060</v>
      </c>
      <c r="M99" s="355">
        <v>0.43492999999999998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21.15</v>
      </c>
      <c r="D100" s="356">
        <v>21.25</v>
      </c>
      <c r="E100" s="356">
        <v>21</v>
      </c>
      <c r="F100" s="356">
        <v>20.85</v>
      </c>
      <c r="G100" s="356">
        <v>20.6</v>
      </c>
      <c r="H100" s="356">
        <v>21.4</v>
      </c>
      <c r="I100" s="356">
        <v>21.65</v>
      </c>
      <c r="J100" s="356">
        <v>21.799999999999997</v>
      </c>
      <c r="K100" s="355">
        <v>21.5</v>
      </c>
      <c r="L100" s="355">
        <v>21.1</v>
      </c>
      <c r="M100" s="355">
        <v>26.96555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636.4</v>
      </c>
      <c r="D101" s="356">
        <v>638.33333333333337</v>
      </c>
      <c r="E101" s="356">
        <v>628.66666666666674</v>
      </c>
      <c r="F101" s="356">
        <v>620.93333333333339</v>
      </c>
      <c r="G101" s="356">
        <v>611.26666666666677</v>
      </c>
      <c r="H101" s="356">
        <v>646.06666666666672</v>
      </c>
      <c r="I101" s="356">
        <v>655.73333333333346</v>
      </c>
      <c r="J101" s="356">
        <v>663.4666666666667</v>
      </c>
      <c r="K101" s="355">
        <v>648</v>
      </c>
      <c r="L101" s="355">
        <v>630.6</v>
      </c>
      <c r="M101" s="355">
        <v>0.83347000000000004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867.45</v>
      </c>
      <c r="D102" s="356">
        <v>867.85</v>
      </c>
      <c r="E102" s="356">
        <v>854.6</v>
      </c>
      <c r="F102" s="356">
        <v>841.75</v>
      </c>
      <c r="G102" s="356">
        <v>828.5</v>
      </c>
      <c r="H102" s="356">
        <v>880.7</v>
      </c>
      <c r="I102" s="356">
        <v>893.95</v>
      </c>
      <c r="J102" s="356">
        <v>906.80000000000007</v>
      </c>
      <c r="K102" s="355">
        <v>881.1</v>
      </c>
      <c r="L102" s="355">
        <v>855</v>
      </c>
      <c r="M102" s="355">
        <v>2.6281300000000001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4488.45</v>
      </c>
      <c r="D103" s="356">
        <v>4512.5333333333328</v>
      </c>
      <c r="E103" s="356">
        <v>4431.1166666666659</v>
      </c>
      <c r="F103" s="356">
        <v>4373.7833333333328</v>
      </c>
      <c r="G103" s="356">
        <v>4292.3666666666659</v>
      </c>
      <c r="H103" s="356">
        <v>4569.8666666666659</v>
      </c>
      <c r="I103" s="356">
        <v>4651.2833333333338</v>
      </c>
      <c r="J103" s="356">
        <v>4708.6166666666659</v>
      </c>
      <c r="K103" s="355">
        <v>4593.95</v>
      </c>
      <c r="L103" s="355">
        <v>4455.2</v>
      </c>
      <c r="M103" s="355">
        <v>5.8040000000000001E-2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83.7</v>
      </c>
      <c r="D104" s="356">
        <v>84.100000000000009</v>
      </c>
      <c r="E104" s="356">
        <v>83.100000000000023</v>
      </c>
      <c r="F104" s="356">
        <v>82.500000000000014</v>
      </c>
      <c r="G104" s="356">
        <v>81.500000000000028</v>
      </c>
      <c r="H104" s="356">
        <v>84.700000000000017</v>
      </c>
      <c r="I104" s="356">
        <v>85.699999999999989</v>
      </c>
      <c r="J104" s="356">
        <v>86.300000000000011</v>
      </c>
      <c r="K104" s="355">
        <v>85.1</v>
      </c>
      <c r="L104" s="355">
        <v>83.5</v>
      </c>
      <c r="M104" s="355">
        <v>14.8773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576.9</v>
      </c>
      <c r="D105" s="356">
        <v>579.5</v>
      </c>
      <c r="E105" s="356">
        <v>572.4</v>
      </c>
      <c r="F105" s="356">
        <v>567.9</v>
      </c>
      <c r="G105" s="356">
        <v>560.79999999999995</v>
      </c>
      <c r="H105" s="356">
        <v>584</v>
      </c>
      <c r="I105" s="356">
        <v>591.09999999999991</v>
      </c>
      <c r="J105" s="356">
        <v>595.6</v>
      </c>
      <c r="K105" s="355">
        <v>586.6</v>
      </c>
      <c r="L105" s="355">
        <v>575</v>
      </c>
      <c r="M105" s="355">
        <v>0.25524999999999998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172.8</v>
      </c>
      <c r="D106" s="356">
        <v>172.93333333333337</v>
      </c>
      <c r="E106" s="356">
        <v>170.71666666666673</v>
      </c>
      <c r="F106" s="356">
        <v>168.63333333333335</v>
      </c>
      <c r="G106" s="356">
        <v>166.41666666666671</v>
      </c>
      <c r="H106" s="356">
        <v>175.01666666666674</v>
      </c>
      <c r="I106" s="356">
        <v>177.23333333333338</v>
      </c>
      <c r="J106" s="356">
        <v>179.31666666666675</v>
      </c>
      <c r="K106" s="355">
        <v>175.15</v>
      </c>
      <c r="L106" s="355">
        <v>170.85</v>
      </c>
      <c r="M106" s="355">
        <v>9.0404599999999995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254.05</v>
      </c>
      <c r="D107" s="356">
        <v>255.73333333333335</v>
      </c>
      <c r="E107" s="356">
        <v>250.26666666666671</v>
      </c>
      <c r="F107" s="356">
        <v>246.48333333333335</v>
      </c>
      <c r="G107" s="356">
        <v>241.01666666666671</v>
      </c>
      <c r="H107" s="356">
        <v>259.51666666666671</v>
      </c>
      <c r="I107" s="356">
        <v>264.98333333333341</v>
      </c>
      <c r="J107" s="356">
        <v>268.76666666666671</v>
      </c>
      <c r="K107" s="355">
        <v>261.2</v>
      </c>
      <c r="L107" s="355">
        <v>251.95</v>
      </c>
      <c r="M107" s="355">
        <v>1.5058199999999999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407.45</v>
      </c>
      <c r="D108" s="356">
        <v>406.31666666666661</v>
      </c>
      <c r="E108" s="356">
        <v>403.23333333333323</v>
      </c>
      <c r="F108" s="356">
        <v>399.01666666666665</v>
      </c>
      <c r="G108" s="356">
        <v>395.93333333333328</v>
      </c>
      <c r="H108" s="356">
        <v>410.53333333333319</v>
      </c>
      <c r="I108" s="356">
        <v>413.61666666666656</v>
      </c>
      <c r="J108" s="356">
        <v>417.83333333333314</v>
      </c>
      <c r="K108" s="355">
        <v>409.4</v>
      </c>
      <c r="L108" s="355">
        <v>402.1</v>
      </c>
      <c r="M108" s="355">
        <v>12.495089999999999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690.75</v>
      </c>
      <c r="D109" s="356">
        <v>687.56666666666661</v>
      </c>
      <c r="E109" s="356">
        <v>676.78333333333319</v>
      </c>
      <c r="F109" s="356">
        <v>662.81666666666661</v>
      </c>
      <c r="G109" s="356">
        <v>652.03333333333319</v>
      </c>
      <c r="H109" s="356">
        <v>701.53333333333319</v>
      </c>
      <c r="I109" s="356">
        <v>712.31666666666649</v>
      </c>
      <c r="J109" s="356">
        <v>726.28333333333319</v>
      </c>
      <c r="K109" s="355">
        <v>698.35</v>
      </c>
      <c r="L109" s="355">
        <v>673.6</v>
      </c>
      <c r="M109" s="355">
        <v>40.682830000000003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679.95</v>
      </c>
      <c r="D110" s="356">
        <v>683.9</v>
      </c>
      <c r="E110" s="356">
        <v>672.9</v>
      </c>
      <c r="F110" s="356">
        <v>665.85</v>
      </c>
      <c r="G110" s="356">
        <v>654.85</v>
      </c>
      <c r="H110" s="356">
        <v>690.94999999999993</v>
      </c>
      <c r="I110" s="356">
        <v>701.94999999999993</v>
      </c>
      <c r="J110" s="356">
        <v>708.99999999999989</v>
      </c>
      <c r="K110" s="355">
        <v>694.9</v>
      </c>
      <c r="L110" s="355">
        <v>676.85</v>
      </c>
      <c r="M110" s="355">
        <v>0.36376999999999998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975.05</v>
      </c>
      <c r="D111" s="356">
        <v>971.80000000000007</v>
      </c>
      <c r="E111" s="356">
        <v>966.25000000000011</v>
      </c>
      <c r="F111" s="356">
        <v>957.45</v>
      </c>
      <c r="G111" s="356">
        <v>951.90000000000009</v>
      </c>
      <c r="H111" s="356">
        <v>980.60000000000014</v>
      </c>
      <c r="I111" s="356">
        <v>986.15000000000009</v>
      </c>
      <c r="J111" s="356">
        <v>994.95000000000016</v>
      </c>
      <c r="K111" s="355">
        <v>977.35</v>
      </c>
      <c r="L111" s="355">
        <v>963</v>
      </c>
      <c r="M111" s="355">
        <v>20.447330000000001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168.05</v>
      </c>
      <c r="D112" s="356">
        <v>167.78333333333333</v>
      </c>
      <c r="E112" s="356">
        <v>165.26666666666665</v>
      </c>
      <c r="F112" s="356">
        <v>162.48333333333332</v>
      </c>
      <c r="G112" s="356">
        <v>159.96666666666664</v>
      </c>
      <c r="H112" s="356">
        <v>170.56666666666666</v>
      </c>
      <c r="I112" s="356">
        <v>173.08333333333337</v>
      </c>
      <c r="J112" s="356">
        <v>175.86666666666667</v>
      </c>
      <c r="K112" s="355">
        <v>170.3</v>
      </c>
      <c r="L112" s="355">
        <v>165</v>
      </c>
      <c r="M112" s="355">
        <v>177.24098000000001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340.85</v>
      </c>
      <c r="D113" s="356">
        <v>340.88333333333333</v>
      </c>
      <c r="E113" s="356">
        <v>339.11666666666667</v>
      </c>
      <c r="F113" s="356">
        <v>337.38333333333333</v>
      </c>
      <c r="G113" s="356">
        <v>335.61666666666667</v>
      </c>
      <c r="H113" s="356">
        <v>342.61666666666667</v>
      </c>
      <c r="I113" s="356">
        <v>344.38333333333333</v>
      </c>
      <c r="J113" s="356">
        <v>346.11666666666667</v>
      </c>
      <c r="K113" s="355">
        <v>342.65</v>
      </c>
      <c r="L113" s="355">
        <v>339.15</v>
      </c>
      <c r="M113" s="355">
        <v>0.63693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4729.55</v>
      </c>
      <c r="D114" s="356">
        <v>4754.0666666666666</v>
      </c>
      <c r="E114" s="356">
        <v>4688.9833333333336</v>
      </c>
      <c r="F114" s="356">
        <v>4648.416666666667</v>
      </c>
      <c r="G114" s="356">
        <v>4583.3333333333339</v>
      </c>
      <c r="H114" s="356">
        <v>4794.6333333333332</v>
      </c>
      <c r="I114" s="356">
        <v>4859.7166666666672</v>
      </c>
      <c r="J114" s="356">
        <v>4900.2833333333328</v>
      </c>
      <c r="K114" s="355">
        <v>4819.1499999999996</v>
      </c>
      <c r="L114" s="355">
        <v>4713.5</v>
      </c>
      <c r="M114" s="355">
        <v>1.88286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1458.85</v>
      </c>
      <c r="D115" s="356">
        <v>1458.6000000000001</v>
      </c>
      <c r="E115" s="356">
        <v>1448.2500000000002</v>
      </c>
      <c r="F115" s="356">
        <v>1437.65</v>
      </c>
      <c r="G115" s="356">
        <v>1427.3000000000002</v>
      </c>
      <c r="H115" s="356">
        <v>1469.2000000000003</v>
      </c>
      <c r="I115" s="356">
        <v>1479.5500000000002</v>
      </c>
      <c r="J115" s="356">
        <v>1490.1500000000003</v>
      </c>
      <c r="K115" s="355">
        <v>1468.95</v>
      </c>
      <c r="L115" s="355">
        <v>1448</v>
      </c>
      <c r="M115" s="355">
        <v>2.38551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621.20000000000005</v>
      </c>
      <c r="D116" s="356">
        <v>621.88333333333333</v>
      </c>
      <c r="E116" s="356">
        <v>614.41666666666663</v>
      </c>
      <c r="F116" s="356">
        <v>607.63333333333333</v>
      </c>
      <c r="G116" s="356">
        <v>600.16666666666663</v>
      </c>
      <c r="H116" s="356">
        <v>628.66666666666663</v>
      </c>
      <c r="I116" s="356">
        <v>636.13333333333333</v>
      </c>
      <c r="J116" s="356">
        <v>642.91666666666663</v>
      </c>
      <c r="K116" s="355">
        <v>629.35</v>
      </c>
      <c r="L116" s="355">
        <v>615.1</v>
      </c>
      <c r="M116" s="355">
        <v>12.411770000000001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807.75</v>
      </c>
      <c r="D117" s="356">
        <v>805.13333333333321</v>
      </c>
      <c r="E117" s="356">
        <v>798.9166666666664</v>
      </c>
      <c r="F117" s="356">
        <v>790.08333333333314</v>
      </c>
      <c r="G117" s="356">
        <v>783.86666666666633</v>
      </c>
      <c r="H117" s="356">
        <v>813.96666666666647</v>
      </c>
      <c r="I117" s="356">
        <v>820.18333333333317</v>
      </c>
      <c r="J117" s="356">
        <v>829.01666666666654</v>
      </c>
      <c r="K117" s="355">
        <v>811.35</v>
      </c>
      <c r="L117" s="355">
        <v>796.3</v>
      </c>
      <c r="M117" s="355">
        <v>1.4094199999999999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759.75</v>
      </c>
      <c r="D118" s="356">
        <v>753.4</v>
      </c>
      <c r="E118" s="356">
        <v>742.34999999999991</v>
      </c>
      <c r="F118" s="356">
        <v>724.94999999999993</v>
      </c>
      <c r="G118" s="356">
        <v>713.89999999999986</v>
      </c>
      <c r="H118" s="356">
        <v>770.8</v>
      </c>
      <c r="I118" s="356">
        <v>781.84999999999991</v>
      </c>
      <c r="J118" s="356">
        <v>799.25</v>
      </c>
      <c r="K118" s="355">
        <v>764.45</v>
      </c>
      <c r="L118" s="355">
        <v>736</v>
      </c>
      <c r="M118" s="355">
        <v>2.0689500000000001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2763.3</v>
      </c>
      <c r="D119" s="356">
        <v>2754.9500000000003</v>
      </c>
      <c r="E119" s="356">
        <v>2728.3500000000004</v>
      </c>
      <c r="F119" s="356">
        <v>2693.4</v>
      </c>
      <c r="G119" s="356">
        <v>2666.8</v>
      </c>
      <c r="H119" s="356">
        <v>2789.9000000000005</v>
      </c>
      <c r="I119" s="356">
        <v>2816.5</v>
      </c>
      <c r="J119" s="356">
        <v>2851.4500000000007</v>
      </c>
      <c r="K119" s="355">
        <v>2781.55</v>
      </c>
      <c r="L119" s="355">
        <v>2720</v>
      </c>
      <c r="M119" s="355">
        <v>0.10388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398.05</v>
      </c>
      <c r="D120" s="356">
        <v>400.5</v>
      </c>
      <c r="E120" s="356">
        <v>393.6</v>
      </c>
      <c r="F120" s="356">
        <v>389.15000000000003</v>
      </c>
      <c r="G120" s="356">
        <v>382.25000000000006</v>
      </c>
      <c r="H120" s="356">
        <v>404.95</v>
      </c>
      <c r="I120" s="356">
        <v>411.84999999999997</v>
      </c>
      <c r="J120" s="356">
        <v>416.29999999999995</v>
      </c>
      <c r="K120" s="355">
        <v>407.4</v>
      </c>
      <c r="L120" s="355">
        <v>396.05</v>
      </c>
      <c r="M120" s="355">
        <v>13.511200000000001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258.60000000000002</v>
      </c>
      <c r="D121" s="356">
        <v>257.2</v>
      </c>
      <c r="E121" s="356">
        <v>254.39999999999998</v>
      </c>
      <c r="F121" s="356">
        <v>250.2</v>
      </c>
      <c r="G121" s="356">
        <v>247.39999999999998</v>
      </c>
      <c r="H121" s="356">
        <v>261.39999999999998</v>
      </c>
      <c r="I121" s="356">
        <v>264.20000000000005</v>
      </c>
      <c r="J121" s="356">
        <v>268.39999999999998</v>
      </c>
      <c r="K121" s="355">
        <v>260</v>
      </c>
      <c r="L121" s="355">
        <v>253</v>
      </c>
      <c r="M121" s="355">
        <v>1.8313600000000001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139.9</v>
      </c>
      <c r="D122" s="356">
        <v>139.95000000000002</v>
      </c>
      <c r="E122" s="356">
        <v>138.95000000000005</v>
      </c>
      <c r="F122" s="356">
        <v>138.00000000000003</v>
      </c>
      <c r="G122" s="356">
        <v>137.00000000000006</v>
      </c>
      <c r="H122" s="356">
        <v>140.90000000000003</v>
      </c>
      <c r="I122" s="356">
        <v>141.89999999999998</v>
      </c>
      <c r="J122" s="356">
        <v>142.85000000000002</v>
      </c>
      <c r="K122" s="355">
        <v>140.94999999999999</v>
      </c>
      <c r="L122" s="355">
        <v>139</v>
      </c>
      <c r="M122" s="355">
        <v>9.1790599999999998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930.2</v>
      </c>
      <c r="D123" s="356">
        <v>930.63333333333333</v>
      </c>
      <c r="E123" s="356">
        <v>919.01666666666665</v>
      </c>
      <c r="F123" s="356">
        <v>907.83333333333337</v>
      </c>
      <c r="G123" s="356">
        <v>896.2166666666667</v>
      </c>
      <c r="H123" s="356">
        <v>941.81666666666661</v>
      </c>
      <c r="I123" s="356">
        <v>953.43333333333317</v>
      </c>
      <c r="J123" s="356">
        <v>964.61666666666656</v>
      </c>
      <c r="K123" s="355">
        <v>942.25</v>
      </c>
      <c r="L123" s="355">
        <v>919.45</v>
      </c>
      <c r="M123" s="355">
        <v>7.1069699999999996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901.7</v>
      </c>
      <c r="D124" s="356">
        <v>904.98333333333323</v>
      </c>
      <c r="E124" s="356">
        <v>890.81666666666649</v>
      </c>
      <c r="F124" s="356">
        <v>879.93333333333328</v>
      </c>
      <c r="G124" s="356">
        <v>865.76666666666654</v>
      </c>
      <c r="H124" s="356">
        <v>915.86666666666645</v>
      </c>
      <c r="I124" s="356">
        <v>930.03333333333319</v>
      </c>
      <c r="J124" s="356">
        <v>940.9166666666664</v>
      </c>
      <c r="K124" s="355">
        <v>919.15</v>
      </c>
      <c r="L124" s="355">
        <v>894.1</v>
      </c>
      <c r="M124" s="355">
        <v>2.17774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564.6</v>
      </c>
      <c r="D125" s="356">
        <v>565.36666666666667</v>
      </c>
      <c r="E125" s="356">
        <v>559.58333333333337</v>
      </c>
      <c r="F125" s="356">
        <v>554.56666666666672</v>
      </c>
      <c r="G125" s="356">
        <v>548.78333333333342</v>
      </c>
      <c r="H125" s="356">
        <v>570.38333333333333</v>
      </c>
      <c r="I125" s="356">
        <v>576.16666666666663</v>
      </c>
      <c r="J125" s="356">
        <v>581.18333333333328</v>
      </c>
      <c r="K125" s="355">
        <v>571.15</v>
      </c>
      <c r="L125" s="355">
        <v>560.35</v>
      </c>
      <c r="M125" s="355">
        <v>20.44201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1948.15</v>
      </c>
      <c r="D126" s="356">
        <v>1946.3999999999999</v>
      </c>
      <c r="E126" s="356">
        <v>1916.7499999999998</v>
      </c>
      <c r="F126" s="356">
        <v>1885.35</v>
      </c>
      <c r="G126" s="356">
        <v>1855.6999999999998</v>
      </c>
      <c r="H126" s="356">
        <v>1977.7999999999997</v>
      </c>
      <c r="I126" s="356">
        <v>2007.4499999999998</v>
      </c>
      <c r="J126" s="356">
        <v>2038.8499999999997</v>
      </c>
      <c r="K126" s="355">
        <v>1976.05</v>
      </c>
      <c r="L126" s="355">
        <v>1915</v>
      </c>
      <c r="M126" s="355">
        <v>0.84587000000000001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349.7</v>
      </c>
      <c r="D127" s="356">
        <v>351.5</v>
      </c>
      <c r="E127" s="356">
        <v>347.25</v>
      </c>
      <c r="F127" s="356">
        <v>344.8</v>
      </c>
      <c r="G127" s="356">
        <v>340.55</v>
      </c>
      <c r="H127" s="356">
        <v>353.95</v>
      </c>
      <c r="I127" s="356">
        <v>358.2</v>
      </c>
      <c r="J127" s="356">
        <v>360.65</v>
      </c>
      <c r="K127" s="355">
        <v>355.75</v>
      </c>
      <c r="L127" s="355">
        <v>349.05</v>
      </c>
      <c r="M127" s="355">
        <v>4.0098700000000003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84.8</v>
      </c>
      <c r="D128" s="356">
        <v>85.066666666666677</v>
      </c>
      <c r="E128" s="356">
        <v>84.133333333333354</v>
      </c>
      <c r="F128" s="356">
        <v>83.466666666666683</v>
      </c>
      <c r="G128" s="356">
        <v>82.53333333333336</v>
      </c>
      <c r="H128" s="356">
        <v>85.733333333333348</v>
      </c>
      <c r="I128" s="356">
        <v>86.666666666666657</v>
      </c>
      <c r="J128" s="356">
        <v>87.333333333333343</v>
      </c>
      <c r="K128" s="355">
        <v>86</v>
      </c>
      <c r="L128" s="355">
        <v>84.4</v>
      </c>
      <c r="M128" s="355">
        <v>15.72001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1148.25</v>
      </c>
      <c r="D129" s="356">
        <v>1146.9333333333332</v>
      </c>
      <c r="E129" s="356">
        <v>1122.9166666666663</v>
      </c>
      <c r="F129" s="356">
        <v>1097.583333333333</v>
      </c>
      <c r="G129" s="356">
        <v>1073.5666666666662</v>
      </c>
      <c r="H129" s="356">
        <v>1172.2666666666664</v>
      </c>
      <c r="I129" s="356">
        <v>1196.2833333333333</v>
      </c>
      <c r="J129" s="356">
        <v>1221.6166666666666</v>
      </c>
      <c r="K129" s="355">
        <v>1170.95</v>
      </c>
      <c r="L129" s="355">
        <v>1121.5999999999999</v>
      </c>
      <c r="M129" s="355">
        <v>0.69759000000000004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2289.75</v>
      </c>
      <c r="D130" s="356">
        <v>2302.5166666666669</v>
      </c>
      <c r="E130" s="356">
        <v>2271.1833333333338</v>
      </c>
      <c r="F130" s="356">
        <v>2252.6166666666668</v>
      </c>
      <c r="G130" s="356">
        <v>2221.2833333333338</v>
      </c>
      <c r="H130" s="356">
        <v>2321.0833333333339</v>
      </c>
      <c r="I130" s="356">
        <v>2352.416666666667</v>
      </c>
      <c r="J130" s="356">
        <v>2370.983333333334</v>
      </c>
      <c r="K130" s="355">
        <v>2333.85</v>
      </c>
      <c r="L130" s="355">
        <v>2283.9499999999998</v>
      </c>
      <c r="M130" s="355">
        <v>3.8187500000000001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288.25</v>
      </c>
      <c r="D131" s="356">
        <v>287.16666666666669</v>
      </c>
      <c r="E131" s="356">
        <v>284.33333333333337</v>
      </c>
      <c r="F131" s="356">
        <v>280.41666666666669</v>
      </c>
      <c r="G131" s="356">
        <v>277.58333333333337</v>
      </c>
      <c r="H131" s="356">
        <v>291.08333333333337</v>
      </c>
      <c r="I131" s="356">
        <v>293.91666666666674</v>
      </c>
      <c r="J131" s="356">
        <v>297.83333333333337</v>
      </c>
      <c r="K131" s="355">
        <v>290</v>
      </c>
      <c r="L131" s="355">
        <v>283.25</v>
      </c>
      <c r="M131" s="355">
        <v>23.929069999999999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140.94999999999999</v>
      </c>
      <c r="D132" s="356">
        <v>143.18333333333334</v>
      </c>
      <c r="E132" s="356">
        <v>137.31666666666666</v>
      </c>
      <c r="F132" s="356">
        <v>133.68333333333334</v>
      </c>
      <c r="G132" s="356">
        <v>127.81666666666666</v>
      </c>
      <c r="H132" s="356">
        <v>146.81666666666666</v>
      </c>
      <c r="I132" s="356">
        <v>152.68333333333334</v>
      </c>
      <c r="J132" s="356">
        <v>156.31666666666666</v>
      </c>
      <c r="K132" s="355">
        <v>149.05000000000001</v>
      </c>
      <c r="L132" s="355">
        <v>139.55000000000001</v>
      </c>
      <c r="M132" s="355">
        <v>82.007230000000007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768.25</v>
      </c>
      <c r="D133" s="356">
        <v>770.05000000000007</v>
      </c>
      <c r="E133" s="356">
        <v>760.20000000000016</v>
      </c>
      <c r="F133" s="356">
        <v>752.15000000000009</v>
      </c>
      <c r="G133" s="356">
        <v>742.30000000000018</v>
      </c>
      <c r="H133" s="356">
        <v>778.10000000000014</v>
      </c>
      <c r="I133" s="356">
        <v>787.95</v>
      </c>
      <c r="J133" s="356">
        <v>796.00000000000011</v>
      </c>
      <c r="K133" s="355">
        <v>779.9</v>
      </c>
      <c r="L133" s="355">
        <v>762</v>
      </c>
      <c r="M133" s="355">
        <v>0.10168000000000001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4313.75</v>
      </c>
      <c r="D134" s="356">
        <v>4325.25</v>
      </c>
      <c r="E134" s="356">
        <v>4288.55</v>
      </c>
      <c r="F134" s="356">
        <v>4263.3500000000004</v>
      </c>
      <c r="G134" s="356">
        <v>4226.6500000000005</v>
      </c>
      <c r="H134" s="356">
        <v>4350.45</v>
      </c>
      <c r="I134" s="356">
        <v>4387.1500000000005</v>
      </c>
      <c r="J134" s="356">
        <v>4412.3499999999995</v>
      </c>
      <c r="K134" s="355">
        <v>4361.95</v>
      </c>
      <c r="L134" s="355">
        <v>4300.05</v>
      </c>
      <c r="M134" s="355">
        <v>5.5959500000000002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4499.55</v>
      </c>
      <c r="D135" s="356">
        <v>4495.3166666666666</v>
      </c>
      <c r="E135" s="356">
        <v>4452.6333333333332</v>
      </c>
      <c r="F135" s="356">
        <v>4405.7166666666662</v>
      </c>
      <c r="G135" s="356">
        <v>4363.0333333333328</v>
      </c>
      <c r="H135" s="356">
        <v>4542.2333333333336</v>
      </c>
      <c r="I135" s="356">
        <v>4584.9166666666661</v>
      </c>
      <c r="J135" s="356">
        <v>4631.8333333333339</v>
      </c>
      <c r="K135" s="355">
        <v>4538</v>
      </c>
      <c r="L135" s="355">
        <v>4448.3999999999996</v>
      </c>
      <c r="M135" s="355">
        <v>1.5648299999999999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391.15</v>
      </c>
      <c r="D136" s="356">
        <v>389.25</v>
      </c>
      <c r="E136" s="356">
        <v>383.9</v>
      </c>
      <c r="F136" s="356">
        <v>376.65</v>
      </c>
      <c r="G136" s="356">
        <v>371.29999999999995</v>
      </c>
      <c r="H136" s="356">
        <v>396.5</v>
      </c>
      <c r="I136" s="356">
        <v>401.85</v>
      </c>
      <c r="J136" s="356">
        <v>409.1</v>
      </c>
      <c r="K136" s="355">
        <v>394.6</v>
      </c>
      <c r="L136" s="355">
        <v>382</v>
      </c>
      <c r="M136" s="355">
        <v>47.470689999999998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4162.7</v>
      </c>
      <c r="D137" s="356">
        <v>4115.2333333333336</v>
      </c>
      <c r="E137" s="356">
        <v>4048.4666666666672</v>
      </c>
      <c r="F137" s="356">
        <v>3934.2333333333336</v>
      </c>
      <c r="G137" s="356">
        <v>3867.4666666666672</v>
      </c>
      <c r="H137" s="356">
        <v>4229.4666666666672</v>
      </c>
      <c r="I137" s="356">
        <v>4296.2333333333336</v>
      </c>
      <c r="J137" s="356">
        <v>4410.4666666666672</v>
      </c>
      <c r="K137" s="355">
        <v>4182</v>
      </c>
      <c r="L137" s="355">
        <v>4001</v>
      </c>
      <c r="M137" s="355">
        <v>6.9924999999999997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4370.7</v>
      </c>
      <c r="D138" s="356">
        <v>4364.3833333333341</v>
      </c>
      <c r="E138" s="356">
        <v>4340.0166666666682</v>
      </c>
      <c r="F138" s="356">
        <v>4309.3333333333339</v>
      </c>
      <c r="G138" s="356">
        <v>4284.9666666666681</v>
      </c>
      <c r="H138" s="356">
        <v>4395.0666666666684</v>
      </c>
      <c r="I138" s="356">
        <v>4419.4333333333352</v>
      </c>
      <c r="J138" s="356">
        <v>4450.1166666666686</v>
      </c>
      <c r="K138" s="355">
        <v>4388.75</v>
      </c>
      <c r="L138" s="355">
        <v>4333.7</v>
      </c>
      <c r="M138" s="355">
        <v>2.3786499999999999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2364.75</v>
      </c>
      <c r="D139" s="356">
        <v>2362.7333333333331</v>
      </c>
      <c r="E139" s="356">
        <v>2346.7166666666662</v>
      </c>
      <c r="F139" s="356">
        <v>2328.6833333333329</v>
      </c>
      <c r="G139" s="356">
        <v>2312.6666666666661</v>
      </c>
      <c r="H139" s="356">
        <v>2380.7666666666664</v>
      </c>
      <c r="I139" s="356">
        <v>2396.7833333333338</v>
      </c>
      <c r="J139" s="356">
        <v>2414.8166666666666</v>
      </c>
      <c r="K139" s="355">
        <v>2378.75</v>
      </c>
      <c r="L139" s="355">
        <v>2344.6999999999998</v>
      </c>
      <c r="M139" s="355">
        <v>0.50129999999999997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65.099999999999994</v>
      </c>
      <c r="D140" s="356">
        <v>65.783333333333346</v>
      </c>
      <c r="E140" s="356">
        <v>64.116666666666688</v>
      </c>
      <c r="F140" s="356">
        <v>63.13333333333334</v>
      </c>
      <c r="G140" s="356">
        <v>61.466666666666683</v>
      </c>
      <c r="H140" s="356">
        <v>66.766666666666694</v>
      </c>
      <c r="I140" s="356">
        <v>68.433333333333351</v>
      </c>
      <c r="J140" s="356">
        <v>69.4166666666667</v>
      </c>
      <c r="K140" s="355">
        <v>67.45</v>
      </c>
      <c r="L140" s="355">
        <v>64.8</v>
      </c>
      <c r="M140" s="355">
        <v>13.3056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2640.35</v>
      </c>
      <c r="D141" s="356">
        <v>2639.9666666666667</v>
      </c>
      <c r="E141" s="356">
        <v>2615.9333333333334</v>
      </c>
      <c r="F141" s="356">
        <v>2591.5166666666669</v>
      </c>
      <c r="G141" s="356">
        <v>2567.4833333333336</v>
      </c>
      <c r="H141" s="356">
        <v>2664.3833333333332</v>
      </c>
      <c r="I141" s="356">
        <v>2688.416666666667</v>
      </c>
      <c r="J141" s="356">
        <v>2712.833333333333</v>
      </c>
      <c r="K141" s="355">
        <v>2664</v>
      </c>
      <c r="L141" s="355">
        <v>2615.5500000000002</v>
      </c>
      <c r="M141" s="355">
        <v>5.5817899999999998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470.4</v>
      </c>
      <c r="D142" s="356">
        <v>474.93333333333334</v>
      </c>
      <c r="E142" s="356">
        <v>464.4666666666667</v>
      </c>
      <c r="F142" s="356">
        <v>458.53333333333336</v>
      </c>
      <c r="G142" s="356">
        <v>448.06666666666672</v>
      </c>
      <c r="H142" s="356">
        <v>480.86666666666667</v>
      </c>
      <c r="I142" s="356">
        <v>491.33333333333326</v>
      </c>
      <c r="J142" s="356">
        <v>497.26666666666665</v>
      </c>
      <c r="K142" s="355">
        <v>485.4</v>
      </c>
      <c r="L142" s="355">
        <v>469</v>
      </c>
      <c r="M142" s="355">
        <v>3.0789800000000001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136.5</v>
      </c>
      <c r="D143" s="356">
        <v>137.41666666666666</v>
      </c>
      <c r="E143" s="356">
        <v>135.13333333333333</v>
      </c>
      <c r="F143" s="356">
        <v>133.76666666666668</v>
      </c>
      <c r="G143" s="356">
        <v>131.48333333333335</v>
      </c>
      <c r="H143" s="356">
        <v>138.7833333333333</v>
      </c>
      <c r="I143" s="356">
        <v>141.06666666666666</v>
      </c>
      <c r="J143" s="356">
        <v>142.43333333333328</v>
      </c>
      <c r="K143" s="355">
        <v>139.69999999999999</v>
      </c>
      <c r="L143" s="355">
        <v>136.05000000000001</v>
      </c>
      <c r="M143" s="355">
        <v>1.78352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389.3</v>
      </c>
      <c r="D144" s="356">
        <v>389.58333333333331</v>
      </c>
      <c r="E144" s="356">
        <v>379.71666666666664</v>
      </c>
      <c r="F144" s="356">
        <v>370.13333333333333</v>
      </c>
      <c r="G144" s="356">
        <v>360.26666666666665</v>
      </c>
      <c r="H144" s="356">
        <v>399.16666666666663</v>
      </c>
      <c r="I144" s="356">
        <v>409.0333333333333</v>
      </c>
      <c r="J144" s="356">
        <v>418.61666666666662</v>
      </c>
      <c r="K144" s="355">
        <v>399.45</v>
      </c>
      <c r="L144" s="355">
        <v>380</v>
      </c>
      <c r="M144" s="355">
        <v>5.8248600000000001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501.3</v>
      </c>
      <c r="D145" s="356">
        <v>499.4666666666667</v>
      </c>
      <c r="E145" s="356">
        <v>494.43333333333339</v>
      </c>
      <c r="F145" s="356">
        <v>487.56666666666672</v>
      </c>
      <c r="G145" s="356">
        <v>482.53333333333342</v>
      </c>
      <c r="H145" s="356">
        <v>506.33333333333337</v>
      </c>
      <c r="I145" s="356">
        <v>511.36666666666667</v>
      </c>
      <c r="J145" s="356">
        <v>518.23333333333335</v>
      </c>
      <c r="K145" s="355">
        <v>504.5</v>
      </c>
      <c r="L145" s="355">
        <v>492.6</v>
      </c>
      <c r="M145" s="355">
        <v>1.5642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1466.5</v>
      </c>
      <c r="D146" s="356">
        <v>1458.1166666666668</v>
      </c>
      <c r="E146" s="356">
        <v>1432.1833333333336</v>
      </c>
      <c r="F146" s="356">
        <v>1397.8666666666668</v>
      </c>
      <c r="G146" s="356">
        <v>1371.9333333333336</v>
      </c>
      <c r="H146" s="356">
        <v>1492.4333333333336</v>
      </c>
      <c r="I146" s="356">
        <v>1518.366666666667</v>
      </c>
      <c r="J146" s="356">
        <v>1552.6833333333336</v>
      </c>
      <c r="K146" s="355">
        <v>1484.05</v>
      </c>
      <c r="L146" s="355">
        <v>1423.8</v>
      </c>
      <c r="M146" s="355">
        <v>0.89592000000000005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68.75</v>
      </c>
      <c r="D147" s="356">
        <v>68.783333333333331</v>
      </c>
      <c r="E147" s="356">
        <v>68.11666666666666</v>
      </c>
      <c r="F147" s="356">
        <v>67.483333333333334</v>
      </c>
      <c r="G147" s="356">
        <v>66.816666666666663</v>
      </c>
      <c r="H147" s="356">
        <v>69.416666666666657</v>
      </c>
      <c r="I147" s="356">
        <v>70.083333333333343</v>
      </c>
      <c r="J147" s="356">
        <v>70.716666666666654</v>
      </c>
      <c r="K147" s="355">
        <v>69.45</v>
      </c>
      <c r="L147" s="355">
        <v>68.150000000000006</v>
      </c>
      <c r="M147" s="355">
        <v>16.923559999999998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179.7</v>
      </c>
      <c r="D148" s="356">
        <v>181.48333333333335</v>
      </c>
      <c r="E148" s="356">
        <v>177.26666666666671</v>
      </c>
      <c r="F148" s="356">
        <v>174.83333333333337</v>
      </c>
      <c r="G148" s="356">
        <v>170.61666666666673</v>
      </c>
      <c r="H148" s="356">
        <v>183.91666666666669</v>
      </c>
      <c r="I148" s="356">
        <v>188.13333333333333</v>
      </c>
      <c r="J148" s="356">
        <v>190.56666666666666</v>
      </c>
      <c r="K148" s="355">
        <v>185.7</v>
      </c>
      <c r="L148" s="355">
        <v>179.05</v>
      </c>
      <c r="M148" s="355">
        <v>4.3651400000000002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117.8</v>
      </c>
      <c r="D149" s="356">
        <v>117.63333333333333</v>
      </c>
      <c r="E149" s="356">
        <v>116.36666666666665</v>
      </c>
      <c r="F149" s="356">
        <v>114.93333333333332</v>
      </c>
      <c r="G149" s="356">
        <v>113.66666666666664</v>
      </c>
      <c r="H149" s="356">
        <v>119.06666666666665</v>
      </c>
      <c r="I149" s="356">
        <v>120.33333333333333</v>
      </c>
      <c r="J149" s="356">
        <v>121.76666666666665</v>
      </c>
      <c r="K149" s="355">
        <v>118.9</v>
      </c>
      <c r="L149" s="355">
        <v>116.2</v>
      </c>
      <c r="M149" s="355">
        <v>4.9509699999999999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56.75</v>
      </c>
      <c r="D150" s="356">
        <v>56.783333333333331</v>
      </c>
      <c r="E150" s="356">
        <v>55.966666666666661</v>
      </c>
      <c r="F150" s="356">
        <v>55.18333333333333</v>
      </c>
      <c r="G150" s="356">
        <v>54.36666666666666</v>
      </c>
      <c r="H150" s="356">
        <v>57.566666666666663</v>
      </c>
      <c r="I150" s="356">
        <v>58.383333333333326</v>
      </c>
      <c r="J150" s="356">
        <v>59.166666666666664</v>
      </c>
      <c r="K150" s="355">
        <v>57.6</v>
      </c>
      <c r="L150" s="355">
        <v>56</v>
      </c>
      <c r="M150" s="355">
        <v>2.0488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699.45</v>
      </c>
      <c r="D151" s="356">
        <v>699.5</v>
      </c>
      <c r="E151" s="356">
        <v>695.15</v>
      </c>
      <c r="F151" s="356">
        <v>690.85</v>
      </c>
      <c r="G151" s="356">
        <v>686.5</v>
      </c>
      <c r="H151" s="356">
        <v>703.8</v>
      </c>
      <c r="I151" s="356">
        <v>708.14999999999986</v>
      </c>
      <c r="J151" s="356">
        <v>712.44999999999993</v>
      </c>
      <c r="K151" s="355">
        <v>703.85</v>
      </c>
      <c r="L151" s="355">
        <v>695.2</v>
      </c>
      <c r="M151" s="355">
        <v>0.12157999999999999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1846.8</v>
      </c>
      <c r="D152" s="356">
        <v>1852.0166666666667</v>
      </c>
      <c r="E152" s="356">
        <v>1839.3333333333333</v>
      </c>
      <c r="F152" s="356">
        <v>1831.8666666666666</v>
      </c>
      <c r="G152" s="356">
        <v>1819.1833333333332</v>
      </c>
      <c r="H152" s="356">
        <v>1859.4833333333333</v>
      </c>
      <c r="I152" s="356">
        <v>1872.1666666666667</v>
      </c>
      <c r="J152" s="356">
        <v>1879.6333333333334</v>
      </c>
      <c r="K152" s="355">
        <v>1864.7</v>
      </c>
      <c r="L152" s="355">
        <v>1844.55</v>
      </c>
      <c r="M152" s="355">
        <v>4.1141800000000002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166.3</v>
      </c>
      <c r="D153" s="356">
        <v>166.58333333333334</v>
      </c>
      <c r="E153" s="356">
        <v>165.41666666666669</v>
      </c>
      <c r="F153" s="356">
        <v>164.53333333333333</v>
      </c>
      <c r="G153" s="356">
        <v>163.36666666666667</v>
      </c>
      <c r="H153" s="356">
        <v>167.4666666666667</v>
      </c>
      <c r="I153" s="356">
        <v>168.63333333333338</v>
      </c>
      <c r="J153" s="356">
        <v>169.51666666666671</v>
      </c>
      <c r="K153" s="355">
        <v>167.75</v>
      </c>
      <c r="L153" s="355">
        <v>165.7</v>
      </c>
      <c r="M153" s="355">
        <v>20.192150000000002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129.94999999999999</v>
      </c>
      <c r="D154" s="356">
        <v>130.31666666666666</v>
      </c>
      <c r="E154" s="356">
        <v>128.63333333333333</v>
      </c>
      <c r="F154" s="356">
        <v>127.31666666666666</v>
      </c>
      <c r="G154" s="356">
        <v>125.63333333333333</v>
      </c>
      <c r="H154" s="356">
        <v>131.63333333333333</v>
      </c>
      <c r="I154" s="356">
        <v>133.31666666666666</v>
      </c>
      <c r="J154" s="356">
        <v>134.63333333333333</v>
      </c>
      <c r="K154" s="355">
        <v>132</v>
      </c>
      <c r="L154" s="355">
        <v>129</v>
      </c>
      <c r="M154" s="355">
        <v>1.79158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300.14999999999998</v>
      </c>
      <c r="D155" s="356">
        <v>302.9666666666667</v>
      </c>
      <c r="E155" s="356">
        <v>295.38333333333338</v>
      </c>
      <c r="F155" s="356">
        <v>290.61666666666667</v>
      </c>
      <c r="G155" s="356">
        <v>283.03333333333336</v>
      </c>
      <c r="H155" s="356">
        <v>307.73333333333341</v>
      </c>
      <c r="I155" s="356">
        <v>315.31666666666666</v>
      </c>
      <c r="J155" s="356">
        <v>320.08333333333343</v>
      </c>
      <c r="K155" s="355">
        <v>310.55</v>
      </c>
      <c r="L155" s="355">
        <v>298.2</v>
      </c>
      <c r="M155" s="355">
        <v>9.00474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104.45</v>
      </c>
      <c r="D156" s="356">
        <v>103.45</v>
      </c>
      <c r="E156" s="356">
        <v>101.9</v>
      </c>
      <c r="F156" s="356">
        <v>99.350000000000009</v>
      </c>
      <c r="G156" s="356">
        <v>97.800000000000011</v>
      </c>
      <c r="H156" s="356">
        <v>106</v>
      </c>
      <c r="I156" s="356">
        <v>107.54999999999998</v>
      </c>
      <c r="J156" s="356">
        <v>110.1</v>
      </c>
      <c r="K156" s="355">
        <v>105</v>
      </c>
      <c r="L156" s="355">
        <v>100.9</v>
      </c>
      <c r="M156" s="355">
        <v>301.17302999999998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491.2</v>
      </c>
      <c r="D157" s="356">
        <v>493.40000000000003</v>
      </c>
      <c r="E157" s="356">
        <v>487.80000000000007</v>
      </c>
      <c r="F157" s="356">
        <v>484.40000000000003</v>
      </c>
      <c r="G157" s="356">
        <v>478.80000000000007</v>
      </c>
      <c r="H157" s="356">
        <v>496.80000000000007</v>
      </c>
      <c r="I157" s="356">
        <v>502.40000000000009</v>
      </c>
      <c r="J157" s="356">
        <v>505.80000000000007</v>
      </c>
      <c r="K157" s="355">
        <v>499</v>
      </c>
      <c r="L157" s="355">
        <v>490</v>
      </c>
      <c r="M157" s="355">
        <v>0.60187999999999997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3972.15</v>
      </c>
      <c r="D158" s="356">
        <v>3959.5666666666671</v>
      </c>
      <c r="E158" s="356">
        <v>3919.1333333333341</v>
      </c>
      <c r="F158" s="356">
        <v>3866.1166666666672</v>
      </c>
      <c r="G158" s="356">
        <v>3825.6833333333343</v>
      </c>
      <c r="H158" s="356">
        <v>4012.5833333333339</v>
      </c>
      <c r="I158" s="356">
        <v>4053.0166666666673</v>
      </c>
      <c r="J158" s="356">
        <v>4106.0333333333338</v>
      </c>
      <c r="K158" s="355">
        <v>4000</v>
      </c>
      <c r="L158" s="355">
        <v>3906.55</v>
      </c>
      <c r="M158" s="355">
        <v>8.702E-2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173.2</v>
      </c>
      <c r="D159" s="356">
        <v>174.86666666666667</v>
      </c>
      <c r="E159" s="356">
        <v>170.23333333333335</v>
      </c>
      <c r="F159" s="356">
        <v>167.26666666666668</v>
      </c>
      <c r="G159" s="356">
        <v>162.63333333333335</v>
      </c>
      <c r="H159" s="356">
        <v>177.83333333333334</v>
      </c>
      <c r="I159" s="356">
        <v>182.46666666666667</v>
      </c>
      <c r="J159" s="356">
        <v>185.43333333333334</v>
      </c>
      <c r="K159" s="355">
        <v>179.5</v>
      </c>
      <c r="L159" s="355">
        <v>171.9</v>
      </c>
      <c r="M159" s="355">
        <v>6.7930599999999997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2937.6</v>
      </c>
      <c r="D160" s="356">
        <v>2912.5666666666671</v>
      </c>
      <c r="E160" s="356">
        <v>2840.1333333333341</v>
      </c>
      <c r="F160" s="356">
        <v>2742.666666666667</v>
      </c>
      <c r="G160" s="356">
        <v>2670.233333333334</v>
      </c>
      <c r="H160" s="356">
        <v>3010.0333333333342</v>
      </c>
      <c r="I160" s="356">
        <v>3082.4666666666676</v>
      </c>
      <c r="J160" s="356">
        <v>3179.9333333333343</v>
      </c>
      <c r="K160" s="355">
        <v>2985</v>
      </c>
      <c r="L160" s="355">
        <v>2815.1</v>
      </c>
      <c r="M160" s="355">
        <v>0.47338999999999998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261.89999999999998</v>
      </c>
      <c r="D161" s="356">
        <v>260.11666666666662</v>
      </c>
      <c r="E161" s="356">
        <v>257.03333333333325</v>
      </c>
      <c r="F161" s="356">
        <v>252.16666666666663</v>
      </c>
      <c r="G161" s="356">
        <v>249.08333333333326</v>
      </c>
      <c r="H161" s="356">
        <v>264.98333333333323</v>
      </c>
      <c r="I161" s="356">
        <v>268.06666666666661</v>
      </c>
      <c r="J161" s="356">
        <v>272.93333333333322</v>
      </c>
      <c r="K161" s="355">
        <v>263.2</v>
      </c>
      <c r="L161" s="355">
        <v>255.25</v>
      </c>
      <c r="M161" s="355">
        <v>16.768249999999998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47.55</v>
      </c>
      <c r="D162" s="356">
        <v>47.633333333333333</v>
      </c>
      <c r="E162" s="356">
        <v>47.266666666666666</v>
      </c>
      <c r="F162" s="356">
        <v>46.983333333333334</v>
      </c>
      <c r="G162" s="356">
        <v>46.616666666666667</v>
      </c>
      <c r="H162" s="356">
        <v>47.916666666666664</v>
      </c>
      <c r="I162" s="356">
        <v>48.283333333333324</v>
      </c>
      <c r="J162" s="356">
        <v>48.566666666666663</v>
      </c>
      <c r="K162" s="355">
        <v>48</v>
      </c>
      <c r="L162" s="355">
        <v>47.35</v>
      </c>
      <c r="M162" s="355">
        <v>12.90625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150.69999999999999</v>
      </c>
      <c r="D163" s="356">
        <v>149.28333333333333</v>
      </c>
      <c r="E163" s="356">
        <v>146.31666666666666</v>
      </c>
      <c r="F163" s="356">
        <v>141.93333333333334</v>
      </c>
      <c r="G163" s="356">
        <v>138.96666666666667</v>
      </c>
      <c r="H163" s="356">
        <v>153.66666666666666</v>
      </c>
      <c r="I163" s="356">
        <v>156.6333333333333</v>
      </c>
      <c r="J163" s="356">
        <v>161.01666666666665</v>
      </c>
      <c r="K163" s="355">
        <v>152.25</v>
      </c>
      <c r="L163" s="355">
        <v>144.9</v>
      </c>
      <c r="M163" s="355">
        <v>27.770790000000002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190.05</v>
      </c>
      <c r="D164" s="356">
        <v>191.54999999999998</v>
      </c>
      <c r="E164" s="356">
        <v>187.49999999999997</v>
      </c>
      <c r="F164" s="356">
        <v>184.95</v>
      </c>
      <c r="G164" s="356">
        <v>180.89999999999998</v>
      </c>
      <c r="H164" s="356">
        <v>194.09999999999997</v>
      </c>
      <c r="I164" s="356">
        <v>198.14999999999998</v>
      </c>
      <c r="J164" s="356">
        <v>200.69999999999996</v>
      </c>
      <c r="K164" s="355">
        <v>195.6</v>
      </c>
      <c r="L164" s="355">
        <v>189</v>
      </c>
      <c r="M164" s="355">
        <v>4.1586299999999996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141.6</v>
      </c>
      <c r="D165" s="356">
        <v>141.79999999999998</v>
      </c>
      <c r="E165" s="356">
        <v>140.14999999999998</v>
      </c>
      <c r="F165" s="356">
        <v>138.69999999999999</v>
      </c>
      <c r="G165" s="356">
        <v>137.04999999999998</v>
      </c>
      <c r="H165" s="356">
        <v>143.24999999999997</v>
      </c>
      <c r="I165" s="356">
        <v>144.9</v>
      </c>
      <c r="J165" s="356">
        <v>146.34999999999997</v>
      </c>
      <c r="K165" s="355">
        <v>143.44999999999999</v>
      </c>
      <c r="L165" s="355">
        <v>140.35</v>
      </c>
      <c r="M165" s="355">
        <v>203.79087999999999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2956.5</v>
      </c>
      <c r="D166" s="356">
        <v>2958.7999999999997</v>
      </c>
      <c r="E166" s="356">
        <v>2907.6999999999994</v>
      </c>
      <c r="F166" s="356">
        <v>2858.8999999999996</v>
      </c>
      <c r="G166" s="356">
        <v>2807.7999999999993</v>
      </c>
      <c r="H166" s="356">
        <v>3007.5999999999995</v>
      </c>
      <c r="I166" s="356">
        <v>3058.7</v>
      </c>
      <c r="J166" s="356">
        <v>3107.4999999999995</v>
      </c>
      <c r="K166" s="355">
        <v>3009.9</v>
      </c>
      <c r="L166" s="355">
        <v>2910</v>
      </c>
      <c r="M166" s="355">
        <v>0.22986000000000001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3064.1</v>
      </c>
      <c r="D167" s="356">
        <v>3052.0833333333335</v>
      </c>
      <c r="E167" s="356">
        <v>3028.5166666666669</v>
      </c>
      <c r="F167" s="356">
        <v>2992.9333333333334</v>
      </c>
      <c r="G167" s="356">
        <v>2969.3666666666668</v>
      </c>
      <c r="H167" s="356">
        <v>3087.666666666667</v>
      </c>
      <c r="I167" s="356">
        <v>3111.2333333333336</v>
      </c>
      <c r="J167" s="356">
        <v>3146.8166666666671</v>
      </c>
      <c r="K167" s="355">
        <v>3075.65</v>
      </c>
      <c r="L167" s="355">
        <v>3016.5</v>
      </c>
      <c r="M167" s="355">
        <v>5.3499999999999999E-2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321.55</v>
      </c>
      <c r="D168" s="356">
        <v>319.66666666666669</v>
      </c>
      <c r="E168" s="356">
        <v>316.88333333333338</v>
      </c>
      <c r="F168" s="356">
        <v>312.2166666666667</v>
      </c>
      <c r="G168" s="356">
        <v>309.43333333333339</v>
      </c>
      <c r="H168" s="356">
        <v>324.33333333333337</v>
      </c>
      <c r="I168" s="356">
        <v>327.11666666666667</v>
      </c>
      <c r="J168" s="356">
        <v>331.78333333333336</v>
      </c>
      <c r="K168" s="355">
        <v>322.45</v>
      </c>
      <c r="L168" s="355">
        <v>315</v>
      </c>
      <c r="M168" s="355">
        <v>0.97526000000000002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140</v>
      </c>
      <c r="D169" s="356">
        <v>140.5</v>
      </c>
      <c r="E169" s="356">
        <v>136.80000000000001</v>
      </c>
      <c r="F169" s="356">
        <v>133.60000000000002</v>
      </c>
      <c r="G169" s="356">
        <v>129.90000000000003</v>
      </c>
      <c r="H169" s="356">
        <v>143.69999999999999</v>
      </c>
      <c r="I169" s="356">
        <v>147.39999999999998</v>
      </c>
      <c r="J169" s="356">
        <v>150.59999999999997</v>
      </c>
      <c r="K169" s="355">
        <v>144.19999999999999</v>
      </c>
      <c r="L169" s="355">
        <v>137.30000000000001</v>
      </c>
      <c r="M169" s="355">
        <v>17.157530000000001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5089.75</v>
      </c>
      <c r="D170" s="356">
        <v>5103.25</v>
      </c>
      <c r="E170" s="356">
        <v>5071.5</v>
      </c>
      <c r="F170" s="356">
        <v>5053.25</v>
      </c>
      <c r="G170" s="356">
        <v>5021.5</v>
      </c>
      <c r="H170" s="356">
        <v>5121.5</v>
      </c>
      <c r="I170" s="356">
        <v>5153.25</v>
      </c>
      <c r="J170" s="356">
        <v>5171.5</v>
      </c>
      <c r="K170" s="355">
        <v>5135</v>
      </c>
      <c r="L170" s="355">
        <v>5085</v>
      </c>
      <c r="M170" s="355">
        <v>4.3639999999999998E-2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3454.65</v>
      </c>
      <c r="D171" s="356">
        <v>3477.8833333333332</v>
      </c>
      <c r="E171" s="356">
        <v>3406.7666666666664</v>
      </c>
      <c r="F171" s="356">
        <v>3358.8833333333332</v>
      </c>
      <c r="G171" s="356">
        <v>3287.7666666666664</v>
      </c>
      <c r="H171" s="356">
        <v>3525.7666666666664</v>
      </c>
      <c r="I171" s="356">
        <v>3596.8833333333332</v>
      </c>
      <c r="J171" s="356">
        <v>3644.7666666666664</v>
      </c>
      <c r="K171" s="355">
        <v>3549</v>
      </c>
      <c r="L171" s="355">
        <v>3430</v>
      </c>
      <c r="M171" s="355">
        <v>1.9384999999999999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1562.95</v>
      </c>
      <c r="D172" s="356">
        <v>1554.6499999999999</v>
      </c>
      <c r="E172" s="356">
        <v>1541.9999999999998</v>
      </c>
      <c r="F172" s="356">
        <v>1521.05</v>
      </c>
      <c r="G172" s="356">
        <v>1508.3999999999999</v>
      </c>
      <c r="H172" s="356">
        <v>1575.5999999999997</v>
      </c>
      <c r="I172" s="356">
        <v>1588.2499999999998</v>
      </c>
      <c r="J172" s="356">
        <v>1609.1999999999996</v>
      </c>
      <c r="K172" s="355">
        <v>1567.3</v>
      </c>
      <c r="L172" s="355">
        <v>1533.7</v>
      </c>
      <c r="M172" s="355">
        <v>0.38775999999999999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501.45</v>
      </c>
      <c r="D173" s="356">
        <v>500.40000000000003</v>
      </c>
      <c r="E173" s="356">
        <v>495.80000000000007</v>
      </c>
      <c r="F173" s="356">
        <v>490.15000000000003</v>
      </c>
      <c r="G173" s="356">
        <v>485.55000000000007</v>
      </c>
      <c r="H173" s="356">
        <v>506.05000000000007</v>
      </c>
      <c r="I173" s="356">
        <v>510.65000000000009</v>
      </c>
      <c r="J173" s="356">
        <v>516.30000000000007</v>
      </c>
      <c r="K173" s="355">
        <v>505</v>
      </c>
      <c r="L173" s="355">
        <v>494.75</v>
      </c>
      <c r="M173" s="355">
        <v>13.29495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4843.3999999999996</v>
      </c>
      <c r="D174" s="356">
        <v>4866.2833333333328</v>
      </c>
      <c r="E174" s="356">
        <v>4792.1166666666659</v>
      </c>
      <c r="F174" s="356">
        <v>4740.833333333333</v>
      </c>
      <c r="G174" s="356">
        <v>4666.6666666666661</v>
      </c>
      <c r="H174" s="356">
        <v>4917.5666666666657</v>
      </c>
      <c r="I174" s="356">
        <v>4991.7333333333336</v>
      </c>
      <c r="J174" s="356">
        <v>5043.0166666666655</v>
      </c>
      <c r="K174" s="355">
        <v>4940.45</v>
      </c>
      <c r="L174" s="355">
        <v>4815</v>
      </c>
      <c r="M174" s="355">
        <v>0.2029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42.55</v>
      </c>
      <c r="D175" s="356">
        <v>42.933333333333337</v>
      </c>
      <c r="E175" s="356">
        <v>41.866666666666674</v>
      </c>
      <c r="F175" s="356">
        <v>41.183333333333337</v>
      </c>
      <c r="G175" s="356">
        <v>40.116666666666674</v>
      </c>
      <c r="H175" s="356">
        <v>43.616666666666674</v>
      </c>
      <c r="I175" s="356">
        <v>44.683333333333337</v>
      </c>
      <c r="J175" s="356">
        <v>45.366666666666674</v>
      </c>
      <c r="K175" s="355">
        <v>44</v>
      </c>
      <c r="L175" s="355">
        <v>42.25</v>
      </c>
      <c r="M175" s="355">
        <v>220.25673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570.75</v>
      </c>
      <c r="D176" s="356">
        <v>561.75</v>
      </c>
      <c r="E176" s="356">
        <v>550.5</v>
      </c>
      <c r="F176" s="356">
        <v>530.25</v>
      </c>
      <c r="G176" s="356">
        <v>519</v>
      </c>
      <c r="H176" s="356">
        <v>582</v>
      </c>
      <c r="I176" s="356">
        <v>593.25</v>
      </c>
      <c r="J176" s="356">
        <v>613.5</v>
      </c>
      <c r="K176" s="355">
        <v>573</v>
      </c>
      <c r="L176" s="355">
        <v>541.5</v>
      </c>
      <c r="M176" s="355">
        <v>61.223320000000001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1077.25</v>
      </c>
      <c r="D177" s="356">
        <v>1081.1000000000001</v>
      </c>
      <c r="E177" s="356">
        <v>1068.3500000000004</v>
      </c>
      <c r="F177" s="356">
        <v>1059.4500000000003</v>
      </c>
      <c r="G177" s="356">
        <v>1046.7000000000005</v>
      </c>
      <c r="H177" s="356">
        <v>1090.0000000000002</v>
      </c>
      <c r="I177" s="356">
        <v>1102.7499999999998</v>
      </c>
      <c r="J177" s="356">
        <v>1111.6500000000001</v>
      </c>
      <c r="K177" s="355">
        <v>1093.8499999999999</v>
      </c>
      <c r="L177" s="355">
        <v>1072.2</v>
      </c>
      <c r="M177" s="355">
        <v>0.11246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507</v>
      </c>
      <c r="D178" s="356">
        <v>508</v>
      </c>
      <c r="E178" s="356">
        <v>504</v>
      </c>
      <c r="F178" s="356">
        <v>501</v>
      </c>
      <c r="G178" s="356">
        <v>497</v>
      </c>
      <c r="H178" s="356">
        <v>511</v>
      </c>
      <c r="I178" s="356">
        <v>515</v>
      </c>
      <c r="J178" s="356">
        <v>518</v>
      </c>
      <c r="K178" s="355">
        <v>512</v>
      </c>
      <c r="L178" s="355">
        <v>505</v>
      </c>
      <c r="M178" s="355">
        <v>0.41216000000000003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853.1</v>
      </c>
      <c r="D179" s="356">
        <v>855.75</v>
      </c>
      <c r="E179" s="356">
        <v>846.55</v>
      </c>
      <c r="F179" s="356">
        <v>840</v>
      </c>
      <c r="G179" s="356">
        <v>830.8</v>
      </c>
      <c r="H179" s="356">
        <v>862.3</v>
      </c>
      <c r="I179" s="356">
        <v>871.5</v>
      </c>
      <c r="J179" s="356">
        <v>878.05</v>
      </c>
      <c r="K179" s="355">
        <v>864.95</v>
      </c>
      <c r="L179" s="355">
        <v>849.2</v>
      </c>
      <c r="M179" s="355">
        <v>7.1109499999999999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582.9</v>
      </c>
      <c r="D180" s="356">
        <v>584.6</v>
      </c>
      <c r="E180" s="356">
        <v>576.35</v>
      </c>
      <c r="F180" s="356">
        <v>569.79999999999995</v>
      </c>
      <c r="G180" s="356">
        <v>561.54999999999995</v>
      </c>
      <c r="H180" s="356">
        <v>591.15000000000009</v>
      </c>
      <c r="I180" s="356">
        <v>599.40000000000009</v>
      </c>
      <c r="J180" s="356">
        <v>605.95000000000016</v>
      </c>
      <c r="K180" s="355">
        <v>592.85</v>
      </c>
      <c r="L180" s="355">
        <v>578.04999999999995</v>
      </c>
      <c r="M180" s="355">
        <v>0.90866999999999998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1576.7</v>
      </c>
      <c r="D181" s="356">
        <v>1567.8999999999999</v>
      </c>
      <c r="E181" s="356">
        <v>1550.7999999999997</v>
      </c>
      <c r="F181" s="356">
        <v>1524.8999999999999</v>
      </c>
      <c r="G181" s="356">
        <v>1507.7999999999997</v>
      </c>
      <c r="H181" s="356">
        <v>1593.7999999999997</v>
      </c>
      <c r="I181" s="356">
        <v>1610.8999999999996</v>
      </c>
      <c r="J181" s="356">
        <v>1636.7999999999997</v>
      </c>
      <c r="K181" s="355">
        <v>1585</v>
      </c>
      <c r="L181" s="355">
        <v>1542</v>
      </c>
      <c r="M181" s="355">
        <v>11.50733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95.5</v>
      </c>
      <c r="D182" s="356">
        <v>95.983333333333334</v>
      </c>
      <c r="E182" s="356">
        <v>94.566666666666663</v>
      </c>
      <c r="F182" s="356">
        <v>93.633333333333326</v>
      </c>
      <c r="G182" s="356">
        <v>92.216666666666654</v>
      </c>
      <c r="H182" s="356">
        <v>96.916666666666671</v>
      </c>
      <c r="I182" s="356">
        <v>98.333333333333329</v>
      </c>
      <c r="J182" s="356">
        <v>99.26666666666668</v>
      </c>
      <c r="K182" s="355">
        <v>97.4</v>
      </c>
      <c r="L182" s="355">
        <v>95.05</v>
      </c>
      <c r="M182" s="355">
        <v>8.6890499999999999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313.39999999999998</v>
      </c>
      <c r="D183" s="356">
        <v>313.06666666666666</v>
      </c>
      <c r="E183" s="356">
        <v>310.7833333333333</v>
      </c>
      <c r="F183" s="356">
        <v>308.16666666666663</v>
      </c>
      <c r="G183" s="356">
        <v>305.88333333333327</v>
      </c>
      <c r="H183" s="356">
        <v>315.68333333333334</v>
      </c>
      <c r="I183" s="356">
        <v>317.96666666666675</v>
      </c>
      <c r="J183" s="356">
        <v>320.58333333333337</v>
      </c>
      <c r="K183" s="355">
        <v>315.35000000000002</v>
      </c>
      <c r="L183" s="355">
        <v>310.45</v>
      </c>
      <c r="M183" s="355">
        <v>5.46014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529.5</v>
      </c>
      <c r="D184" s="356">
        <v>531.93333333333328</v>
      </c>
      <c r="E184" s="356">
        <v>520.86666666666656</v>
      </c>
      <c r="F184" s="356">
        <v>512.23333333333323</v>
      </c>
      <c r="G184" s="356">
        <v>501.16666666666652</v>
      </c>
      <c r="H184" s="356">
        <v>540.56666666666661</v>
      </c>
      <c r="I184" s="356">
        <v>551.63333333333344</v>
      </c>
      <c r="J184" s="356">
        <v>560.26666666666665</v>
      </c>
      <c r="K184" s="355">
        <v>543</v>
      </c>
      <c r="L184" s="355">
        <v>523.29999999999995</v>
      </c>
      <c r="M184" s="355">
        <v>13.064489999999999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1768.55</v>
      </c>
      <c r="D185" s="356">
        <v>1755.4833333333333</v>
      </c>
      <c r="E185" s="356">
        <v>1739.6666666666667</v>
      </c>
      <c r="F185" s="356">
        <v>1710.7833333333333</v>
      </c>
      <c r="G185" s="356">
        <v>1694.9666666666667</v>
      </c>
      <c r="H185" s="356">
        <v>1784.3666666666668</v>
      </c>
      <c r="I185" s="356">
        <v>1800.1833333333334</v>
      </c>
      <c r="J185" s="356">
        <v>1829.0666666666668</v>
      </c>
      <c r="K185" s="355">
        <v>1771.3</v>
      </c>
      <c r="L185" s="355">
        <v>1726.6</v>
      </c>
      <c r="M185" s="355">
        <v>6.2239300000000002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200</v>
      </c>
      <c r="D186" s="356">
        <v>197.65</v>
      </c>
      <c r="E186" s="356">
        <v>193.45000000000002</v>
      </c>
      <c r="F186" s="356">
        <v>186.9</v>
      </c>
      <c r="G186" s="356">
        <v>182.70000000000002</v>
      </c>
      <c r="H186" s="356">
        <v>204.20000000000002</v>
      </c>
      <c r="I186" s="356">
        <v>208.4</v>
      </c>
      <c r="J186" s="356">
        <v>214.95000000000002</v>
      </c>
      <c r="K186" s="355">
        <v>201.85</v>
      </c>
      <c r="L186" s="355">
        <v>191.1</v>
      </c>
      <c r="M186" s="355">
        <v>36.173299999999998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1728.2</v>
      </c>
      <c r="D187" s="356">
        <v>1737.3666666666668</v>
      </c>
      <c r="E187" s="356">
        <v>1710.8333333333335</v>
      </c>
      <c r="F187" s="356">
        <v>1693.4666666666667</v>
      </c>
      <c r="G187" s="356">
        <v>1666.9333333333334</v>
      </c>
      <c r="H187" s="356">
        <v>1754.7333333333336</v>
      </c>
      <c r="I187" s="356">
        <v>1781.2666666666669</v>
      </c>
      <c r="J187" s="356">
        <v>1798.6333333333337</v>
      </c>
      <c r="K187" s="355">
        <v>1763.9</v>
      </c>
      <c r="L187" s="355">
        <v>1720</v>
      </c>
      <c r="M187" s="355">
        <v>0.32124000000000003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128.5</v>
      </c>
      <c r="D188" s="356">
        <v>128.93333333333334</v>
      </c>
      <c r="E188" s="356">
        <v>127.06666666666666</v>
      </c>
      <c r="F188" s="356">
        <v>125.63333333333333</v>
      </c>
      <c r="G188" s="356">
        <v>123.76666666666665</v>
      </c>
      <c r="H188" s="356">
        <v>130.36666666666667</v>
      </c>
      <c r="I188" s="356">
        <v>132.23333333333335</v>
      </c>
      <c r="J188" s="356">
        <v>133.66666666666669</v>
      </c>
      <c r="K188" s="355">
        <v>130.80000000000001</v>
      </c>
      <c r="L188" s="355">
        <v>127.5</v>
      </c>
      <c r="M188" s="355">
        <v>20.302869999999999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299.25</v>
      </c>
      <c r="D189" s="356">
        <v>301.21666666666664</v>
      </c>
      <c r="E189" s="356">
        <v>295.68333333333328</v>
      </c>
      <c r="F189" s="356">
        <v>292.11666666666662</v>
      </c>
      <c r="G189" s="356">
        <v>286.58333333333326</v>
      </c>
      <c r="H189" s="356">
        <v>304.7833333333333</v>
      </c>
      <c r="I189" s="356">
        <v>310.31666666666672</v>
      </c>
      <c r="J189" s="356">
        <v>313.88333333333333</v>
      </c>
      <c r="K189" s="355">
        <v>306.75</v>
      </c>
      <c r="L189" s="355">
        <v>297.64999999999998</v>
      </c>
      <c r="M189" s="355">
        <v>4.8866199999999997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778.6</v>
      </c>
      <c r="D190" s="356">
        <v>771.83333333333337</v>
      </c>
      <c r="E190" s="356">
        <v>751.66666666666674</v>
      </c>
      <c r="F190" s="356">
        <v>724.73333333333335</v>
      </c>
      <c r="G190" s="356">
        <v>704.56666666666672</v>
      </c>
      <c r="H190" s="356">
        <v>798.76666666666677</v>
      </c>
      <c r="I190" s="356">
        <v>818.93333333333351</v>
      </c>
      <c r="J190" s="356">
        <v>845.86666666666679</v>
      </c>
      <c r="K190" s="355">
        <v>792</v>
      </c>
      <c r="L190" s="355">
        <v>744.9</v>
      </c>
      <c r="M190" s="355">
        <v>10.870189999999999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647.65</v>
      </c>
      <c r="D191" s="356">
        <v>649.43333333333328</v>
      </c>
      <c r="E191" s="356">
        <v>639.76666666666654</v>
      </c>
      <c r="F191" s="356">
        <v>631.88333333333321</v>
      </c>
      <c r="G191" s="356">
        <v>622.21666666666647</v>
      </c>
      <c r="H191" s="356">
        <v>657.31666666666661</v>
      </c>
      <c r="I191" s="356">
        <v>666.98333333333335</v>
      </c>
      <c r="J191" s="356">
        <v>674.86666666666667</v>
      </c>
      <c r="K191" s="355">
        <v>659.1</v>
      </c>
      <c r="L191" s="355">
        <v>641.54999999999995</v>
      </c>
      <c r="M191" s="355">
        <v>12.784549999999999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1397.85</v>
      </c>
      <c r="D192" s="356">
        <v>1406.2833333333335</v>
      </c>
      <c r="E192" s="356">
        <v>1374.5666666666671</v>
      </c>
      <c r="F192" s="356">
        <v>1351.2833333333335</v>
      </c>
      <c r="G192" s="356">
        <v>1319.5666666666671</v>
      </c>
      <c r="H192" s="356">
        <v>1429.5666666666671</v>
      </c>
      <c r="I192" s="356">
        <v>1461.2833333333338</v>
      </c>
      <c r="J192" s="356">
        <v>1484.5666666666671</v>
      </c>
      <c r="K192" s="355">
        <v>1438</v>
      </c>
      <c r="L192" s="355">
        <v>1383</v>
      </c>
      <c r="M192" s="355">
        <v>9.9681999999999995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1082.3</v>
      </c>
      <c r="D193" s="356">
        <v>1083.25</v>
      </c>
      <c r="E193" s="356">
        <v>1062.05</v>
      </c>
      <c r="F193" s="356">
        <v>1041.8</v>
      </c>
      <c r="G193" s="356">
        <v>1020.5999999999999</v>
      </c>
      <c r="H193" s="356">
        <v>1103.5</v>
      </c>
      <c r="I193" s="356">
        <v>1124.6999999999998</v>
      </c>
      <c r="J193" s="356">
        <v>1144.95</v>
      </c>
      <c r="K193" s="355">
        <v>1104.45</v>
      </c>
      <c r="L193" s="355">
        <v>1063</v>
      </c>
      <c r="M193" s="355">
        <v>2.8041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21.95</v>
      </c>
      <c r="D194" s="356">
        <v>22.166666666666668</v>
      </c>
      <c r="E194" s="356">
        <v>21.683333333333337</v>
      </c>
      <c r="F194" s="356">
        <v>21.416666666666668</v>
      </c>
      <c r="G194" s="356">
        <v>20.933333333333337</v>
      </c>
      <c r="H194" s="356">
        <v>22.433333333333337</v>
      </c>
      <c r="I194" s="356">
        <v>22.916666666666664</v>
      </c>
      <c r="J194" s="356">
        <v>23.183333333333337</v>
      </c>
      <c r="K194" s="355">
        <v>22.65</v>
      </c>
      <c r="L194" s="355">
        <v>21.9</v>
      </c>
      <c r="M194" s="355">
        <v>138.46835999999999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1151.5</v>
      </c>
      <c r="D195" s="356">
        <v>1149.8166666666666</v>
      </c>
      <c r="E195" s="356">
        <v>1134.6833333333332</v>
      </c>
      <c r="F195" s="356">
        <v>1117.8666666666666</v>
      </c>
      <c r="G195" s="356">
        <v>1102.7333333333331</v>
      </c>
      <c r="H195" s="356">
        <v>1166.6333333333332</v>
      </c>
      <c r="I195" s="356">
        <v>1181.7666666666664</v>
      </c>
      <c r="J195" s="356">
        <v>1198.5833333333333</v>
      </c>
      <c r="K195" s="355">
        <v>1164.95</v>
      </c>
      <c r="L195" s="355">
        <v>1133</v>
      </c>
      <c r="M195" s="355">
        <v>0.24858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1219.3</v>
      </c>
      <c r="D196" s="356">
        <v>1216.0333333333335</v>
      </c>
      <c r="E196" s="356">
        <v>1203.0666666666671</v>
      </c>
      <c r="F196" s="356">
        <v>1186.8333333333335</v>
      </c>
      <c r="G196" s="356">
        <v>1173.866666666667</v>
      </c>
      <c r="H196" s="356">
        <v>1232.2666666666671</v>
      </c>
      <c r="I196" s="356">
        <v>1245.2333333333338</v>
      </c>
      <c r="J196" s="356">
        <v>1261.4666666666672</v>
      </c>
      <c r="K196" s="355">
        <v>1229</v>
      </c>
      <c r="L196" s="355">
        <v>1199.8</v>
      </c>
      <c r="M196" s="355">
        <v>7.0474300000000003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1190.3499999999999</v>
      </c>
      <c r="D197" s="356">
        <v>1185.45</v>
      </c>
      <c r="E197" s="356">
        <v>1179</v>
      </c>
      <c r="F197" s="356">
        <v>1167.6499999999999</v>
      </c>
      <c r="G197" s="356">
        <v>1161.1999999999998</v>
      </c>
      <c r="H197" s="356">
        <v>1196.8000000000002</v>
      </c>
      <c r="I197" s="356">
        <v>1203.2500000000005</v>
      </c>
      <c r="J197" s="356">
        <v>1214.6000000000004</v>
      </c>
      <c r="K197" s="355">
        <v>1191.9000000000001</v>
      </c>
      <c r="L197" s="355">
        <v>1174.0999999999999</v>
      </c>
      <c r="M197" s="355">
        <v>20.532450000000001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2476.5500000000002</v>
      </c>
      <c r="D198" s="356">
        <v>2474.6166666666668</v>
      </c>
      <c r="E198" s="356">
        <v>2443.5333333333338</v>
      </c>
      <c r="F198" s="356">
        <v>2410.5166666666669</v>
      </c>
      <c r="G198" s="356">
        <v>2379.4333333333338</v>
      </c>
      <c r="H198" s="356">
        <v>2507.6333333333337</v>
      </c>
      <c r="I198" s="356">
        <v>2538.7166666666667</v>
      </c>
      <c r="J198" s="356">
        <v>2571.7333333333336</v>
      </c>
      <c r="K198" s="355">
        <v>2505.6999999999998</v>
      </c>
      <c r="L198" s="355">
        <v>2441.6</v>
      </c>
      <c r="M198" s="355">
        <v>63.462179999999996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2220.9</v>
      </c>
      <c r="D199" s="356">
        <v>2223.1999999999998</v>
      </c>
      <c r="E199" s="356">
        <v>2201.3999999999996</v>
      </c>
      <c r="F199" s="356">
        <v>2181.8999999999996</v>
      </c>
      <c r="G199" s="356">
        <v>2160.0999999999995</v>
      </c>
      <c r="H199" s="356">
        <v>2242.6999999999998</v>
      </c>
      <c r="I199" s="356">
        <v>2264.5</v>
      </c>
      <c r="J199" s="356">
        <v>2284</v>
      </c>
      <c r="K199" s="355">
        <v>2245</v>
      </c>
      <c r="L199" s="355">
        <v>2203.6999999999998</v>
      </c>
      <c r="M199" s="355">
        <v>2.0451199999999998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1525.1</v>
      </c>
      <c r="D200" s="356">
        <v>1520.75</v>
      </c>
      <c r="E200" s="356">
        <v>1506</v>
      </c>
      <c r="F200" s="356">
        <v>1486.9</v>
      </c>
      <c r="G200" s="356">
        <v>1472.15</v>
      </c>
      <c r="H200" s="356">
        <v>1539.85</v>
      </c>
      <c r="I200" s="356">
        <v>1554.6</v>
      </c>
      <c r="J200" s="356">
        <v>1573.6999999999998</v>
      </c>
      <c r="K200" s="355">
        <v>1535.5</v>
      </c>
      <c r="L200" s="355">
        <v>1501.65</v>
      </c>
      <c r="M200" s="355">
        <v>71.572649999999996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606.25</v>
      </c>
      <c r="D201" s="356">
        <v>602.73333333333335</v>
      </c>
      <c r="E201" s="356">
        <v>593.9666666666667</v>
      </c>
      <c r="F201" s="356">
        <v>581.68333333333339</v>
      </c>
      <c r="G201" s="356">
        <v>572.91666666666674</v>
      </c>
      <c r="H201" s="356">
        <v>615.01666666666665</v>
      </c>
      <c r="I201" s="356">
        <v>623.7833333333333</v>
      </c>
      <c r="J201" s="356">
        <v>636.06666666666661</v>
      </c>
      <c r="K201" s="355">
        <v>611.5</v>
      </c>
      <c r="L201" s="355">
        <v>590.45000000000005</v>
      </c>
      <c r="M201" s="355">
        <v>62.315359999999998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1512.2</v>
      </c>
      <c r="D202" s="356">
        <v>1528</v>
      </c>
      <c r="E202" s="356">
        <v>1491.05</v>
      </c>
      <c r="F202" s="356">
        <v>1469.8999999999999</v>
      </c>
      <c r="G202" s="356">
        <v>1432.9499999999998</v>
      </c>
      <c r="H202" s="356">
        <v>1549.15</v>
      </c>
      <c r="I202" s="356">
        <v>1586.1</v>
      </c>
      <c r="J202" s="356">
        <v>1607.2500000000002</v>
      </c>
      <c r="K202" s="355">
        <v>1564.95</v>
      </c>
      <c r="L202" s="355">
        <v>1506.85</v>
      </c>
      <c r="M202" s="355">
        <v>4.5523400000000001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214.8</v>
      </c>
      <c r="D203" s="356">
        <v>214.28333333333333</v>
      </c>
      <c r="E203" s="356">
        <v>212.66666666666666</v>
      </c>
      <c r="F203" s="356">
        <v>210.53333333333333</v>
      </c>
      <c r="G203" s="356">
        <v>208.91666666666666</v>
      </c>
      <c r="H203" s="356">
        <v>216.41666666666666</v>
      </c>
      <c r="I203" s="356">
        <v>218.03333333333333</v>
      </c>
      <c r="J203" s="356">
        <v>220.16666666666666</v>
      </c>
      <c r="K203" s="355">
        <v>215.9</v>
      </c>
      <c r="L203" s="355">
        <v>212.15</v>
      </c>
      <c r="M203" s="355">
        <v>0.90902000000000005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128.85</v>
      </c>
      <c r="D204" s="356">
        <v>129.28333333333333</v>
      </c>
      <c r="E204" s="356">
        <v>127.66666666666666</v>
      </c>
      <c r="F204" s="356">
        <v>126.48333333333332</v>
      </c>
      <c r="G204" s="356">
        <v>124.86666666666665</v>
      </c>
      <c r="H204" s="356">
        <v>130.46666666666667</v>
      </c>
      <c r="I204" s="356">
        <v>132.08333333333334</v>
      </c>
      <c r="J204" s="356">
        <v>133.26666666666668</v>
      </c>
      <c r="K204" s="355">
        <v>130.9</v>
      </c>
      <c r="L204" s="355">
        <v>128.1</v>
      </c>
      <c r="M204" s="355">
        <v>7.0445700000000002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2734.1</v>
      </c>
      <c r="D205" s="356">
        <v>2728.7166666666667</v>
      </c>
      <c r="E205" s="356">
        <v>2706.4333333333334</v>
      </c>
      <c r="F205" s="356">
        <v>2678.7666666666669</v>
      </c>
      <c r="G205" s="356">
        <v>2656.4833333333336</v>
      </c>
      <c r="H205" s="356">
        <v>2756.3833333333332</v>
      </c>
      <c r="I205" s="356">
        <v>2778.666666666667</v>
      </c>
      <c r="J205" s="356">
        <v>2806.333333333333</v>
      </c>
      <c r="K205" s="355">
        <v>2751</v>
      </c>
      <c r="L205" s="355">
        <v>2701.05</v>
      </c>
      <c r="M205" s="355">
        <v>4.4864800000000002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83</v>
      </c>
      <c r="D206" s="356">
        <v>82.516666666666666</v>
      </c>
      <c r="E206" s="356">
        <v>80.133333333333326</v>
      </c>
      <c r="F206" s="356">
        <v>77.266666666666666</v>
      </c>
      <c r="G206" s="356">
        <v>74.883333333333326</v>
      </c>
      <c r="H206" s="356">
        <v>85.383333333333326</v>
      </c>
      <c r="I206" s="356">
        <v>87.76666666666668</v>
      </c>
      <c r="J206" s="356">
        <v>90.633333333333326</v>
      </c>
      <c r="K206" s="355">
        <v>84.9</v>
      </c>
      <c r="L206" s="355">
        <v>79.650000000000006</v>
      </c>
      <c r="M206" s="355">
        <v>156.64501999999999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2603.4</v>
      </c>
      <c r="D207" s="356">
        <v>2593.4499999999998</v>
      </c>
      <c r="E207" s="356">
        <v>2566.8999999999996</v>
      </c>
      <c r="F207" s="356">
        <v>2530.3999999999996</v>
      </c>
      <c r="G207" s="356">
        <v>2503.8499999999995</v>
      </c>
      <c r="H207" s="356">
        <v>2629.95</v>
      </c>
      <c r="I207" s="356">
        <v>2656.5</v>
      </c>
      <c r="J207" s="356">
        <v>2693</v>
      </c>
      <c r="K207" s="355">
        <v>2620</v>
      </c>
      <c r="L207" s="355">
        <v>2556.9499999999998</v>
      </c>
      <c r="M207" s="355">
        <v>0.24465999999999999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425</v>
      </c>
      <c r="D208" s="356">
        <v>423.98333333333335</v>
      </c>
      <c r="E208" s="356">
        <v>418.01666666666671</v>
      </c>
      <c r="F208" s="356">
        <v>411.03333333333336</v>
      </c>
      <c r="G208" s="356">
        <v>405.06666666666672</v>
      </c>
      <c r="H208" s="356">
        <v>430.9666666666667</v>
      </c>
      <c r="I208" s="356">
        <v>436.93333333333339</v>
      </c>
      <c r="J208" s="356">
        <v>443.91666666666669</v>
      </c>
      <c r="K208" s="355">
        <v>429.95</v>
      </c>
      <c r="L208" s="355">
        <v>417</v>
      </c>
      <c r="M208" s="355">
        <v>1.7221500000000001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547.25</v>
      </c>
      <c r="D209" s="356">
        <v>547.25</v>
      </c>
      <c r="E209" s="356">
        <v>541</v>
      </c>
      <c r="F209" s="356">
        <v>534.75</v>
      </c>
      <c r="G209" s="356">
        <v>528.5</v>
      </c>
      <c r="H209" s="356">
        <v>553.5</v>
      </c>
      <c r="I209" s="356">
        <v>559.75</v>
      </c>
      <c r="J209" s="356">
        <v>566</v>
      </c>
      <c r="K209" s="355">
        <v>553.5</v>
      </c>
      <c r="L209" s="355">
        <v>541</v>
      </c>
      <c r="M209" s="355">
        <v>109.06403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142.25</v>
      </c>
      <c r="D210" s="356">
        <v>143.03333333333333</v>
      </c>
      <c r="E210" s="356">
        <v>139.71666666666667</v>
      </c>
      <c r="F210" s="356">
        <v>137.18333333333334</v>
      </c>
      <c r="G210" s="356">
        <v>133.86666666666667</v>
      </c>
      <c r="H210" s="356">
        <v>145.56666666666666</v>
      </c>
      <c r="I210" s="356">
        <v>148.88333333333333</v>
      </c>
      <c r="J210" s="356">
        <v>151.41666666666666</v>
      </c>
      <c r="K210" s="355">
        <v>146.35</v>
      </c>
      <c r="L210" s="355">
        <v>140.5</v>
      </c>
      <c r="M210" s="355">
        <v>160.68826999999999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299.5</v>
      </c>
      <c r="D211" s="356">
        <v>298.51666666666665</v>
      </c>
      <c r="E211" s="356">
        <v>296.18333333333328</v>
      </c>
      <c r="F211" s="356">
        <v>292.86666666666662</v>
      </c>
      <c r="G211" s="356">
        <v>290.53333333333325</v>
      </c>
      <c r="H211" s="356">
        <v>301.83333333333331</v>
      </c>
      <c r="I211" s="356">
        <v>304.16666666666669</v>
      </c>
      <c r="J211" s="356">
        <v>307.48333333333335</v>
      </c>
      <c r="K211" s="355">
        <v>300.85000000000002</v>
      </c>
      <c r="L211" s="355">
        <v>295.2</v>
      </c>
      <c r="M211" s="355">
        <v>33.212229999999998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2283.15</v>
      </c>
      <c r="D212" s="356">
        <v>2274.6666666666665</v>
      </c>
      <c r="E212" s="356">
        <v>2264.333333333333</v>
      </c>
      <c r="F212" s="356">
        <v>2245.5166666666664</v>
      </c>
      <c r="G212" s="356">
        <v>2235.1833333333329</v>
      </c>
      <c r="H212" s="356">
        <v>2293.4833333333331</v>
      </c>
      <c r="I212" s="356">
        <v>2303.8166666666662</v>
      </c>
      <c r="J212" s="356">
        <v>2322.6333333333332</v>
      </c>
      <c r="K212" s="355">
        <v>2285</v>
      </c>
      <c r="L212" s="355">
        <v>2255.85</v>
      </c>
      <c r="M212" s="355">
        <v>11.951000000000001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331.8</v>
      </c>
      <c r="D213" s="356">
        <v>333.61666666666662</v>
      </c>
      <c r="E213" s="356">
        <v>329.23333333333323</v>
      </c>
      <c r="F213" s="356">
        <v>326.66666666666663</v>
      </c>
      <c r="G213" s="356">
        <v>322.28333333333325</v>
      </c>
      <c r="H213" s="356">
        <v>336.18333333333322</v>
      </c>
      <c r="I213" s="356">
        <v>340.56666666666655</v>
      </c>
      <c r="J213" s="356">
        <v>343.13333333333321</v>
      </c>
      <c r="K213" s="355">
        <v>338</v>
      </c>
      <c r="L213" s="355">
        <v>331.05</v>
      </c>
      <c r="M213" s="355">
        <v>6.9105600000000003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728.85</v>
      </c>
      <c r="D214" s="356">
        <v>721.44999999999993</v>
      </c>
      <c r="E214" s="356">
        <v>710.39999999999986</v>
      </c>
      <c r="F214" s="356">
        <v>691.94999999999993</v>
      </c>
      <c r="G214" s="356">
        <v>680.89999999999986</v>
      </c>
      <c r="H214" s="356">
        <v>739.89999999999986</v>
      </c>
      <c r="I214" s="356">
        <v>750.94999999999982</v>
      </c>
      <c r="J214" s="356">
        <v>769.39999999999986</v>
      </c>
      <c r="K214" s="355">
        <v>732.5</v>
      </c>
      <c r="L214" s="355">
        <v>703</v>
      </c>
      <c r="M214" s="355">
        <v>0.51990000000000003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44871.8</v>
      </c>
      <c r="D215" s="356">
        <v>44629.85</v>
      </c>
      <c r="E215" s="356">
        <v>44159.45</v>
      </c>
      <c r="F215" s="356">
        <v>43447.1</v>
      </c>
      <c r="G215" s="356">
        <v>42976.7</v>
      </c>
      <c r="H215" s="356">
        <v>45342.2</v>
      </c>
      <c r="I215" s="356">
        <v>45812.600000000006</v>
      </c>
      <c r="J215" s="356">
        <v>46524.95</v>
      </c>
      <c r="K215" s="355">
        <v>45100.25</v>
      </c>
      <c r="L215" s="355">
        <v>43917.5</v>
      </c>
      <c r="M215" s="355">
        <v>2.9430000000000001E-2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40.450000000000003</v>
      </c>
      <c r="D216" s="356">
        <v>40.516666666666666</v>
      </c>
      <c r="E216" s="356">
        <v>40.233333333333334</v>
      </c>
      <c r="F216" s="356">
        <v>40.016666666666666</v>
      </c>
      <c r="G216" s="356">
        <v>39.733333333333334</v>
      </c>
      <c r="H216" s="356">
        <v>40.733333333333334</v>
      </c>
      <c r="I216" s="356">
        <v>41.016666666666666</v>
      </c>
      <c r="J216" s="356">
        <v>41.233333333333334</v>
      </c>
      <c r="K216" s="355">
        <v>40.799999999999997</v>
      </c>
      <c r="L216" s="355">
        <v>40.299999999999997</v>
      </c>
      <c r="M216" s="355">
        <v>6.9575800000000001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142.30000000000001</v>
      </c>
      <c r="D217" s="356">
        <v>142.43333333333334</v>
      </c>
      <c r="E217" s="356">
        <v>139.36666666666667</v>
      </c>
      <c r="F217" s="356">
        <v>136.43333333333334</v>
      </c>
      <c r="G217" s="356">
        <v>133.36666666666667</v>
      </c>
      <c r="H217" s="356">
        <v>145.36666666666667</v>
      </c>
      <c r="I217" s="356">
        <v>148.43333333333334</v>
      </c>
      <c r="J217" s="356">
        <v>151.36666666666667</v>
      </c>
      <c r="K217" s="355">
        <v>145.5</v>
      </c>
      <c r="L217" s="355">
        <v>139.5</v>
      </c>
      <c r="M217" s="355">
        <v>63.699640000000002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205.4</v>
      </c>
      <c r="D218" s="356">
        <v>205.30000000000004</v>
      </c>
      <c r="E218" s="356">
        <v>201.90000000000009</v>
      </c>
      <c r="F218" s="356">
        <v>198.40000000000006</v>
      </c>
      <c r="G218" s="356">
        <v>195.00000000000011</v>
      </c>
      <c r="H218" s="356">
        <v>208.80000000000007</v>
      </c>
      <c r="I218" s="356">
        <v>212.2</v>
      </c>
      <c r="J218" s="356">
        <v>215.70000000000005</v>
      </c>
      <c r="K218" s="355">
        <v>208.7</v>
      </c>
      <c r="L218" s="355">
        <v>201.8</v>
      </c>
      <c r="M218" s="355">
        <v>109.56644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805.5</v>
      </c>
      <c r="D219" s="356">
        <v>803.5333333333333</v>
      </c>
      <c r="E219" s="356">
        <v>798.26666666666665</v>
      </c>
      <c r="F219" s="356">
        <v>791.0333333333333</v>
      </c>
      <c r="G219" s="356">
        <v>785.76666666666665</v>
      </c>
      <c r="H219" s="356">
        <v>810.76666666666665</v>
      </c>
      <c r="I219" s="356">
        <v>816.0333333333333</v>
      </c>
      <c r="J219" s="356">
        <v>823.26666666666665</v>
      </c>
      <c r="K219" s="355">
        <v>808.8</v>
      </c>
      <c r="L219" s="355">
        <v>796.3</v>
      </c>
      <c r="M219" s="355">
        <v>131.59771000000001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1344.25</v>
      </c>
      <c r="D220" s="356">
        <v>1349.5166666666667</v>
      </c>
      <c r="E220" s="356">
        <v>1332.8333333333333</v>
      </c>
      <c r="F220" s="356">
        <v>1321.4166666666665</v>
      </c>
      <c r="G220" s="356">
        <v>1304.7333333333331</v>
      </c>
      <c r="H220" s="356">
        <v>1360.9333333333334</v>
      </c>
      <c r="I220" s="356">
        <v>1377.6166666666668</v>
      </c>
      <c r="J220" s="356">
        <v>1389.0333333333335</v>
      </c>
      <c r="K220" s="355">
        <v>1366.2</v>
      </c>
      <c r="L220" s="355">
        <v>1338.1</v>
      </c>
      <c r="M220" s="355">
        <v>5.7903200000000004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527.85</v>
      </c>
      <c r="D221" s="356">
        <v>520.73333333333323</v>
      </c>
      <c r="E221" s="356">
        <v>512.46666666666647</v>
      </c>
      <c r="F221" s="356">
        <v>497.08333333333326</v>
      </c>
      <c r="G221" s="356">
        <v>488.81666666666649</v>
      </c>
      <c r="H221" s="356">
        <v>536.11666666666645</v>
      </c>
      <c r="I221" s="356">
        <v>544.3833333333331</v>
      </c>
      <c r="J221" s="356">
        <v>559.76666666666642</v>
      </c>
      <c r="K221" s="355">
        <v>529</v>
      </c>
      <c r="L221" s="355">
        <v>505.35</v>
      </c>
      <c r="M221" s="355">
        <v>23.171500000000002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214.6</v>
      </c>
      <c r="D222" s="356">
        <v>212.2166666666667</v>
      </c>
      <c r="E222" s="356">
        <v>208.43333333333339</v>
      </c>
      <c r="F222" s="356">
        <v>202.26666666666671</v>
      </c>
      <c r="G222" s="356">
        <v>198.48333333333341</v>
      </c>
      <c r="H222" s="356">
        <v>218.38333333333338</v>
      </c>
      <c r="I222" s="356">
        <v>222.16666666666669</v>
      </c>
      <c r="J222" s="356">
        <v>228.33333333333337</v>
      </c>
      <c r="K222" s="355">
        <v>216</v>
      </c>
      <c r="L222" s="355">
        <v>206.05</v>
      </c>
      <c r="M222" s="355">
        <v>4.3881100000000002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48.55</v>
      </c>
      <c r="D223" s="356">
        <v>48.583333333333336</v>
      </c>
      <c r="E223" s="356">
        <v>48.216666666666669</v>
      </c>
      <c r="F223" s="356">
        <v>47.883333333333333</v>
      </c>
      <c r="G223" s="356">
        <v>47.516666666666666</v>
      </c>
      <c r="H223" s="356">
        <v>48.916666666666671</v>
      </c>
      <c r="I223" s="356">
        <v>49.283333333333331</v>
      </c>
      <c r="J223" s="356">
        <v>49.616666666666674</v>
      </c>
      <c r="K223" s="355">
        <v>48.95</v>
      </c>
      <c r="L223" s="355">
        <v>48.25</v>
      </c>
      <c r="M223" s="355">
        <v>43.634169999999997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11.15</v>
      </c>
      <c r="D224" s="356">
        <v>11.083333333333334</v>
      </c>
      <c r="E224" s="356">
        <v>10.716666666666669</v>
      </c>
      <c r="F224" s="356">
        <v>10.283333333333335</v>
      </c>
      <c r="G224" s="356">
        <v>9.9166666666666696</v>
      </c>
      <c r="H224" s="356">
        <v>11.516666666666667</v>
      </c>
      <c r="I224" s="356">
        <v>11.883333333333331</v>
      </c>
      <c r="J224" s="356">
        <v>12.316666666666666</v>
      </c>
      <c r="K224" s="355">
        <v>11.45</v>
      </c>
      <c r="L224" s="355">
        <v>10.65</v>
      </c>
      <c r="M224" s="355">
        <v>2589.2375099999999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65.95</v>
      </c>
      <c r="D225" s="356">
        <v>65.566666666666677</v>
      </c>
      <c r="E225" s="356">
        <v>64.78333333333336</v>
      </c>
      <c r="F225" s="356">
        <v>63.616666666666688</v>
      </c>
      <c r="G225" s="356">
        <v>62.833333333333371</v>
      </c>
      <c r="H225" s="356">
        <v>66.733333333333348</v>
      </c>
      <c r="I225" s="356">
        <v>67.51666666666668</v>
      </c>
      <c r="J225" s="356">
        <v>68.683333333333337</v>
      </c>
      <c r="K225" s="355">
        <v>66.349999999999994</v>
      </c>
      <c r="L225" s="355">
        <v>64.400000000000006</v>
      </c>
      <c r="M225" s="355">
        <v>79.890270000000001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47.25</v>
      </c>
      <c r="D226" s="356">
        <v>47.266666666666673</v>
      </c>
      <c r="E226" s="356">
        <v>46.733333333333348</v>
      </c>
      <c r="F226" s="356">
        <v>46.216666666666676</v>
      </c>
      <c r="G226" s="356">
        <v>45.683333333333351</v>
      </c>
      <c r="H226" s="356">
        <v>47.783333333333346</v>
      </c>
      <c r="I226" s="356">
        <v>48.316666666666663</v>
      </c>
      <c r="J226" s="356">
        <v>48.833333333333343</v>
      </c>
      <c r="K226" s="355">
        <v>47.8</v>
      </c>
      <c r="L226" s="355">
        <v>46.75</v>
      </c>
      <c r="M226" s="355">
        <v>129.99350999999999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225.3</v>
      </c>
      <c r="D227" s="356">
        <v>224.75</v>
      </c>
      <c r="E227" s="356">
        <v>222.05</v>
      </c>
      <c r="F227" s="356">
        <v>218.8</v>
      </c>
      <c r="G227" s="356">
        <v>216.10000000000002</v>
      </c>
      <c r="H227" s="356">
        <v>228</v>
      </c>
      <c r="I227" s="356">
        <v>230.7</v>
      </c>
      <c r="J227" s="356">
        <v>233.95</v>
      </c>
      <c r="K227" s="355">
        <v>227.45</v>
      </c>
      <c r="L227" s="355">
        <v>221.5</v>
      </c>
      <c r="M227" s="355">
        <v>88.980410000000006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941.45</v>
      </c>
      <c r="D228" s="356">
        <v>941.38333333333333</v>
      </c>
      <c r="E228" s="356">
        <v>932.76666666666665</v>
      </c>
      <c r="F228" s="356">
        <v>924.08333333333337</v>
      </c>
      <c r="G228" s="356">
        <v>915.4666666666667</v>
      </c>
      <c r="H228" s="356">
        <v>950.06666666666661</v>
      </c>
      <c r="I228" s="356">
        <v>958.68333333333317</v>
      </c>
      <c r="J228" s="356">
        <v>967.36666666666656</v>
      </c>
      <c r="K228" s="355">
        <v>950</v>
      </c>
      <c r="L228" s="355">
        <v>932.7</v>
      </c>
      <c r="M228" s="355">
        <v>0.12753999999999999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389.9</v>
      </c>
      <c r="D229" s="356">
        <v>389.2</v>
      </c>
      <c r="E229" s="356">
        <v>385.95</v>
      </c>
      <c r="F229" s="356">
        <v>382</v>
      </c>
      <c r="G229" s="356">
        <v>378.75</v>
      </c>
      <c r="H229" s="356">
        <v>393.15</v>
      </c>
      <c r="I229" s="356">
        <v>396.4</v>
      </c>
      <c r="J229" s="356">
        <v>400.34999999999997</v>
      </c>
      <c r="K229" s="355">
        <v>392.45</v>
      </c>
      <c r="L229" s="355">
        <v>385.25</v>
      </c>
      <c r="M229" s="355">
        <v>16.659990000000001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334.05</v>
      </c>
      <c r="D230" s="356">
        <v>334.26666666666671</v>
      </c>
      <c r="E230" s="356">
        <v>329.13333333333344</v>
      </c>
      <c r="F230" s="356">
        <v>324.21666666666675</v>
      </c>
      <c r="G230" s="356">
        <v>319.08333333333348</v>
      </c>
      <c r="H230" s="356">
        <v>339.18333333333339</v>
      </c>
      <c r="I230" s="356">
        <v>344.31666666666672</v>
      </c>
      <c r="J230" s="356">
        <v>349.23333333333335</v>
      </c>
      <c r="K230" s="355">
        <v>339.4</v>
      </c>
      <c r="L230" s="355">
        <v>329.35</v>
      </c>
      <c r="M230" s="355">
        <v>3.5316800000000002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1673.6</v>
      </c>
      <c r="D231" s="356">
        <v>1669.5333333333335</v>
      </c>
      <c r="E231" s="356">
        <v>1644.0666666666671</v>
      </c>
      <c r="F231" s="356">
        <v>1614.5333333333335</v>
      </c>
      <c r="G231" s="356">
        <v>1589.0666666666671</v>
      </c>
      <c r="H231" s="356">
        <v>1699.0666666666671</v>
      </c>
      <c r="I231" s="356">
        <v>1724.5333333333338</v>
      </c>
      <c r="J231" s="356">
        <v>1754.0666666666671</v>
      </c>
      <c r="K231" s="355">
        <v>1695</v>
      </c>
      <c r="L231" s="355">
        <v>1640</v>
      </c>
      <c r="M231" s="355">
        <v>0.41324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215.25</v>
      </c>
      <c r="D232" s="356">
        <v>214.15</v>
      </c>
      <c r="E232" s="356">
        <v>211.8</v>
      </c>
      <c r="F232" s="356">
        <v>208.35</v>
      </c>
      <c r="G232" s="356">
        <v>206</v>
      </c>
      <c r="H232" s="356">
        <v>217.60000000000002</v>
      </c>
      <c r="I232" s="356">
        <v>219.95</v>
      </c>
      <c r="J232" s="356">
        <v>223.40000000000003</v>
      </c>
      <c r="K232" s="355">
        <v>216.5</v>
      </c>
      <c r="L232" s="355">
        <v>210.7</v>
      </c>
      <c r="M232" s="355">
        <v>28.3003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222.95</v>
      </c>
      <c r="D233" s="356">
        <v>223.11666666666667</v>
      </c>
      <c r="E233" s="356">
        <v>219.33333333333334</v>
      </c>
      <c r="F233" s="356">
        <v>215.71666666666667</v>
      </c>
      <c r="G233" s="356">
        <v>211.93333333333334</v>
      </c>
      <c r="H233" s="356">
        <v>226.73333333333335</v>
      </c>
      <c r="I233" s="356">
        <v>230.51666666666665</v>
      </c>
      <c r="J233" s="356">
        <v>234.13333333333335</v>
      </c>
      <c r="K233" s="355">
        <v>226.9</v>
      </c>
      <c r="L233" s="355">
        <v>219.5</v>
      </c>
      <c r="M233" s="355">
        <v>29.61103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5139</v>
      </c>
      <c r="D234" s="356">
        <v>5141.4333333333334</v>
      </c>
      <c r="E234" s="356">
        <v>5032.9666666666672</v>
      </c>
      <c r="F234" s="356">
        <v>4926.9333333333334</v>
      </c>
      <c r="G234" s="356">
        <v>4818.4666666666672</v>
      </c>
      <c r="H234" s="356">
        <v>5247.4666666666672</v>
      </c>
      <c r="I234" s="356">
        <v>5355.9333333333325</v>
      </c>
      <c r="J234" s="356">
        <v>5461.9666666666672</v>
      </c>
      <c r="K234" s="355">
        <v>5249.9</v>
      </c>
      <c r="L234" s="355">
        <v>5035.3999999999996</v>
      </c>
      <c r="M234" s="355">
        <v>1.0987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157.80000000000001</v>
      </c>
      <c r="D235" s="356">
        <v>156.96666666666667</v>
      </c>
      <c r="E235" s="356">
        <v>155.43333333333334</v>
      </c>
      <c r="F235" s="356">
        <v>153.06666666666666</v>
      </c>
      <c r="G235" s="356">
        <v>151.53333333333333</v>
      </c>
      <c r="H235" s="356">
        <v>159.33333333333334</v>
      </c>
      <c r="I235" s="356">
        <v>160.8666666666667</v>
      </c>
      <c r="J235" s="356">
        <v>163.23333333333335</v>
      </c>
      <c r="K235" s="355">
        <v>158.5</v>
      </c>
      <c r="L235" s="355">
        <v>154.6</v>
      </c>
      <c r="M235" s="355">
        <v>28.603729999999999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2236.75</v>
      </c>
      <c r="D236" s="356">
        <v>2237.9833333333336</v>
      </c>
      <c r="E236" s="356">
        <v>2193.8666666666672</v>
      </c>
      <c r="F236" s="356">
        <v>2150.9833333333336</v>
      </c>
      <c r="G236" s="356">
        <v>2106.8666666666672</v>
      </c>
      <c r="H236" s="356">
        <v>2280.8666666666672</v>
      </c>
      <c r="I236" s="356">
        <v>2324.983333333334</v>
      </c>
      <c r="J236" s="356">
        <v>2367.8666666666672</v>
      </c>
      <c r="K236" s="355">
        <v>2282.1</v>
      </c>
      <c r="L236" s="355">
        <v>2195.1</v>
      </c>
      <c r="M236" s="355">
        <v>11.82724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1934.8</v>
      </c>
      <c r="D237" s="356">
        <v>1934.6166666666668</v>
      </c>
      <c r="E237" s="356">
        <v>1924.2333333333336</v>
      </c>
      <c r="F237" s="356">
        <v>1913.6666666666667</v>
      </c>
      <c r="G237" s="356">
        <v>1903.2833333333335</v>
      </c>
      <c r="H237" s="356">
        <v>1945.1833333333336</v>
      </c>
      <c r="I237" s="356">
        <v>1955.5666666666668</v>
      </c>
      <c r="J237" s="356">
        <v>1966.1333333333337</v>
      </c>
      <c r="K237" s="355">
        <v>1945</v>
      </c>
      <c r="L237" s="355">
        <v>1924.05</v>
      </c>
      <c r="M237" s="355">
        <v>0.10996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377.7</v>
      </c>
      <c r="D238" s="356">
        <v>376.31666666666661</v>
      </c>
      <c r="E238" s="356">
        <v>372.78333333333319</v>
      </c>
      <c r="F238" s="356">
        <v>367.86666666666656</v>
      </c>
      <c r="G238" s="356">
        <v>364.33333333333314</v>
      </c>
      <c r="H238" s="356">
        <v>381.23333333333323</v>
      </c>
      <c r="I238" s="356">
        <v>384.76666666666665</v>
      </c>
      <c r="J238" s="356">
        <v>389.68333333333328</v>
      </c>
      <c r="K238" s="355">
        <v>379.85</v>
      </c>
      <c r="L238" s="355">
        <v>371.4</v>
      </c>
      <c r="M238" s="355">
        <v>1.0295700000000001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972.35</v>
      </c>
      <c r="D239" s="356">
        <v>970.11666666666667</v>
      </c>
      <c r="E239" s="356">
        <v>962.48333333333335</v>
      </c>
      <c r="F239" s="356">
        <v>952.61666666666667</v>
      </c>
      <c r="G239" s="356">
        <v>944.98333333333335</v>
      </c>
      <c r="H239" s="356">
        <v>979.98333333333335</v>
      </c>
      <c r="I239" s="356">
        <v>987.61666666666679</v>
      </c>
      <c r="J239" s="356">
        <v>997.48333333333335</v>
      </c>
      <c r="K239" s="355">
        <v>977.75</v>
      </c>
      <c r="L239" s="355">
        <v>960.25</v>
      </c>
      <c r="M239" s="355">
        <v>40.375660000000003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252.9</v>
      </c>
      <c r="D240" s="356">
        <v>252.4666666666667</v>
      </c>
      <c r="E240" s="356">
        <v>251.13333333333338</v>
      </c>
      <c r="F240" s="356">
        <v>249.36666666666667</v>
      </c>
      <c r="G240" s="356">
        <v>248.03333333333336</v>
      </c>
      <c r="H240" s="356">
        <v>254.23333333333341</v>
      </c>
      <c r="I240" s="356">
        <v>255.56666666666672</v>
      </c>
      <c r="J240" s="356">
        <v>257.33333333333343</v>
      </c>
      <c r="K240" s="355">
        <v>253.8</v>
      </c>
      <c r="L240" s="355">
        <v>250.7</v>
      </c>
      <c r="M240" s="355">
        <v>17.779689999999999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44.3</v>
      </c>
      <c r="D241" s="356">
        <v>43.666666666666664</v>
      </c>
      <c r="E241" s="356">
        <v>42.033333333333331</v>
      </c>
      <c r="F241" s="356">
        <v>39.766666666666666</v>
      </c>
      <c r="G241" s="356">
        <v>38.133333333333333</v>
      </c>
      <c r="H241" s="356">
        <v>45.93333333333333</v>
      </c>
      <c r="I241" s="356">
        <v>47.56666666666667</v>
      </c>
      <c r="J241" s="356">
        <v>49.833333333333329</v>
      </c>
      <c r="K241" s="355">
        <v>45.3</v>
      </c>
      <c r="L241" s="355">
        <v>41.4</v>
      </c>
      <c r="M241" s="355">
        <v>60.802019999999999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1769.6</v>
      </c>
      <c r="D242" s="356">
        <v>1764.0833333333333</v>
      </c>
      <c r="E242" s="356">
        <v>1754.2666666666664</v>
      </c>
      <c r="F242" s="356">
        <v>1738.9333333333332</v>
      </c>
      <c r="G242" s="356">
        <v>1729.1166666666663</v>
      </c>
      <c r="H242" s="356">
        <v>1779.4166666666665</v>
      </c>
      <c r="I242" s="356">
        <v>1789.2333333333336</v>
      </c>
      <c r="J242" s="356">
        <v>1804.5666666666666</v>
      </c>
      <c r="K242" s="355">
        <v>1773.9</v>
      </c>
      <c r="L242" s="355">
        <v>1748.75</v>
      </c>
      <c r="M242" s="355">
        <v>43.346299999999999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1447.6</v>
      </c>
      <c r="D243" s="356">
        <v>1461.8666666666668</v>
      </c>
      <c r="E243" s="356">
        <v>1423.7333333333336</v>
      </c>
      <c r="F243" s="356">
        <v>1399.8666666666668</v>
      </c>
      <c r="G243" s="356">
        <v>1361.7333333333336</v>
      </c>
      <c r="H243" s="356">
        <v>1485.7333333333336</v>
      </c>
      <c r="I243" s="356">
        <v>1523.8666666666668</v>
      </c>
      <c r="J243" s="356">
        <v>1547.7333333333336</v>
      </c>
      <c r="K243" s="355">
        <v>1500</v>
      </c>
      <c r="L243" s="355">
        <v>1438</v>
      </c>
      <c r="M243" s="355">
        <v>0.28458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413.45</v>
      </c>
      <c r="D244" s="356">
        <v>410.75</v>
      </c>
      <c r="E244" s="356">
        <v>405.5</v>
      </c>
      <c r="F244" s="356">
        <v>397.55</v>
      </c>
      <c r="G244" s="356">
        <v>392.3</v>
      </c>
      <c r="H244" s="356">
        <v>418.7</v>
      </c>
      <c r="I244" s="356">
        <v>423.95</v>
      </c>
      <c r="J244" s="356">
        <v>431.9</v>
      </c>
      <c r="K244" s="355">
        <v>416</v>
      </c>
      <c r="L244" s="355">
        <v>402.8</v>
      </c>
      <c r="M244" s="355">
        <v>3.1524700000000001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720.05</v>
      </c>
      <c r="D245" s="356">
        <v>719.36666666666679</v>
      </c>
      <c r="E245" s="356">
        <v>709.88333333333355</v>
      </c>
      <c r="F245" s="356">
        <v>699.71666666666681</v>
      </c>
      <c r="G245" s="356">
        <v>690.23333333333358</v>
      </c>
      <c r="H245" s="356">
        <v>729.53333333333353</v>
      </c>
      <c r="I245" s="356">
        <v>739.01666666666665</v>
      </c>
      <c r="J245" s="356">
        <v>749.18333333333351</v>
      </c>
      <c r="K245" s="355">
        <v>728.85</v>
      </c>
      <c r="L245" s="355">
        <v>709.2</v>
      </c>
      <c r="M245" s="355">
        <v>2.7240600000000001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20.6</v>
      </c>
      <c r="D246" s="356">
        <v>20.55</v>
      </c>
      <c r="E246" s="356">
        <v>20.450000000000003</v>
      </c>
      <c r="F246" s="356">
        <v>20.3</v>
      </c>
      <c r="G246" s="356">
        <v>20.200000000000003</v>
      </c>
      <c r="H246" s="356">
        <v>20.700000000000003</v>
      </c>
      <c r="I246" s="356">
        <v>20.800000000000004</v>
      </c>
      <c r="J246" s="356">
        <v>20.950000000000003</v>
      </c>
      <c r="K246" s="355">
        <v>20.65</v>
      </c>
      <c r="L246" s="355">
        <v>20.399999999999999</v>
      </c>
      <c r="M246" s="355">
        <v>31.238040000000002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119.95</v>
      </c>
      <c r="D247" s="356">
        <v>120.35000000000001</v>
      </c>
      <c r="E247" s="356">
        <v>119.25000000000001</v>
      </c>
      <c r="F247" s="356">
        <v>118.55000000000001</v>
      </c>
      <c r="G247" s="356">
        <v>117.45000000000002</v>
      </c>
      <c r="H247" s="356">
        <v>121.05000000000001</v>
      </c>
      <c r="I247" s="356">
        <v>122.15</v>
      </c>
      <c r="J247" s="356">
        <v>122.85000000000001</v>
      </c>
      <c r="K247" s="355">
        <v>121.45</v>
      </c>
      <c r="L247" s="355">
        <v>119.65</v>
      </c>
      <c r="M247" s="355">
        <v>120.80112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410.2</v>
      </c>
      <c r="D248" s="356">
        <v>413.36666666666662</v>
      </c>
      <c r="E248" s="356">
        <v>404.78333333333325</v>
      </c>
      <c r="F248" s="356">
        <v>399.36666666666662</v>
      </c>
      <c r="G248" s="356">
        <v>390.78333333333325</v>
      </c>
      <c r="H248" s="356">
        <v>418.78333333333325</v>
      </c>
      <c r="I248" s="356">
        <v>427.36666666666662</v>
      </c>
      <c r="J248" s="356">
        <v>432.78333333333325</v>
      </c>
      <c r="K248" s="355">
        <v>421.95</v>
      </c>
      <c r="L248" s="355">
        <v>407.95</v>
      </c>
      <c r="M248" s="355">
        <v>2.1362800000000002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1004</v>
      </c>
      <c r="D249" s="356">
        <v>1006.0500000000001</v>
      </c>
      <c r="E249" s="356">
        <v>983.10000000000014</v>
      </c>
      <c r="F249" s="356">
        <v>962.2</v>
      </c>
      <c r="G249" s="356">
        <v>939.25000000000011</v>
      </c>
      <c r="H249" s="356">
        <v>1026.9500000000003</v>
      </c>
      <c r="I249" s="356">
        <v>1049.9000000000001</v>
      </c>
      <c r="J249" s="356">
        <v>1070.8000000000002</v>
      </c>
      <c r="K249" s="355">
        <v>1029</v>
      </c>
      <c r="L249" s="355">
        <v>985.15</v>
      </c>
      <c r="M249" s="355">
        <v>1.1857899999999999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292.14999999999998</v>
      </c>
      <c r="D250" s="356">
        <v>293.93333333333334</v>
      </c>
      <c r="E250" s="356">
        <v>286.81666666666666</v>
      </c>
      <c r="F250" s="356">
        <v>281.48333333333335</v>
      </c>
      <c r="G250" s="356">
        <v>274.36666666666667</v>
      </c>
      <c r="H250" s="356">
        <v>299.26666666666665</v>
      </c>
      <c r="I250" s="356">
        <v>306.38333333333333</v>
      </c>
      <c r="J250" s="356">
        <v>311.71666666666664</v>
      </c>
      <c r="K250" s="355">
        <v>301.05</v>
      </c>
      <c r="L250" s="355">
        <v>288.60000000000002</v>
      </c>
      <c r="M250" s="355">
        <v>21.964670000000002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45.1</v>
      </c>
      <c r="D251" s="356">
        <v>45.133333333333326</v>
      </c>
      <c r="E251" s="356">
        <v>44.766666666666652</v>
      </c>
      <c r="F251" s="356">
        <v>44.433333333333323</v>
      </c>
      <c r="G251" s="356">
        <v>44.066666666666649</v>
      </c>
      <c r="H251" s="356">
        <v>45.466666666666654</v>
      </c>
      <c r="I251" s="356">
        <v>45.833333333333329</v>
      </c>
      <c r="J251" s="356">
        <v>46.166666666666657</v>
      </c>
      <c r="K251" s="355">
        <v>45.5</v>
      </c>
      <c r="L251" s="355">
        <v>44.8</v>
      </c>
      <c r="M251" s="355">
        <v>9.4658499999999997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845.9</v>
      </c>
      <c r="D252" s="356">
        <v>847.11666666666667</v>
      </c>
      <c r="E252" s="356">
        <v>839.08333333333337</v>
      </c>
      <c r="F252" s="356">
        <v>832.26666666666665</v>
      </c>
      <c r="G252" s="356">
        <v>824.23333333333335</v>
      </c>
      <c r="H252" s="356">
        <v>853.93333333333339</v>
      </c>
      <c r="I252" s="356">
        <v>861.9666666666667</v>
      </c>
      <c r="J252" s="356">
        <v>868.78333333333342</v>
      </c>
      <c r="K252" s="355">
        <v>855.15</v>
      </c>
      <c r="L252" s="355">
        <v>840.3</v>
      </c>
      <c r="M252" s="355">
        <v>25.690729999999999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23.15</v>
      </c>
      <c r="D253" s="356">
        <v>23.233333333333334</v>
      </c>
      <c r="E253" s="356">
        <v>22.966666666666669</v>
      </c>
      <c r="F253" s="356">
        <v>22.783333333333335</v>
      </c>
      <c r="G253" s="356">
        <v>22.516666666666669</v>
      </c>
      <c r="H253" s="356">
        <v>23.416666666666668</v>
      </c>
      <c r="I253" s="356">
        <v>23.683333333333334</v>
      </c>
      <c r="J253" s="356">
        <v>23.866666666666667</v>
      </c>
      <c r="K253" s="355">
        <v>23.5</v>
      </c>
      <c r="L253" s="355">
        <v>23.05</v>
      </c>
      <c r="M253" s="355">
        <v>98.148300000000006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737.75</v>
      </c>
      <c r="D254" s="356">
        <v>736.91666666666663</v>
      </c>
      <c r="E254" s="356">
        <v>725.83333333333326</v>
      </c>
      <c r="F254" s="356">
        <v>713.91666666666663</v>
      </c>
      <c r="G254" s="356">
        <v>702.83333333333326</v>
      </c>
      <c r="H254" s="356">
        <v>748.83333333333326</v>
      </c>
      <c r="I254" s="356">
        <v>759.91666666666652</v>
      </c>
      <c r="J254" s="356">
        <v>771.83333333333326</v>
      </c>
      <c r="K254" s="355">
        <v>748</v>
      </c>
      <c r="L254" s="355">
        <v>725</v>
      </c>
      <c r="M254" s="355">
        <v>2.8838699999999999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232.25</v>
      </c>
      <c r="D255" s="356">
        <v>231.13333333333333</v>
      </c>
      <c r="E255" s="356">
        <v>228.86666666666665</v>
      </c>
      <c r="F255" s="356">
        <v>225.48333333333332</v>
      </c>
      <c r="G255" s="356">
        <v>223.21666666666664</v>
      </c>
      <c r="H255" s="356">
        <v>234.51666666666665</v>
      </c>
      <c r="I255" s="356">
        <v>236.7833333333333</v>
      </c>
      <c r="J255" s="356">
        <v>240.16666666666666</v>
      </c>
      <c r="K255" s="355">
        <v>233.4</v>
      </c>
      <c r="L255" s="355">
        <v>227.75</v>
      </c>
      <c r="M255" s="355">
        <v>195.63579999999999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114.8</v>
      </c>
      <c r="D256" s="356">
        <v>115.03333333333335</v>
      </c>
      <c r="E256" s="356">
        <v>114.31666666666669</v>
      </c>
      <c r="F256" s="356">
        <v>113.83333333333334</v>
      </c>
      <c r="G256" s="356">
        <v>113.11666666666669</v>
      </c>
      <c r="H256" s="356">
        <v>115.51666666666669</v>
      </c>
      <c r="I256" s="356">
        <v>116.23333333333336</v>
      </c>
      <c r="J256" s="356">
        <v>116.7166666666667</v>
      </c>
      <c r="K256" s="355">
        <v>115.75</v>
      </c>
      <c r="L256" s="355">
        <v>114.55</v>
      </c>
      <c r="M256" s="355">
        <v>1.06019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109.35</v>
      </c>
      <c r="D257" s="356">
        <v>108.58333333333333</v>
      </c>
      <c r="E257" s="356">
        <v>105.46666666666665</v>
      </c>
      <c r="F257" s="356">
        <v>101.58333333333333</v>
      </c>
      <c r="G257" s="356">
        <v>98.466666666666654</v>
      </c>
      <c r="H257" s="356">
        <v>112.46666666666665</v>
      </c>
      <c r="I257" s="356">
        <v>115.58333333333333</v>
      </c>
      <c r="J257" s="356">
        <v>119.46666666666665</v>
      </c>
      <c r="K257" s="355">
        <v>111.7</v>
      </c>
      <c r="L257" s="355">
        <v>104.7</v>
      </c>
      <c r="M257" s="355">
        <v>21.74539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1758.55</v>
      </c>
      <c r="D258" s="356">
        <v>1757.4333333333334</v>
      </c>
      <c r="E258" s="356">
        <v>1746.1166666666668</v>
      </c>
      <c r="F258" s="356">
        <v>1733.6833333333334</v>
      </c>
      <c r="G258" s="356">
        <v>1722.3666666666668</v>
      </c>
      <c r="H258" s="356">
        <v>1769.8666666666668</v>
      </c>
      <c r="I258" s="356">
        <v>1781.1833333333334</v>
      </c>
      <c r="J258" s="356">
        <v>1793.6166666666668</v>
      </c>
      <c r="K258" s="355">
        <v>1768.75</v>
      </c>
      <c r="L258" s="355">
        <v>1745</v>
      </c>
      <c r="M258" s="355">
        <v>0.46534999999999999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1837.8</v>
      </c>
      <c r="D259" s="356">
        <v>1832.1000000000001</v>
      </c>
      <c r="E259" s="356">
        <v>1795.7000000000003</v>
      </c>
      <c r="F259" s="356">
        <v>1753.6000000000001</v>
      </c>
      <c r="G259" s="356">
        <v>1717.2000000000003</v>
      </c>
      <c r="H259" s="356">
        <v>1874.2000000000003</v>
      </c>
      <c r="I259" s="356">
        <v>1910.6000000000004</v>
      </c>
      <c r="J259" s="356">
        <v>1952.7000000000003</v>
      </c>
      <c r="K259" s="355">
        <v>1868.5</v>
      </c>
      <c r="L259" s="355">
        <v>1790</v>
      </c>
      <c r="M259" s="355">
        <v>0.18126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101.85</v>
      </c>
      <c r="D260" s="356">
        <v>102.18333333333334</v>
      </c>
      <c r="E260" s="356">
        <v>100.96666666666667</v>
      </c>
      <c r="F260" s="356">
        <v>100.08333333333333</v>
      </c>
      <c r="G260" s="356">
        <v>98.86666666666666</v>
      </c>
      <c r="H260" s="356">
        <v>103.06666666666668</v>
      </c>
      <c r="I260" s="356">
        <v>104.28333333333335</v>
      </c>
      <c r="J260" s="356">
        <v>105.16666666666669</v>
      </c>
      <c r="K260" s="355">
        <v>103.4</v>
      </c>
      <c r="L260" s="355">
        <v>101.3</v>
      </c>
      <c r="M260" s="355">
        <v>10.21564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440.9</v>
      </c>
      <c r="D261" s="356">
        <v>433.66666666666669</v>
      </c>
      <c r="E261" s="356">
        <v>425.23333333333335</v>
      </c>
      <c r="F261" s="356">
        <v>409.56666666666666</v>
      </c>
      <c r="G261" s="356">
        <v>401.13333333333333</v>
      </c>
      <c r="H261" s="356">
        <v>449.33333333333337</v>
      </c>
      <c r="I261" s="356">
        <v>457.76666666666665</v>
      </c>
      <c r="J261" s="356">
        <v>473.43333333333339</v>
      </c>
      <c r="K261" s="355">
        <v>442.1</v>
      </c>
      <c r="L261" s="355">
        <v>418</v>
      </c>
      <c r="M261" s="355">
        <v>164.83464000000001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3294.8</v>
      </c>
      <c r="D262" s="356">
        <v>3298.9</v>
      </c>
      <c r="E262" s="356">
        <v>3270.9</v>
      </c>
      <c r="F262" s="356">
        <v>3247</v>
      </c>
      <c r="G262" s="356">
        <v>3219</v>
      </c>
      <c r="H262" s="356">
        <v>3322.8</v>
      </c>
      <c r="I262" s="356">
        <v>3350.8</v>
      </c>
      <c r="J262" s="356">
        <v>3374.7000000000003</v>
      </c>
      <c r="K262" s="355">
        <v>3326.9</v>
      </c>
      <c r="L262" s="355">
        <v>3275</v>
      </c>
      <c r="M262" s="355">
        <v>0.30151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533.04999999999995</v>
      </c>
      <c r="D263" s="356">
        <v>533.41666666666663</v>
      </c>
      <c r="E263" s="356">
        <v>528.13333333333321</v>
      </c>
      <c r="F263" s="356">
        <v>523.21666666666658</v>
      </c>
      <c r="G263" s="356">
        <v>517.93333333333317</v>
      </c>
      <c r="H263" s="356">
        <v>538.33333333333326</v>
      </c>
      <c r="I263" s="356">
        <v>543.61666666666679</v>
      </c>
      <c r="J263" s="356">
        <v>548.5333333333333</v>
      </c>
      <c r="K263" s="355">
        <v>538.70000000000005</v>
      </c>
      <c r="L263" s="355">
        <v>528.5</v>
      </c>
      <c r="M263" s="355">
        <v>1.25214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237.2</v>
      </c>
      <c r="D264" s="356">
        <v>233.91666666666666</v>
      </c>
      <c r="E264" s="356">
        <v>224.58333333333331</v>
      </c>
      <c r="F264" s="356">
        <v>211.96666666666667</v>
      </c>
      <c r="G264" s="356">
        <v>202.63333333333333</v>
      </c>
      <c r="H264" s="356">
        <v>246.5333333333333</v>
      </c>
      <c r="I264" s="356">
        <v>255.86666666666662</v>
      </c>
      <c r="J264" s="356">
        <v>268.48333333333329</v>
      </c>
      <c r="K264" s="355">
        <v>243.25</v>
      </c>
      <c r="L264" s="355">
        <v>221.3</v>
      </c>
      <c r="M264" s="355">
        <v>7.8050800000000002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125.4</v>
      </c>
      <c r="D265" s="356">
        <v>125.15000000000002</v>
      </c>
      <c r="E265" s="356">
        <v>124.40000000000003</v>
      </c>
      <c r="F265" s="356">
        <v>123.40000000000002</v>
      </c>
      <c r="G265" s="356">
        <v>122.65000000000003</v>
      </c>
      <c r="H265" s="356">
        <v>126.15000000000003</v>
      </c>
      <c r="I265" s="356">
        <v>126.9</v>
      </c>
      <c r="J265" s="356">
        <v>127.90000000000003</v>
      </c>
      <c r="K265" s="355">
        <v>125.9</v>
      </c>
      <c r="L265" s="355">
        <v>124.15</v>
      </c>
      <c r="M265" s="355">
        <v>4.7756999999999996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71.599999999999994</v>
      </c>
      <c r="D266" s="356">
        <v>72.2</v>
      </c>
      <c r="E266" s="356">
        <v>70.7</v>
      </c>
      <c r="F266" s="356">
        <v>69.8</v>
      </c>
      <c r="G266" s="356">
        <v>68.3</v>
      </c>
      <c r="H266" s="356">
        <v>73.100000000000009</v>
      </c>
      <c r="I266" s="356">
        <v>74.600000000000009</v>
      </c>
      <c r="J266" s="356">
        <v>75.500000000000014</v>
      </c>
      <c r="K266" s="355">
        <v>73.7</v>
      </c>
      <c r="L266" s="355">
        <v>71.3</v>
      </c>
      <c r="M266" s="355">
        <v>9.0126200000000001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208.35</v>
      </c>
      <c r="D267" s="356">
        <v>210.03333333333333</v>
      </c>
      <c r="E267" s="356">
        <v>205.56666666666666</v>
      </c>
      <c r="F267" s="356">
        <v>202.78333333333333</v>
      </c>
      <c r="G267" s="356">
        <v>198.31666666666666</v>
      </c>
      <c r="H267" s="356">
        <v>212.81666666666666</v>
      </c>
      <c r="I267" s="356">
        <v>217.2833333333333</v>
      </c>
      <c r="J267" s="356">
        <v>220.06666666666666</v>
      </c>
      <c r="K267" s="355">
        <v>214.5</v>
      </c>
      <c r="L267" s="355">
        <v>207.25</v>
      </c>
      <c r="M267" s="355">
        <v>9.7541600000000006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408.35</v>
      </c>
      <c r="D268" s="356">
        <v>411.84999999999997</v>
      </c>
      <c r="E268" s="356">
        <v>403.69999999999993</v>
      </c>
      <c r="F268" s="356">
        <v>399.04999999999995</v>
      </c>
      <c r="G268" s="356">
        <v>390.89999999999992</v>
      </c>
      <c r="H268" s="356">
        <v>416.49999999999994</v>
      </c>
      <c r="I268" s="356">
        <v>424.64999999999992</v>
      </c>
      <c r="J268" s="356">
        <v>429.29999999999995</v>
      </c>
      <c r="K268" s="355">
        <v>420</v>
      </c>
      <c r="L268" s="355">
        <v>407.2</v>
      </c>
      <c r="M268" s="355">
        <v>1.96804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325.05</v>
      </c>
      <c r="D269" s="356">
        <v>317.40000000000003</v>
      </c>
      <c r="E269" s="356">
        <v>309.75000000000006</v>
      </c>
      <c r="F269" s="356">
        <v>294.45000000000005</v>
      </c>
      <c r="G269" s="356">
        <v>286.80000000000007</v>
      </c>
      <c r="H269" s="356">
        <v>332.70000000000005</v>
      </c>
      <c r="I269" s="356">
        <v>340.35</v>
      </c>
      <c r="J269" s="356">
        <v>355.65000000000003</v>
      </c>
      <c r="K269" s="355">
        <v>325.05</v>
      </c>
      <c r="L269" s="355">
        <v>302.10000000000002</v>
      </c>
      <c r="M269" s="355">
        <v>13.62602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672.55</v>
      </c>
      <c r="D270" s="356">
        <v>671.55000000000007</v>
      </c>
      <c r="E270" s="356">
        <v>665.10000000000014</v>
      </c>
      <c r="F270" s="356">
        <v>657.65000000000009</v>
      </c>
      <c r="G270" s="356">
        <v>651.20000000000016</v>
      </c>
      <c r="H270" s="356">
        <v>679.00000000000011</v>
      </c>
      <c r="I270" s="356">
        <v>685.45000000000016</v>
      </c>
      <c r="J270" s="356">
        <v>692.90000000000009</v>
      </c>
      <c r="K270" s="355">
        <v>678</v>
      </c>
      <c r="L270" s="355">
        <v>664.1</v>
      </c>
      <c r="M270" s="355">
        <v>42.848799999999997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3180.25</v>
      </c>
      <c r="D271" s="356">
        <v>3196.75</v>
      </c>
      <c r="E271" s="356">
        <v>3145.5</v>
      </c>
      <c r="F271" s="356">
        <v>3110.75</v>
      </c>
      <c r="G271" s="356">
        <v>3059.5</v>
      </c>
      <c r="H271" s="356">
        <v>3231.5</v>
      </c>
      <c r="I271" s="356">
        <v>3282.75</v>
      </c>
      <c r="J271" s="356">
        <v>3317.5</v>
      </c>
      <c r="K271" s="355">
        <v>3248</v>
      </c>
      <c r="L271" s="355">
        <v>3162</v>
      </c>
      <c r="M271" s="355">
        <v>7.4341600000000003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568.04999999999995</v>
      </c>
      <c r="D272" s="356">
        <v>573.86666666666667</v>
      </c>
      <c r="E272" s="356">
        <v>559.73333333333335</v>
      </c>
      <c r="F272" s="356">
        <v>551.41666666666663</v>
      </c>
      <c r="G272" s="356">
        <v>537.2833333333333</v>
      </c>
      <c r="H272" s="356">
        <v>582.18333333333339</v>
      </c>
      <c r="I272" s="356">
        <v>596.31666666666683</v>
      </c>
      <c r="J272" s="356">
        <v>604.63333333333344</v>
      </c>
      <c r="K272" s="355">
        <v>588</v>
      </c>
      <c r="L272" s="355">
        <v>565.54999999999995</v>
      </c>
      <c r="M272" s="355">
        <v>2.68424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466.05</v>
      </c>
      <c r="D273" s="356">
        <v>468.34999999999997</v>
      </c>
      <c r="E273" s="356">
        <v>461.69999999999993</v>
      </c>
      <c r="F273" s="356">
        <v>457.34999999999997</v>
      </c>
      <c r="G273" s="356">
        <v>450.69999999999993</v>
      </c>
      <c r="H273" s="356">
        <v>472.69999999999993</v>
      </c>
      <c r="I273" s="356">
        <v>479.34999999999991</v>
      </c>
      <c r="J273" s="356">
        <v>483.69999999999993</v>
      </c>
      <c r="K273" s="355">
        <v>475</v>
      </c>
      <c r="L273" s="355">
        <v>464</v>
      </c>
      <c r="M273" s="355">
        <v>1.3150500000000001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859.9</v>
      </c>
      <c r="D274" s="356">
        <v>860.11666666666667</v>
      </c>
      <c r="E274" s="356">
        <v>850.18333333333339</v>
      </c>
      <c r="F274" s="356">
        <v>840.4666666666667</v>
      </c>
      <c r="G274" s="356">
        <v>830.53333333333342</v>
      </c>
      <c r="H274" s="356">
        <v>869.83333333333337</v>
      </c>
      <c r="I274" s="356">
        <v>879.76666666666654</v>
      </c>
      <c r="J274" s="356">
        <v>889.48333333333335</v>
      </c>
      <c r="K274" s="355">
        <v>870.05</v>
      </c>
      <c r="L274" s="355">
        <v>850.4</v>
      </c>
      <c r="M274" s="355">
        <v>2.8847100000000001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139.25</v>
      </c>
      <c r="D275" s="356">
        <v>139.5</v>
      </c>
      <c r="E275" s="356">
        <v>138.05000000000001</v>
      </c>
      <c r="F275" s="356">
        <v>136.85000000000002</v>
      </c>
      <c r="G275" s="356">
        <v>135.40000000000003</v>
      </c>
      <c r="H275" s="356">
        <v>140.69999999999999</v>
      </c>
      <c r="I275" s="356">
        <v>142.14999999999998</v>
      </c>
      <c r="J275" s="356">
        <v>143.34999999999997</v>
      </c>
      <c r="K275" s="355">
        <v>140.94999999999999</v>
      </c>
      <c r="L275" s="355">
        <v>138.30000000000001</v>
      </c>
      <c r="M275" s="355">
        <v>1.1985399999999999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1274.9000000000001</v>
      </c>
      <c r="D276" s="356">
        <v>1271.8666666666668</v>
      </c>
      <c r="E276" s="356">
        <v>1259.5833333333335</v>
      </c>
      <c r="F276" s="356">
        <v>1244.2666666666667</v>
      </c>
      <c r="G276" s="356">
        <v>1231.9833333333333</v>
      </c>
      <c r="H276" s="356">
        <v>1287.1833333333336</v>
      </c>
      <c r="I276" s="356">
        <v>1299.4666666666669</v>
      </c>
      <c r="J276" s="356">
        <v>1314.7833333333338</v>
      </c>
      <c r="K276" s="355">
        <v>1284.1500000000001</v>
      </c>
      <c r="L276" s="355">
        <v>1256.55</v>
      </c>
      <c r="M276" s="355">
        <v>1.0969599999999999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403.4</v>
      </c>
      <c r="D277" s="356">
        <v>404.11666666666662</v>
      </c>
      <c r="E277" s="356">
        <v>399.33333333333326</v>
      </c>
      <c r="F277" s="356">
        <v>395.26666666666665</v>
      </c>
      <c r="G277" s="356">
        <v>390.48333333333329</v>
      </c>
      <c r="H277" s="356">
        <v>408.18333333333322</v>
      </c>
      <c r="I277" s="356">
        <v>412.96666666666664</v>
      </c>
      <c r="J277" s="356">
        <v>417.03333333333319</v>
      </c>
      <c r="K277" s="355">
        <v>408.9</v>
      </c>
      <c r="L277" s="355">
        <v>400.05</v>
      </c>
      <c r="M277" s="355">
        <v>0.70435000000000003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64.849999999999994</v>
      </c>
      <c r="D278" s="356">
        <v>64.983333333333334</v>
      </c>
      <c r="E278" s="356">
        <v>64.466666666666669</v>
      </c>
      <c r="F278" s="356">
        <v>64.083333333333329</v>
      </c>
      <c r="G278" s="356">
        <v>63.566666666666663</v>
      </c>
      <c r="H278" s="356">
        <v>65.366666666666674</v>
      </c>
      <c r="I278" s="356">
        <v>65.883333333333354</v>
      </c>
      <c r="J278" s="356">
        <v>66.26666666666668</v>
      </c>
      <c r="K278" s="355">
        <v>65.5</v>
      </c>
      <c r="L278" s="355">
        <v>64.599999999999994</v>
      </c>
      <c r="M278" s="355">
        <v>5.6737399999999996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509.05</v>
      </c>
      <c r="D279" s="356">
        <v>509.73333333333335</v>
      </c>
      <c r="E279" s="356">
        <v>505.31666666666672</v>
      </c>
      <c r="F279" s="356">
        <v>501.58333333333337</v>
      </c>
      <c r="G279" s="356">
        <v>497.16666666666674</v>
      </c>
      <c r="H279" s="356">
        <v>513.4666666666667</v>
      </c>
      <c r="I279" s="356">
        <v>517.88333333333333</v>
      </c>
      <c r="J279" s="356">
        <v>521.61666666666667</v>
      </c>
      <c r="K279" s="355">
        <v>514.15</v>
      </c>
      <c r="L279" s="355">
        <v>506</v>
      </c>
      <c r="M279" s="355">
        <v>1.3704799999999999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55.4</v>
      </c>
      <c r="D280" s="356">
        <v>55.516666666666673</v>
      </c>
      <c r="E280" s="356">
        <v>54.583333333333343</v>
      </c>
      <c r="F280" s="356">
        <v>53.766666666666673</v>
      </c>
      <c r="G280" s="356">
        <v>52.833333333333343</v>
      </c>
      <c r="H280" s="356">
        <v>56.333333333333343</v>
      </c>
      <c r="I280" s="356">
        <v>57.266666666666666</v>
      </c>
      <c r="J280" s="356">
        <v>58.083333333333343</v>
      </c>
      <c r="K280" s="355">
        <v>56.45</v>
      </c>
      <c r="L280" s="355">
        <v>54.7</v>
      </c>
      <c r="M280" s="355">
        <v>54.63456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516.45000000000005</v>
      </c>
      <c r="D281" s="356">
        <v>512.41666666666663</v>
      </c>
      <c r="E281" s="356">
        <v>506.5333333333333</v>
      </c>
      <c r="F281" s="356">
        <v>496.61666666666667</v>
      </c>
      <c r="G281" s="356">
        <v>490.73333333333335</v>
      </c>
      <c r="H281" s="356">
        <v>522.33333333333326</v>
      </c>
      <c r="I281" s="356">
        <v>528.2166666666667</v>
      </c>
      <c r="J281" s="356">
        <v>538.13333333333321</v>
      </c>
      <c r="K281" s="355">
        <v>518.29999999999995</v>
      </c>
      <c r="L281" s="355">
        <v>502.5</v>
      </c>
      <c r="M281" s="355">
        <v>1.0077700000000001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1035.25</v>
      </c>
      <c r="D282" s="356">
        <v>1040.6666666666667</v>
      </c>
      <c r="E282" s="356">
        <v>1024.5833333333335</v>
      </c>
      <c r="F282" s="356">
        <v>1013.9166666666667</v>
      </c>
      <c r="G282" s="356">
        <v>997.83333333333348</v>
      </c>
      <c r="H282" s="356">
        <v>1051.3333333333335</v>
      </c>
      <c r="I282" s="356">
        <v>1067.416666666667</v>
      </c>
      <c r="J282" s="356">
        <v>1078.0833333333335</v>
      </c>
      <c r="K282" s="355">
        <v>1056.75</v>
      </c>
      <c r="L282" s="355">
        <v>1030</v>
      </c>
      <c r="M282" s="355">
        <v>0.74102000000000001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316</v>
      </c>
      <c r="D283" s="356">
        <v>313.41666666666669</v>
      </c>
      <c r="E283" s="356">
        <v>309.83333333333337</v>
      </c>
      <c r="F283" s="356">
        <v>303.66666666666669</v>
      </c>
      <c r="G283" s="356">
        <v>300.08333333333337</v>
      </c>
      <c r="H283" s="356">
        <v>319.58333333333337</v>
      </c>
      <c r="I283" s="356">
        <v>323.16666666666674</v>
      </c>
      <c r="J283" s="356">
        <v>329.33333333333337</v>
      </c>
      <c r="K283" s="355">
        <v>317</v>
      </c>
      <c r="L283" s="355">
        <v>307.25</v>
      </c>
      <c r="M283" s="355">
        <v>2.22376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1867.2</v>
      </c>
      <c r="D284" s="356">
        <v>1862.1166666666668</v>
      </c>
      <c r="E284" s="356">
        <v>1835.3333333333335</v>
      </c>
      <c r="F284" s="356">
        <v>1803.4666666666667</v>
      </c>
      <c r="G284" s="356">
        <v>1776.6833333333334</v>
      </c>
      <c r="H284" s="356">
        <v>1893.9833333333336</v>
      </c>
      <c r="I284" s="356">
        <v>1920.7666666666669</v>
      </c>
      <c r="J284" s="356">
        <v>1952.6333333333337</v>
      </c>
      <c r="K284" s="355">
        <v>1888.9</v>
      </c>
      <c r="L284" s="355">
        <v>1830.25</v>
      </c>
      <c r="M284" s="355">
        <v>25.08081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608.35</v>
      </c>
      <c r="D285" s="356">
        <v>606.94999999999993</v>
      </c>
      <c r="E285" s="356">
        <v>601.89999999999986</v>
      </c>
      <c r="F285" s="356">
        <v>595.44999999999993</v>
      </c>
      <c r="G285" s="356">
        <v>590.39999999999986</v>
      </c>
      <c r="H285" s="356">
        <v>613.39999999999986</v>
      </c>
      <c r="I285" s="356">
        <v>618.44999999999982</v>
      </c>
      <c r="J285" s="356">
        <v>624.89999999999986</v>
      </c>
      <c r="K285" s="355">
        <v>612</v>
      </c>
      <c r="L285" s="355">
        <v>600.5</v>
      </c>
      <c r="M285" s="355">
        <v>8.6761700000000008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642.65</v>
      </c>
      <c r="D286" s="356">
        <v>648.5333333333333</v>
      </c>
      <c r="E286" s="356">
        <v>634.11666666666656</v>
      </c>
      <c r="F286" s="356">
        <v>625.58333333333326</v>
      </c>
      <c r="G286" s="356">
        <v>611.16666666666652</v>
      </c>
      <c r="H286" s="356">
        <v>657.06666666666661</v>
      </c>
      <c r="I286" s="356">
        <v>671.48333333333335</v>
      </c>
      <c r="J286" s="356">
        <v>680.01666666666665</v>
      </c>
      <c r="K286" s="355">
        <v>662.95</v>
      </c>
      <c r="L286" s="355">
        <v>640</v>
      </c>
      <c r="M286" s="355">
        <v>4.2511700000000001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228.05</v>
      </c>
      <c r="D287" s="356">
        <v>229.58333333333334</v>
      </c>
      <c r="E287" s="356">
        <v>225.66666666666669</v>
      </c>
      <c r="F287" s="356">
        <v>223.28333333333333</v>
      </c>
      <c r="G287" s="356">
        <v>219.36666666666667</v>
      </c>
      <c r="H287" s="356">
        <v>231.9666666666667</v>
      </c>
      <c r="I287" s="356">
        <v>235.88333333333338</v>
      </c>
      <c r="J287" s="356">
        <v>238.26666666666671</v>
      </c>
      <c r="K287" s="355">
        <v>233.5</v>
      </c>
      <c r="L287" s="355">
        <v>227.2</v>
      </c>
      <c r="M287" s="355">
        <v>4.4977200000000002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1151.1500000000001</v>
      </c>
      <c r="D288" s="356">
        <v>1152.2</v>
      </c>
      <c r="E288" s="356">
        <v>1135.4000000000001</v>
      </c>
      <c r="F288" s="356">
        <v>1119.6500000000001</v>
      </c>
      <c r="G288" s="356">
        <v>1102.8500000000001</v>
      </c>
      <c r="H288" s="356">
        <v>1167.95</v>
      </c>
      <c r="I288" s="356">
        <v>1184.7499999999998</v>
      </c>
      <c r="J288" s="356">
        <v>1200.5</v>
      </c>
      <c r="K288" s="355">
        <v>1169</v>
      </c>
      <c r="L288" s="355">
        <v>1136.45</v>
      </c>
      <c r="M288" s="355">
        <v>0.12051000000000001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527.15</v>
      </c>
      <c r="D289" s="356">
        <v>529.78333333333342</v>
      </c>
      <c r="E289" s="356">
        <v>522.56666666666683</v>
      </c>
      <c r="F289" s="356">
        <v>517.98333333333346</v>
      </c>
      <c r="G289" s="356">
        <v>510.76666666666688</v>
      </c>
      <c r="H289" s="356">
        <v>534.36666666666679</v>
      </c>
      <c r="I289" s="356">
        <v>541.58333333333326</v>
      </c>
      <c r="J289" s="356">
        <v>546.16666666666674</v>
      </c>
      <c r="K289" s="355">
        <v>537</v>
      </c>
      <c r="L289" s="355">
        <v>525.20000000000005</v>
      </c>
      <c r="M289" s="355">
        <v>0.65027000000000001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75.75</v>
      </c>
      <c r="D290" s="356">
        <v>75.600000000000009</v>
      </c>
      <c r="E290" s="356">
        <v>74.90000000000002</v>
      </c>
      <c r="F290" s="356">
        <v>74.050000000000011</v>
      </c>
      <c r="G290" s="356">
        <v>73.350000000000023</v>
      </c>
      <c r="H290" s="356">
        <v>76.450000000000017</v>
      </c>
      <c r="I290" s="356">
        <v>77.150000000000006</v>
      </c>
      <c r="J290" s="356">
        <v>78.000000000000014</v>
      </c>
      <c r="K290" s="355">
        <v>76.3</v>
      </c>
      <c r="L290" s="355">
        <v>74.75</v>
      </c>
      <c r="M290" s="355">
        <v>47.654339999999998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2928.2</v>
      </c>
      <c r="D291" s="356">
        <v>2939.9166666666665</v>
      </c>
      <c r="E291" s="356">
        <v>2883.8833333333332</v>
      </c>
      <c r="F291" s="356">
        <v>2839.5666666666666</v>
      </c>
      <c r="G291" s="356">
        <v>2783.5333333333333</v>
      </c>
      <c r="H291" s="356">
        <v>2984.2333333333331</v>
      </c>
      <c r="I291" s="356">
        <v>3040.2666666666669</v>
      </c>
      <c r="J291" s="356">
        <v>3084.583333333333</v>
      </c>
      <c r="K291" s="355">
        <v>2995.95</v>
      </c>
      <c r="L291" s="355">
        <v>2895.6</v>
      </c>
      <c r="M291" s="355">
        <v>3.4791799999999999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380</v>
      </c>
      <c r="D292" s="356">
        <v>382.90000000000003</v>
      </c>
      <c r="E292" s="356">
        <v>375.10000000000008</v>
      </c>
      <c r="F292" s="356">
        <v>370.20000000000005</v>
      </c>
      <c r="G292" s="356">
        <v>362.40000000000009</v>
      </c>
      <c r="H292" s="356">
        <v>387.80000000000007</v>
      </c>
      <c r="I292" s="356">
        <v>395.6</v>
      </c>
      <c r="J292" s="356">
        <v>400.50000000000006</v>
      </c>
      <c r="K292" s="355">
        <v>390.7</v>
      </c>
      <c r="L292" s="355">
        <v>378</v>
      </c>
      <c r="M292" s="355">
        <v>1.26989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540</v>
      </c>
      <c r="D293" s="356">
        <v>536.33333333333337</v>
      </c>
      <c r="E293" s="356">
        <v>526.76666666666677</v>
      </c>
      <c r="F293" s="356">
        <v>513.53333333333342</v>
      </c>
      <c r="G293" s="356">
        <v>503.96666666666681</v>
      </c>
      <c r="H293" s="356">
        <v>549.56666666666672</v>
      </c>
      <c r="I293" s="356">
        <v>559.13333333333333</v>
      </c>
      <c r="J293" s="356">
        <v>572.36666666666667</v>
      </c>
      <c r="K293" s="355">
        <v>545.9</v>
      </c>
      <c r="L293" s="355">
        <v>523.1</v>
      </c>
      <c r="M293" s="355">
        <v>38.676850000000002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11177.85</v>
      </c>
      <c r="D294" s="356">
        <v>11357.65</v>
      </c>
      <c r="E294" s="356">
        <v>10925.3</v>
      </c>
      <c r="F294" s="356">
        <v>10672.75</v>
      </c>
      <c r="G294" s="356">
        <v>10240.4</v>
      </c>
      <c r="H294" s="356">
        <v>11610.199999999999</v>
      </c>
      <c r="I294" s="356">
        <v>12042.550000000001</v>
      </c>
      <c r="J294" s="356">
        <v>12295.099999999999</v>
      </c>
      <c r="K294" s="355">
        <v>11790</v>
      </c>
      <c r="L294" s="355">
        <v>11105.1</v>
      </c>
      <c r="M294" s="355">
        <v>0.16768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49.95</v>
      </c>
      <c r="D295" s="356">
        <v>50.483333333333327</v>
      </c>
      <c r="E295" s="356">
        <v>48.666666666666657</v>
      </c>
      <c r="F295" s="356">
        <v>47.383333333333333</v>
      </c>
      <c r="G295" s="356">
        <v>45.566666666666663</v>
      </c>
      <c r="H295" s="356">
        <v>51.766666666666652</v>
      </c>
      <c r="I295" s="356">
        <v>53.583333333333329</v>
      </c>
      <c r="J295" s="356">
        <v>54.866666666666646</v>
      </c>
      <c r="K295" s="355">
        <v>52.3</v>
      </c>
      <c r="L295" s="355">
        <v>49.2</v>
      </c>
      <c r="M295" s="355">
        <v>42.984360000000002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403.15</v>
      </c>
      <c r="D296" s="356">
        <v>400.91666666666669</v>
      </c>
      <c r="E296" s="356">
        <v>393.83333333333337</v>
      </c>
      <c r="F296" s="356">
        <v>384.51666666666671</v>
      </c>
      <c r="G296" s="356">
        <v>377.43333333333339</v>
      </c>
      <c r="H296" s="356">
        <v>410.23333333333335</v>
      </c>
      <c r="I296" s="356">
        <v>417.31666666666672</v>
      </c>
      <c r="J296" s="356">
        <v>426.63333333333333</v>
      </c>
      <c r="K296" s="355">
        <v>408</v>
      </c>
      <c r="L296" s="355">
        <v>391.6</v>
      </c>
      <c r="M296" s="355">
        <v>59.90222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2655</v>
      </c>
      <c r="D297" s="356">
        <v>2649.65</v>
      </c>
      <c r="E297" s="356">
        <v>2620.3500000000004</v>
      </c>
      <c r="F297" s="356">
        <v>2585.7000000000003</v>
      </c>
      <c r="G297" s="356">
        <v>2556.4000000000005</v>
      </c>
      <c r="H297" s="356">
        <v>2684.3</v>
      </c>
      <c r="I297" s="356">
        <v>2713.6000000000004</v>
      </c>
      <c r="J297" s="356">
        <v>2748.25</v>
      </c>
      <c r="K297" s="355">
        <v>2678.95</v>
      </c>
      <c r="L297" s="355">
        <v>2615</v>
      </c>
      <c r="M297" s="355">
        <v>0.34910000000000002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1298.3499999999999</v>
      </c>
      <c r="D298" s="356">
        <v>1308.6833333333334</v>
      </c>
      <c r="E298" s="356">
        <v>1278.2166666666667</v>
      </c>
      <c r="F298" s="356">
        <v>1258.0833333333333</v>
      </c>
      <c r="G298" s="356">
        <v>1227.6166666666666</v>
      </c>
      <c r="H298" s="356">
        <v>1328.8166666666668</v>
      </c>
      <c r="I298" s="356">
        <v>1359.2833333333335</v>
      </c>
      <c r="J298" s="356">
        <v>1379.416666666667</v>
      </c>
      <c r="K298" s="355">
        <v>1339.15</v>
      </c>
      <c r="L298" s="355">
        <v>1288.55</v>
      </c>
      <c r="M298" s="355">
        <v>5.0052399999999997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1901</v>
      </c>
      <c r="D299" s="356">
        <v>1897.6666666666667</v>
      </c>
      <c r="E299" s="356">
        <v>1884.3333333333335</v>
      </c>
      <c r="F299" s="356">
        <v>1867.6666666666667</v>
      </c>
      <c r="G299" s="356">
        <v>1854.3333333333335</v>
      </c>
      <c r="H299" s="356">
        <v>1914.3333333333335</v>
      </c>
      <c r="I299" s="356">
        <v>1927.666666666667</v>
      </c>
      <c r="J299" s="356">
        <v>1944.3333333333335</v>
      </c>
      <c r="K299" s="355">
        <v>1911</v>
      </c>
      <c r="L299" s="355">
        <v>1881</v>
      </c>
      <c r="M299" s="355">
        <v>12.88856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6317.4</v>
      </c>
      <c r="D300" s="356">
        <v>6302.4666666666672</v>
      </c>
      <c r="E300" s="356">
        <v>6264.9333333333343</v>
      </c>
      <c r="F300" s="356">
        <v>6212.4666666666672</v>
      </c>
      <c r="G300" s="356">
        <v>6174.9333333333343</v>
      </c>
      <c r="H300" s="356">
        <v>6354.9333333333343</v>
      </c>
      <c r="I300" s="356">
        <v>6392.4666666666672</v>
      </c>
      <c r="J300" s="356">
        <v>6444.9333333333343</v>
      </c>
      <c r="K300" s="355">
        <v>6340</v>
      </c>
      <c r="L300" s="355">
        <v>6250</v>
      </c>
      <c r="M300" s="355">
        <v>1.4127099999999999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4686.7</v>
      </c>
      <c r="D301" s="356">
        <v>4655.333333333333</v>
      </c>
      <c r="E301" s="356">
        <v>4610.6666666666661</v>
      </c>
      <c r="F301" s="356">
        <v>4534.6333333333332</v>
      </c>
      <c r="G301" s="356">
        <v>4489.9666666666662</v>
      </c>
      <c r="H301" s="356">
        <v>4731.3666666666659</v>
      </c>
      <c r="I301" s="356">
        <v>4776.0333333333319</v>
      </c>
      <c r="J301" s="356">
        <v>4852.0666666666657</v>
      </c>
      <c r="K301" s="355">
        <v>4700</v>
      </c>
      <c r="L301" s="355">
        <v>4579.3</v>
      </c>
      <c r="M301" s="355">
        <v>3.2700399999999998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806.35</v>
      </c>
      <c r="D302" s="356">
        <v>806.11666666666667</v>
      </c>
      <c r="E302" s="356">
        <v>800.23333333333335</v>
      </c>
      <c r="F302" s="356">
        <v>794.11666666666667</v>
      </c>
      <c r="G302" s="356">
        <v>788.23333333333335</v>
      </c>
      <c r="H302" s="356">
        <v>812.23333333333335</v>
      </c>
      <c r="I302" s="356">
        <v>818.11666666666679</v>
      </c>
      <c r="J302" s="356">
        <v>824.23333333333335</v>
      </c>
      <c r="K302" s="355">
        <v>812</v>
      </c>
      <c r="L302" s="355">
        <v>800</v>
      </c>
      <c r="M302" s="355">
        <v>15.83276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2873.55</v>
      </c>
      <c r="D303" s="356">
        <v>2860.6333333333332</v>
      </c>
      <c r="E303" s="356">
        <v>2829.2666666666664</v>
      </c>
      <c r="F303" s="356">
        <v>2784.9833333333331</v>
      </c>
      <c r="G303" s="356">
        <v>2753.6166666666663</v>
      </c>
      <c r="H303" s="356">
        <v>2904.9166666666665</v>
      </c>
      <c r="I303" s="356">
        <v>2936.2833333333333</v>
      </c>
      <c r="J303" s="356">
        <v>2980.5666666666666</v>
      </c>
      <c r="K303" s="355">
        <v>2892</v>
      </c>
      <c r="L303" s="355">
        <v>2816.35</v>
      </c>
      <c r="M303" s="355">
        <v>0.38435999999999998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455.05</v>
      </c>
      <c r="D304" s="356">
        <v>458.43333333333334</v>
      </c>
      <c r="E304" s="356">
        <v>447.41666666666669</v>
      </c>
      <c r="F304" s="356">
        <v>439.78333333333336</v>
      </c>
      <c r="G304" s="356">
        <v>428.76666666666671</v>
      </c>
      <c r="H304" s="356">
        <v>466.06666666666666</v>
      </c>
      <c r="I304" s="356">
        <v>477.08333333333331</v>
      </c>
      <c r="J304" s="356">
        <v>484.71666666666664</v>
      </c>
      <c r="K304" s="355">
        <v>469.45</v>
      </c>
      <c r="L304" s="355">
        <v>450.8</v>
      </c>
      <c r="M304" s="355">
        <v>5.7095700000000003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853.05</v>
      </c>
      <c r="D305" s="356">
        <v>846.98333333333323</v>
      </c>
      <c r="E305" s="356">
        <v>836.21666666666647</v>
      </c>
      <c r="F305" s="356">
        <v>819.38333333333321</v>
      </c>
      <c r="G305" s="356">
        <v>808.61666666666645</v>
      </c>
      <c r="H305" s="356">
        <v>863.81666666666649</v>
      </c>
      <c r="I305" s="356">
        <v>874.58333333333314</v>
      </c>
      <c r="J305" s="356">
        <v>891.41666666666652</v>
      </c>
      <c r="K305" s="355">
        <v>857.75</v>
      </c>
      <c r="L305" s="355">
        <v>830.15</v>
      </c>
      <c r="M305" s="355">
        <v>69.492760000000004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157.4</v>
      </c>
      <c r="D306" s="356">
        <v>156.83333333333334</v>
      </c>
      <c r="E306" s="356">
        <v>154.66666666666669</v>
      </c>
      <c r="F306" s="356">
        <v>151.93333333333334</v>
      </c>
      <c r="G306" s="356">
        <v>149.76666666666668</v>
      </c>
      <c r="H306" s="356">
        <v>159.56666666666669</v>
      </c>
      <c r="I306" s="356">
        <v>161.73333333333338</v>
      </c>
      <c r="J306" s="356">
        <v>164.4666666666667</v>
      </c>
      <c r="K306" s="355">
        <v>159</v>
      </c>
      <c r="L306" s="355">
        <v>154.1</v>
      </c>
      <c r="M306" s="355">
        <v>53.161549999999998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20.100000000000001</v>
      </c>
      <c r="D307" s="356">
        <v>20.2</v>
      </c>
      <c r="E307" s="356">
        <v>19.95</v>
      </c>
      <c r="F307" s="356">
        <v>19.8</v>
      </c>
      <c r="G307" s="356">
        <v>19.55</v>
      </c>
      <c r="H307" s="356">
        <v>20.349999999999998</v>
      </c>
      <c r="I307" s="356">
        <v>20.599999999999998</v>
      </c>
      <c r="J307" s="356">
        <v>20.749999999999996</v>
      </c>
      <c r="K307" s="355">
        <v>20.45</v>
      </c>
      <c r="L307" s="355">
        <v>20.05</v>
      </c>
      <c r="M307" s="355">
        <v>29.595140000000001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208.05</v>
      </c>
      <c r="D308" s="356">
        <v>211.18333333333331</v>
      </c>
      <c r="E308" s="356">
        <v>202.86666666666662</v>
      </c>
      <c r="F308" s="356">
        <v>197.68333333333331</v>
      </c>
      <c r="G308" s="356">
        <v>189.36666666666662</v>
      </c>
      <c r="H308" s="356">
        <v>216.36666666666662</v>
      </c>
      <c r="I308" s="356">
        <v>224.68333333333328</v>
      </c>
      <c r="J308" s="356">
        <v>229.86666666666662</v>
      </c>
      <c r="K308" s="355">
        <v>219.5</v>
      </c>
      <c r="L308" s="355">
        <v>206</v>
      </c>
      <c r="M308" s="355">
        <v>7.8688900000000004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513.1</v>
      </c>
      <c r="D309" s="356">
        <v>519.69999999999993</v>
      </c>
      <c r="E309" s="356">
        <v>504.89999999999986</v>
      </c>
      <c r="F309" s="356">
        <v>496.69999999999993</v>
      </c>
      <c r="G309" s="356">
        <v>481.89999999999986</v>
      </c>
      <c r="H309" s="356">
        <v>527.89999999999986</v>
      </c>
      <c r="I309" s="356">
        <v>542.69999999999982</v>
      </c>
      <c r="J309" s="356">
        <v>550.89999999999986</v>
      </c>
      <c r="K309" s="355">
        <v>534.5</v>
      </c>
      <c r="L309" s="355">
        <v>511.5</v>
      </c>
      <c r="M309" s="355">
        <v>1.29511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159</v>
      </c>
      <c r="D310" s="356">
        <v>158.76666666666668</v>
      </c>
      <c r="E310" s="356">
        <v>157.23333333333335</v>
      </c>
      <c r="F310" s="356">
        <v>155.46666666666667</v>
      </c>
      <c r="G310" s="356">
        <v>153.93333333333334</v>
      </c>
      <c r="H310" s="356">
        <v>160.53333333333336</v>
      </c>
      <c r="I310" s="356">
        <v>162.06666666666672</v>
      </c>
      <c r="J310" s="356">
        <v>163.83333333333337</v>
      </c>
      <c r="K310" s="355">
        <v>160.30000000000001</v>
      </c>
      <c r="L310" s="355">
        <v>157</v>
      </c>
      <c r="M310" s="355">
        <v>14.965249999999999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507.55</v>
      </c>
      <c r="D311" s="356">
        <v>509.08333333333331</v>
      </c>
      <c r="E311" s="356">
        <v>503.46666666666658</v>
      </c>
      <c r="F311" s="356">
        <v>499.38333333333327</v>
      </c>
      <c r="G311" s="356">
        <v>493.76666666666654</v>
      </c>
      <c r="H311" s="356">
        <v>513.16666666666663</v>
      </c>
      <c r="I311" s="356">
        <v>518.7833333333333</v>
      </c>
      <c r="J311" s="356">
        <v>522.86666666666667</v>
      </c>
      <c r="K311" s="355">
        <v>514.70000000000005</v>
      </c>
      <c r="L311" s="355">
        <v>505</v>
      </c>
      <c r="M311" s="355">
        <v>7.7411500000000002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8805.4500000000007</v>
      </c>
      <c r="D312" s="356">
        <v>8881.7833333333328</v>
      </c>
      <c r="E312" s="356">
        <v>8713.5666666666657</v>
      </c>
      <c r="F312" s="356">
        <v>8621.6833333333325</v>
      </c>
      <c r="G312" s="356">
        <v>8453.4666666666653</v>
      </c>
      <c r="H312" s="356">
        <v>8973.6666666666661</v>
      </c>
      <c r="I312" s="356">
        <v>9141.8833333333332</v>
      </c>
      <c r="J312" s="356">
        <v>9233.7666666666664</v>
      </c>
      <c r="K312" s="355">
        <v>9050</v>
      </c>
      <c r="L312" s="355">
        <v>8789.9</v>
      </c>
      <c r="M312" s="355">
        <v>8.1188699999999994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2721.6</v>
      </c>
      <c r="D313" s="356">
        <v>2710.5166666666664</v>
      </c>
      <c r="E313" s="356">
        <v>2661.083333333333</v>
      </c>
      <c r="F313" s="356">
        <v>2600.5666666666666</v>
      </c>
      <c r="G313" s="356">
        <v>2551.1333333333332</v>
      </c>
      <c r="H313" s="356">
        <v>2771.0333333333328</v>
      </c>
      <c r="I313" s="356">
        <v>2820.4666666666662</v>
      </c>
      <c r="J313" s="356">
        <v>2880.9833333333327</v>
      </c>
      <c r="K313" s="355">
        <v>2759.95</v>
      </c>
      <c r="L313" s="355">
        <v>2650</v>
      </c>
      <c r="M313" s="355">
        <v>0.29809000000000002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384.35</v>
      </c>
      <c r="D314" s="356">
        <v>377.11666666666662</v>
      </c>
      <c r="E314" s="356">
        <v>364.23333333333323</v>
      </c>
      <c r="F314" s="356">
        <v>344.11666666666662</v>
      </c>
      <c r="G314" s="356">
        <v>331.23333333333323</v>
      </c>
      <c r="H314" s="356">
        <v>397.23333333333323</v>
      </c>
      <c r="I314" s="356">
        <v>410.11666666666656</v>
      </c>
      <c r="J314" s="356">
        <v>430.23333333333323</v>
      </c>
      <c r="K314" s="355">
        <v>390</v>
      </c>
      <c r="L314" s="355">
        <v>357</v>
      </c>
      <c r="M314" s="355">
        <v>24.59835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266.7</v>
      </c>
      <c r="D315" s="356">
        <v>267.13333333333338</v>
      </c>
      <c r="E315" s="356">
        <v>263.76666666666677</v>
      </c>
      <c r="F315" s="356">
        <v>260.83333333333337</v>
      </c>
      <c r="G315" s="356">
        <v>257.46666666666675</v>
      </c>
      <c r="H315" s="356">
        <v>270.06666666666678</v>
      </c>
      <c r="I315" s="356">
        <v>273.43333333333345</v>
      </c>
      <c r="J315" s="356">
        <v>276.36666666666679</v>
      </c>
      <c r="K315" s="355">
        <v>270.5</v>
      </c>
      <c r="L315" s="355">
        <v>264.2</v>
      </c>
      <c r="M315" s="355">
        <v>1.1881999999999999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861.35</v>
      </c>
      <c r="D316" s="356">
        <v>856.63333333333333</v>
      </c>
      <c r="E316" s="356">
        <v>848.31666666666661</v>
      </c>
      <c r="F316" s="356">
        <v>835.2833333333333</v>
      </c>
      <c r="G316" s="356">
        <v>826.96666666666658</v>
      </c>
      <c r="H316" s="356">
        <v>869.66666666666663</v>
      </c>
      <c r="I316" s="356">
        <v>877.98333333333346</v>
      </c>
      <c r="J316" s="356">
        <v>891.01666666666665</v>
      </c>
      <c r="K316" s="355">
        <v>864.95</v>
      </c>
      <c r="L316" s="355">
        <v>843.6</v>
      </c>
      <c r="M316" s="355">
        <v>8.20059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1452.3</v>
      </c>
      <c r="D317" s="356">
        <v>1445.7666666666667</v>
      </c>
      <c r="E317" s="356">
        <v>1429.5333333333333</v>
      </c>
      <c r="F317" s="356">
        <v>1406.7666666666667</v>
      </c>
      <c r="G317" s="356">
        <v>1390.5333333333333</v>
      </c>
      <c r="H317" s="356">
        <v>1468.5333333333333</v>
      </c>
      <c r="I317" s="356">
        <v>1484.7666666666664</v>
      </c>
      <c r="J317" s="356">
        <v>1507.5333333333333</v>
      </c>
      <c r="K317" s="355">
        <v>1462</v>
      </c>
      <c r="L317" s="355">
        <v>1423</v>
      </c>
      <c r="M317" s="355">
        <v>3.03268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2460.5500000000002</v>
      </c>
      <c r="D318" s="356">
        <v>2463.5</v>
      </c>
      <c r="E318" s="356">
        <v>2429</v>
      </c>
      <c r="F318" s="356">
        <v>2397.4499999999998</v>
      </c>
      <c r="G318" s="356">
        <v>2362.9499999999998</v>
      </c>
      <c r="H318" s="356">
        <v>2495.0500000000002</v>
      </c>
      <c r="I318" s="356">
        <v>2529.5500000000002</v>
      </c>
      <c r="J318" s="356">
        <v>2561.1000000000004</v>
      </c>
      <c r="K318" s="355">
        <v>2498</v>
      </c>
      <c r="L318" s="355">
        <v>2431.9499999999998</v>
      </c>
      <c r="M318" s="355">
        <v>0.71843999999999997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878.3</v>
      </c>
      <c r="D319" s="356">
        <v>873.81666666666661</v>
      </c>
      <c r="E319" s="356">
        <v>862.63333333333321</v>
      </c>
      <c r="F319" s="356">
        <v>846.96666666666658</v>
      </c>
      <c r="G319" s="356">
        <v>835.78333333333319</v>
      </c>
      <c r="H319" s="356">
        <v>889.48333333333323</v>
      </c>
      <c r="I319" s="356">
        <v>900.66666666666663</v>
      </c>
      <c r="J319" s="356">
        <v>916.33333333333326</v>
      </c>
      <c r="K319" s="355">
        <v>885</v>
      </c>
      <c r="L319" s="355">
        <v>858.15</v>
      </c>
      <c r="M319" s="355">
        <v>17.37453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793.3</v>
      </c>
      <c r="D320" s="356">
        <v>796.56666666666661</v>
      </c>
      <c r="E320" s="356">
        <v>788.13333333333321</v>
      </c>
      <c r="F320" s="356">
        <v>782.96666666666658</v>
      </c>
      <c r="G320" s="356">
        <v>774.53333333333319</v>
      </c>
      <c r="H320" s="356">
        <v>801.73333333333323</v>
      </c>
      <c r="I320" s="356">
        <v>810.16666666666663</v>
      </c>
      <c r="J320" s="356">
        <v>815.33333333333326</v>
      </c>
      <c r="K320" s="355">
        <v>805</v>
      </c>
      <c r="L320" s="355">
        <v>791.4</v>
      </c>
      <c r="M320" s="355">
        <v>5.8498700000000001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203.45</v>
      </c>
      <c r="D321" s="356">
        <v>204.1</v>
      </c>
      <c r="E321" s="356">
        <v>200.6</v>
      </c>
      <c r="F321" s="356">
        <v>197.75</v>
      </c>
      <c r="G321" s="356">
        <v>194.25</v>
      </c>
      <c r="H321" s="356">
        <v>206.95</v>
      </c>
      <c r="I321" s="356">
        <v>210.45</v>
      </c>
      <c r="J321" s="356">
        <v>213.29999999999998</v>
      </c>
      <c r="K321" s="355">
        <v>207.6</v>
      </c>
      <c r="L321" s="355">
        <v>201.25</v>
      </c>
      <c r="M321" s="355">
        <v>1.6535299999999999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188.7</v>
      </c>
      <c r="D322" s="356">
        <v>189.4</v>
      </c>
      <c r="E322" s="356">
        <v>187.4</v>
      </c>
      <c r="F322" s="356">
        <v>186.1</v>
      </c>
      <c r="G322" s="356">
        <v>184.1</v>
      </c>
      <c r="H322" s="356">
        <v>190.70000000000002</v>
      </c>
      <c r="I322" s="356">
        <v>192.70000000000002</v>
      </c>
      <c r="J322" s="356">
        <v>194.00000000000003</v>
      </c>
      <c r="K322" s="355">
        <v>191.4</v>
      </c>
      <c r="L322" s="355">
        <v>188.1</v>
      </c>
      <c r="M322" s="355">
        <v>1.0564499999999999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198.15</v>
      </c>
      <c r="D323" s="356">
        <v>199.35</v>
      </c>
      <c r="E323" s="356">
        <v>195.29999999999998</v>
      </c>
      <c r="F323" s="356">
        <v>192.45</v>
      </c>
      <c r="G323" s="356">
        <v>188.39999999999998</v>
      </c>
      <c r="H323" s="356">
        <v>202.2</v>
      </c>
      <c r="I323" s="356">
        <v>206.25</v>
      </c>
      <c r="J323" s="356">
        <v>209.1</v>
      </c>
      <c r="K323" s="355">
        <v>203.4</v>
      </c>
      <c r="L323" s="355">
        <v>196.5</v>
      </c>
      <c r="M323" s="355">
        <v>5.29772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1054.95</v>
      </c>
      <c r="D324" s="356">
        <v>1054.6166666666666</v>
      </c>
      <c r="E324" s="356">
        <v>1041.6833333333332</v>
      </c>
      <c r="F324" s="356">
        <v>1028.4166666666665</v>
      </c>
      <c r="G324" s="356">
        <v>1015.4833333333331</v>
      </c>
      <c r="H324" s="356">
        <v>1067.8833333333332</v>
      </c>
      <c r="I324" s="356">
        <v>1080.8166666666666</v>
      </c>
      <c r="J324" s="356">
        <v>1094.0833333333333</v>
      </c>
      <c r="K324" s="355">
        <v>1067.55</v>
      </c>
      <c r="L324" s="355">
        <v>1041.3499999999999</v>
      </c>
      <c r="M324" s="355">
        <v>1.69754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4029.55</v>
      </c>
      <c r="D325" s="356">
        <v>4012.0833333333335</v>
      </c>
      <c r="E325" s="356">
        <v>3982.5166666666669</v>
      </c>
      <c r="F325" s="356">
        <v>3935.4833333333336</v>
      </c>
      <c r="G325" s="356">
        <v>3905.916666666667</v>
      </c>
      <c r="H325" s="356">
        <v>4059.1166666666668</v>
      </c>
      <c r="I325" s="356">
        <v>4088.6833333333334</v>
      </c>
      <c r="J325" s="356">
        <v>4135.7166666666672</v>
      </c>
      <c r="K325" s="355">
        <v>4041.65</v>
      </c>
      <c r="L325" s="355">
        <v>3965.05</v>
      </c>
      <c r="M325" s="355">
        <v>3.7703799999999998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52.3</v>
      </c>
      <c r="D326" s="356">
        <v>52.783333333333331</v>
      </c>
      <c r="E326" s="356">
        <v>51.516666666666666</v>
      </c>
      <c r="F326" s="356">
        <v>50.733333333333334</v>
      </c>
      <c r="G326" s="356">
        <v>49.466666666666669</v>
      </c>
      <c r="H326" s="356">
        <v>53.566666666666663</v>
      </c>
      <c r="I326" s="356">
        <v>54.833333333333329</v>
      </c>
      <c r="J326" s="356">
        <v>55.61666666666666</v>
      </c>
      <c r="K326" s="355">
        <v>54.05</v>
      </c>
      <c r="L326" s="355">
        <v>52</v>
      </c>
      <c r="M326" s="355">
        <v>50.878019999999999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178.05</v>
      </c>
      <c r="D327" s="356">
        <v>178.06666666666669</v>
      </c>
      <c r="E327" s="356">
        <v>176.18333333333339</v>
      </c>
      <c r="F327" s="356">
        <v>174.31666666666669</v>
      </c>
      <c r="G327" s="356">
        <v>172.43333333333339</v>
      </c>
      <c r="H327" s="356">
        <v>179.93333333333339</v>
      </c>
      <c r="I327" s="356">
        <v>181.81666666666666</v>
      </c>
      <c r="J327" s="356">
        <v>183.68333333333339</v>
      </c>
      <c r="K327" s="355">
        <v>179.95</v>
      </c>
      <c r="L327" s="355">
        <v>176.2</v>
      </c>
      <c r="M327" s="355">
        <v>2.5541999999999998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936.6</v>
      </c>
      <c r="D328" s="356">
        <v>935.38333333333321</v>
      </c>
      <c r="E328" s="356">
        <v>923.76666666666642</v>
      </c>
      <c r="F328" s="356">
        <v>910.93333333333317</v>
      </c>
      <c r="G328" s="356">
        <v>899.31666666666638</v>
      </c>
      <c r="H328" s="356">
        <v>948.21666666666647</v>
      </c>
      <c r="I328" s="356">
        <v>959.83333333333326</v>
      </c>
      <c r="J328" s="356">
        <v>972.66666666666652</v>
      </c>
      <c r="K328" s="355">
        <v>947</v>
      </c>
      <c r="L328" s="355">
        <v>922.55</v>
      </c>
      <c r="M328" s="355">
        <v>1.20119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3110.15</v>
      </c>
      <c r="D329" s="356">
        <v>3082.7166666666667</v>
      </c>
      <c r="E329" s="356">
        <v>3047.4333333333334</v>
      </c>
      <c r="F329" s="356">
        <v>2984.7166666666667</v>
      </c>
      <c r="G329" s="356">
        <v>2949.4333333333334</v>
      </c>
      <c r="H329" s="356">
        <v>3145.4333333333334</v>
      </c>
      <c r="I329" s="356">
        <v>3180.7166666666672</v>
      </c>
      <c r="J329" s="356">
        <v>3243.4333333333334</v>
      </c>
      <c r="K329" s="355">
        <v>3118</v>
      </c>
      <c r="L329" s="355">
        <v>3020</v>
      </c>
      <c r="M329" s="355">
        <v>6.3491799999999996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69769.2</v>
      </c>
      <c r="D330" s="356">
        <v>70063.266666666663</v>
      </c>
      <c r="E330" s="356">
        <v>69206.93333333332</v>
      </c>
      <c r="F330" s="356">
        <v>68644.666666666657</v>
      </c>
      <c r="G330" s="356">
        <v>67788.333333333314</v>
      </c>
      <c r="H330" s="356">
        <v>70625.533333333326</v>
      </c>
      <c r="I330" s="356">
        <v>71481.866666666669</v>
      </c>
      <c r="J330" s="356">
        <v>72044.133333333331</v>
      </c>
      <c r="K330" s="355">
        <v>70919.600000000006</v>
      </c>
      <c r="L330" s="355">
        <v>69501</v>
      </c>
      <c r="M330" s="355">
        <v>0.14416000000000001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46.3</v>
      </c>
      <c r="D331" s="356">
        <v>46.6</v>
      </c>
      <c r="E331" s="356">
        <v>45.7</v>
      </c>
      <c r="F331" s="356">
        <v>45.1</v>
      </c>
      <c r="G331" s="356">
        <v>44.2</v>
      </c>
      <c r="H331" s="356">
        <v>47.2</v>
      </c>
      <c r="I331" s="356">
        <v>48.099999999999994</v>
      </c>
      <c r="J331" s="356">
        <v>48.7</v>
      </c>
      <c r="K331" s="355">
        <v>47.5</v>
      </c>
      <c r="L331" s="355">
        <v>46</v>
      </c>
      <c r="M331" s="355">
        <v>8.4696700000000007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1465.5</v>
      </c>
      <c r="D332" s="356">
        <v>1458.5166666666667</v>
      </c>
      <c r="E332" s="356">
        <v>1447.0333333333333</v>
      </c>
      <c r="F332" s="356">
        <v>1428.5666666666666</v>
      </c>
      <c r="G332" s="356">
        <v>1417.0833333333333</v>
      </c>
      <c r="H332" s="356">
        <v>1476.9833333333333</v>
      </c>
      <c r="I332" s="356">
        <v>1488.4666666666665</v>
      </c>
      <c r="J332" s="356">
        <v>1506.9333333333334</v>
      </c>
      <c r="K332" s="355">
        <v>1470</v>
      </c>
      <c r="L332" s="355">
        <v>1440.05</v>
      </c>
      <c r="M332" s="355">
        <v>3.1499000000000001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333.2</v>
      </c>
      <c r="D333" s="356">
        <v>332.13333333333338</v>
      </c>
      <c r="E333" s="356">
        <v>329.26666666666677</v>
      </c>
      <c r="F333" s="356">
        <v>325.33333333333337</v>
      </c>
      <c r="G333" s="356">
        <v>322.46666666666675</v>
      </c>
      <c r="H333" s="356">
        <v>336.06666666666678</v>
      </c>
      <c r="I333" s="356">
        <v>338.93333333333345</v>
      </c>
      <c r="J333" s="356">
        <v>342.86666666666679</v>
      </c>
      <c r="K333" s="355">
        <v>335</v>
      </c>
      <c r="L333" s="355">
        <v>328.2</v>
      </c>
      <c r="M333" s="355">
        <v>4.9691700000000001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921.1</v>
      </c>
      <c r="D334" s="356">
        <v>919.63333333333321</v>
      </c>
      <c r="E334" s="356">
        <v>913.76666666666642</v>
      </c>
      <c r="F334" s="356">
        <v>906.43333333333317</v>
      </c>
      <c r="G334" s="356">
        <v>900.56666666666638</v>
      </c>
      <c r="H334" s="356">
        <v>926.96666666666647</v>
      </c>
      <c r="I334" s="356">
        <v>932.83333333333326</v>
      </c>
      <c r="J334" s="356">
        <v>940.16666666666652</v>
      </c>
      <c r="K334" s="355">
        <v>925.5</v>
      </c>
      <c r="L334" s="355">
        <v>912.3</v>
      </c>
      <c r="M334" s="355">
        <v>0.96886000000000005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125.9</v>
      </c>
      <c r="D335" s="356">
        <v>126.48333333333333</v>
      </c>
      <c r="E335" s="356">
        <v>124.71666666666667</v>
      </c>
      <c r="F335" s="356">
        <v>123.53333333333333</v>
      </c>
      <c r="G335" s="356">
        <v>121.76666666666667</v>
      </c>
      <c r="H335" s="356">
        <v>127.66666666666667</v>
      </c>
      <c r="I335" s="356">
        <v>129.43333333333334</v>
      </c>
      <c r="J335" s="356">
        <v>130.61666666666667</v>
      </c>
      <c r="K335" s="355">
        <v>128.25</v>
      </c>
      <c r="L335" s="355">
        <v>125.3</v>
      </c>
      <c r="M335" s="355">
        <v>286.40084999999999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4888.5</v>
      </c>
      <c r="D336" s="356">
        <v>4916.6333333333341</v>
      </c>
      <c r="E336" s="356">
        <v>4812.9166666666679</v>
      </c>
      <c r="F336" s="356">
        <v>4737.3333333333339</v>
      </c>
      <c r="G336" s="356">
        <v>4633.6166666666677</v>
      </c>
      <c r="H336" s="356">
        <v>4992.2166666666681</v>
      </c>
      <c r="I336" s="356">
        <v>5095.9333333333334</v>
      </c>
      <c r="J336" s="356">
        <v>5171.5166666666682</v>
      </c>
      <c r="K336" s="355">
        <v>5020.3500000000004</v>
      </c>
      <c r="L336" s="355">
        <v>4841.05</v>
      </c>
      <c r="M336" s="355">
        <v>2.64005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4091.2</v>
      </c>
      <c r="D337" s="356">
        <v>4069.2666666666669</v>
      </c>
      <c r="E337" s="356">
        <v>4028.0333333333338</v>
      </c>
      <c r="F337" s="356">
        <v>3964.8666666666668</v>
      </c>
      <c r="G337" s="356">
        <v>3923.6333333333337</v>
      </c>
      <c r="H337" s="356">
        <v>4132.4333333333343</v>
      </c>
      <c r="I337" s="356">
        <v>4173.6666666666661</v>
      </c>
      <c r="J337" s="356">
        <v>4236.8333333333339</v>
      </c>
      <c r="K337" s="355">
        <v>4110.5</v>
      </c>
      <c r="L337" s="355">
        <v>4006.1</v>
      </c>
      <c r="M337" s="355">
        <v>0.77212000000000003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2022.3</v>
      </c>
      <c r="D338" s="356">
        <v>2024.4333333333334</v>
      </c>
      <c r="E338" s="356">
        <v>1989.8666666666668</v>
      </c>
      <c r="F338" s="356">
        <v>1957.4333333333334</v>
      </c>
      <c r="G338" s="356">
        <v>1922.8666666666668</v>
      </c>
      <c r="H338" s="356">
        <v>2056.8666666666668</v>
      </c>
      <c r="I338" s="356">
        <v>2091.4333333333334</v>
      </c>
      <c r="J338" s="356">
        <v>2123.8666666666668</v>
      </c>
      <c r="K338" s="355">
        <v>2059</v>
      </c>
      <c r="L338" s="355">
        <v>1992</v>
      </c>
      <c r="M338" s="355">
        <v>0.59328000000000003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45.95</v>
      </c>
      <c r="D339" s="356">
        <v>45.75</v>
      </c>
      <c r="E339" s="356">
        <v>45.4</v>
      </c>
      <c r="F339" s="356">
        <v>44.85</v>
      </c>
      <c r="G339" s="356">
        <v>44.5</v>
      </c>
      <c r="H339" s="356">
        <v>46.3</v>
      </c>
      <c r="I339" s="356">
        <v>46.649999999999991</v>
      </c>
      <c r="J339" s="356">
        <v>47.199999999999996</v>
      </c>
      <c r="K339" s="355">
        <v>46.1</v>
      </c>
      <c r="L339" s="355">
        <v>45.2</v>
      </c>
      <c r="M339" s="355">
        <v>26.719719999999999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71.05</v>
      </c>
      <c r="D340" s="356">
        <v>71</v>
      </c>
      <c r="E340" s="356">
        <v>70.3</v>
      </c>
      <c r="F340" s="356">
        <v>69.55</v>
      </c>
      <c r="G340" s="356">
        <v>68.849999999999994</v>
      </c>
      <c r="H340" s="356">
        <v>71.75</v>
      </c>
      <c r="I340" s="356">
        <v>72.449999999999989</v>
      </c>
      <c r="J340" s="356">
        <v>73.2</v>
      </c>
      <c r="K340" s="355">
        <v>71.7</v>
      </c>
      <c r="L340" s="355">
        <v>70.25</v>
      </c>
      <c r="M340" s="355">
        <v>29.237089999999998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572.1</v>
      </c>
      <c r="D341" s="356">
        <v>571.0333333333333</v>
      </c>
      <c r="E341" s="356">
        <v>566.06666666666661</v>
      </c>
      <c r="F341" s="356">
        <v>560.0333333333333</v>
      </c>
      <c r="G341" s="356">
        <v>555.06666666666661</v>
      </c>
      <c r="H341" s="356">
        <v>577.06666666666661</v>
      </c>
      <c r="I341" s="356">
        <v>582.0333333333333</v>
      </c>
      <c r="J341" s="356">
        <v>588.06666666666661</v>
      </c>
      <c r="K341" s="355">
        <v>576</v>
      </c>
      <c r="L341" s="355">
        <v>565</v>
      </c>
      <c r="M341" s="355">
        <v>0.17094999999999999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18139.849999999999</v>
      </c>
      <c r="D342" s="356">
        <v>18120.916666666668</v>
      </c>
      <c r="E342" s="356">
        <v>18028.933333333334</v>
      </c>
      <c r="F342" s="356">
        <v>17918.016666666666</v>
      </c>
      <c r="G342" s="356">
        <v>17826.033333333333</v>
      </c>
      <c r="H342" s="356">
        <v>18231.833333333336</v>
      </c>
      <c r="I342" s="356">
        <v>18323.816666666666</v>
      </c>
      <c r="J342" s="356">
        <v>18434.733333333337</v>
      </c>
      <c r="K342" s="355">
        <v>18212.900000000001</v>
      </c>
      <c r="L342" s="355">
        <v>18010</v>
      </c>
      <c r="M342" s="355">
        <v>0.50422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92.1</v>
      </c>
      <c r="D343" s="356">
        <v>90.733333333333334</v>
      </c>
      <c r="E343" s="356">
        <v>89.366666666666674</v>
      </c>
      <c r="F343" s="356">
        <v>86.63333333333334</v>
      </c>
      <c r="G343" s="356">
        <v>85.26666666666668</v>
      </c>
      <c r="H343" s="356">
        <v>93.466666666666669</v>
      </c>
      <c r="I343" s="356">
        <v>94.833333333333314</v>
      </c>
      <c r="J343" s="356">
        <v>97.566666666666663</v>
      </c>
      <c r="K343" s="355">
        <v>92.1</v>
      </c>
      <c r="L343" s="355">
        <v>88</v>
      </c>
      <c r="M343" s="355">
        <v>23.10127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54</v>
      </c>
      <c r="D344" s="356">
        <v>54.083333333333336</v>
      </c>
      <c r="E344" s="356">
        <v>53.416666666666671</v>
      </c>
      <c r="F344" s="356">
        <v>52.833333333333336</v>
      </c>
      <c r="G344" s="356">
        <v>52.166666666666671</v>
      </c>
      <c r="H344" s="356">
        <v>54.666666666666671</v>
      </c>
      <c r="I344" s="356">
        <v>55.333333333333343</v>
      </c>
      <c r="J344" s="356">
        <v>55.916666666666671</v>
      </c>
      <c r="K344" s="355">
        <v>54.75</v>
      </c>
      <c r="L344" s="355">
        <v>53.5</v>
      </c>
      <c r="M344" s="355">
        <v>3.94977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649.20000000000005</v>
      </c>
      <c r="D345" s="356">
        <v>647.69999999999993</v>
      </c>
      <c r="E345" s="356">
        <v>642.49999999999989</v>
      </c>
      <c r="F345" s="356">
        <v>635.79999999999995</v>
      </c>
      <c r="G345" s="356">
        <v>630.59999999999991</v>
      </c>
      <c r="H345" s="356">
        <v>654.39999999999986</v>
      </c>
      <c r="I345" s="356">
        <v>659.59999999999991</v>
      </c>
      <c r="J345" s="356">
        <v>666.29999999999984</v>
      </c>
      <c r="K345" s="355">
        <v>652.9</v>
      </c>
      <c r="L345" s="355">
        <v>641</v>
      </c>
      <c r="M345" s="355">
        <v>0.78898999999999997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29.6</v>
      </c>
      <c r="D346" s="356">
        <v>29.600000000000005</v>
      </c>
      <c r="E346" s="356">
        <v>29.400000000000009</v>
      </c>
      <c r="F346" s="356">
        <v>29.200000000000003</v>
      </c>
      <c r="G346" s="356">
        <v>29.000000000000007</v>
      </c>
      <c r="H346" s="356">
        <v>29.800000000000011</v>
      </c>
      <c r="I346" s="356">
        <v>30.000000000000007</v>
      </c>
      <c r="J346" s="356">
        <v>30.200000000000014</v>
      </c>
      <c r="K346" s="355">
        <v>29.8</v>
      </c>
      <c r="L346" s="355">
        <v>29.4</v>
      </c>
      <c r="M346" s="355">
        <v>43.391680000000001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138.15</v>
      </c>
      <c r="D347" s="356">
        <v>138.36666666666665</v>
      </c>
      <c r="E347" s="356">
        <v>137.23333333333329</v>
      </c>
      <c r="F347" s="356">
        <v>136.31666666666663</v>
      </c>
      <c r="G347" s="356">
        <v>135.18333333333328</v>
      </c>
      <c r="H347" s="356">
        <v>139.2833333333333</v>
      </c>
      <c r="I347" s="356">
        <v>140.41666666666669</v>
      </c>
      <c r="J347" s="356">
        <v>141.33333333333331</v>
      </c>
      <c r="K347" s="355">
        <v>139.5</v>
      </c>
      <c r="L347" s="355">
        <v>137.44999999999999</v>
      </c>
      <c r="M347" s="355">
        <v>1.7002600000000001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2317.25</v>
      </c>
      <c r="D348" s="356">
        <v>2305.7666666666669</v>
      </c>
      <c r="E348" s="356">
        <v>2236.5333333333338</v>
      </c>
      <c r="F348" s="356">
        <v>2155.8166666666671</v>
      </c>
      <c r="G348" s="356">
        <v>2086.5833333333339</v>
      </c>
      <c r="H348" s="356">
        <v>2386.4833333333336</v>
      </c>
      <c r="I348" s="356">
        <v>2455.7166666666662</v>
      </c>
      <c r="J348" s="356">
        <v>2536.4333333333334</v>
      </c>
      <c r="K348" s="355">
        <v>2375</v>
      </c>
      <c r="L348" s="355">
        <v>2225.0500000000002</v>
      </c>
      <c r="M348" s="355">
        <v>0.11029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72.95</v>
      </c>
      <c r="D349" s="356">
        <v>72.816666666666663</v>
      </c>
      <c r="E349" s="356">
        <v>71.333333333333329</v>
      </c>
      <c r="F349" s="356">
        <v>69.716666666666669</v>
      </c>
      <c r="G349" s="356">
        <v>68.233333333333334</v>
      </c>
      <c r="H349" s="356">
        <v>74.433333333333323</v>
      </c>
      <c r="I349" s="356">
        <v>75.916666666666671</v>
      </c>
      <c r="J349" s="356">
        <v>77.533333333333317</v>
      </c>
      <c r="K349" s="355">
        <v>74.3</v>
      </c>
      <c r="L349" s="355">
        <v>71.2</v>
      </c>
      <c r="M349" s="355">
        <v>42.62527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159.30000000000001</v>
      </c>
      <c r="D350" s="356">
        <v>158.63333333333333</v>
      </c>
      <c r="E350" s="356">
        <v>156.76666666666665</v>
      </c>
      <c r="F350" s="356">
        <v>154.23333333333332</v>
      </c>
      <c r="G350" s="356">
        <v>152.36666666666665</v>
      </c>
      <c r="H350" s="356">
        <v>161.16666666666666</v>
      </c>
      <c r="I350" s="356">
        <v>163.03333333333333</v>
      </c>
      <c r="J350" s="356">
        <v>165.56666666666666</v>
      </c>
      <c r="K350" s="355">
        <v>160.5</v>
      </c>
      <c r="L350" s="355">
        <v>156.1</v>
      </c>
      <c r="M350" s="355">
        <v>184.33104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222.9</v>
      </c>
      <c r="D351" s="356">
        <v>223.11666666666667</v>
      </c>
      <c r="E351" s="356">
        <v>221.43333333333334</v>
      </c>
      <c r="F351" s="356">
        <v>219.96666666666667</v>
      </c>
      <c r="G351" s="356">
        <v>218.28333333333333</v>
      </c>
      <c r="H351" s="356">
        <v>224.58333333333334</v>
      </c>
      <c r="I351" s="356">
        <v>226.26666666666668</v>
      </c>
      <c r="J351" s="356">
        <v>227.73333333333335</v>
      </c>
      <c r="K351" s="355">
        <v>224.8</v>
      </c>
      <c r="L351" s="355">
        <v>221.65</v>
      </c>
      <c r="M351" s="355">
        <v>3.2454399999999999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136.44999999999999</v>
      </c>
      <c r="D352" s="356">
        <v>135.86666666666665</v>
      </c>
      <c r="E352" s="356">
        <v>134.8833333333333</v>
      </c>
      <c r="F352" s="356">
        <v>133.31666666666666</v>
      </c>
      <c r="G352" s="356">
        <v>132.33333333333331</v>
      </c>
      <c r="H352" s="356">
        <v>137.43333333333328</v>
      </c>
      <c r="I352" s="356">
        <v>138.41666666666663</v>
      </c>
      <c r="J352" s="356">
        <v>139.98333333333326</v>
      </c>
      <c r="K352" s="355">
        <v>136.85</v>
      </c>
      <c r="L352" s="355">
        <v>134.30000000000001</v>
      </c>
      <c r="M352" s="355">
        <v>60.814599999999999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939.2</v>
      </c>
      <c r="D353" s="356">
        <v>939.5333333333333</v>
      </c>
      <c r="E353" s="356">
        <v>930.06666666666661</v>
      </c>
      <c r="F353" s="356">
        <v>920.93333333333328</v>
      </c>
      <c r="G353" s="356">
        <v>911.46666666666658</v>
      </c>
      <c r="H353" s="356">
        <v>948.66666666666663</v>
      </c>
      <c r="I353" s="356">
        <v>958.13333333333333</v>
      </c>
      <c r="J353" s="356">
        <v>967.26666666666665</v>
      </c>
      <c r="K353" s="355">
        <v>949</v>
      </c>
      <c r="L353" s="355">
        <v>930.4</v>
      </c>
      <c r="M353" s="355">
        <v>4.84049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3709.55</v>
      </c>
      <c r="D354" s="356">
        <v>3728.6</v>
      </c>
      <c r="E354" s="356">
        <v>3667.2</v>
      </c>
      <c r="F354" s="356">
        <v>3624.85</v>
      </c>
      <c r="G354" s="356">
        <v>3563.45</v>
      </c>
      <c r="H354" s="356">
        <v>3770.95</v>
      </c>
      <c r="I354" s="356">
        <v>3832.3500000000004</v>
      </c>
      <c r="J354" s="356">
        <v>3874.7</v>
      </c>
      <c r="K354" s="355">
        <v>3790</v>
      </c>
      <c r="L354" s="355">
        <v>3686.25</v>
      </c>
      <c r="M354" s="355">
        <v>1.74699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230.2</v>
      </c>
      <c r="D355" s="356">
        <v>231.11666666666667</v>
      </c>
      <c r="E355" s="356">
        <v>228.68333333333334</v>
      </c>
      <c r="F355" s="356">
        <v>227.16666666666666</v>
      </c>
      <c r="G355" s="356">
        <v>224.73333333333332</v>
      </c>
      <c r="H355" s="356">
        <v>232.63333333333335</v>
      </c>
      <c r="I355" s="356">
        <v>235.06666666666669</v>
      </c>
      <c r="J355" s="356">
        <v>236.58333333333337</v>
      </c>
      <c r="K355" s="355">
        <v>233.55</v>
      </c>
      <c r="L355" s="355">
        <v>229.6</v>
      </c>
      <c r="M355" s="355">
        <v>3.7000899999999999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169.1</v>
      </c>
      <c r="D356" s="356">
        <v>168.21666666666667</v>
      </c>
      <c r="E356" s="356">
        <v>166.03333333333333</v>
      </c>
      <c r="F356" s="356">
        <v>162.96666666666667</v>
      </c>
      <c r="G356" s="356">
        <v>160.78333333333333</v>
      </c>
      <c r="H356" s="356">
        <v>171.28333333333333</v>
      </c>
      <c r="I356" s="356">
        <v>173.46666666666667</v>
      </c>
      <c r="J356" s="356">
        <v>176.53333333333333</v>
      </c>
      <c r="K356" s="355">
        <v>170.4</v>
      </c>
      <c r="L356" s="355">
        <v>165.15</v>
      </c>
      <c r="M356" s="355">
        <v>267.63202999999999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335.05</v>
      </c>
      <c r="D357" s="356">
        <v>333.71666666666664</v>
      </c>
      <c r="E357" s="356">
        <v>330.43333333333328</v>
      </c>
      <c r="F357" s="356">
        <v>325.81666666666666</v>
      </c>
      <c r="G357" s="356">
        <v>322.5333333333333</v>
      </c>
      <c r="H357" s="356">
        <v>338.33333333333326</v>
      </c>
      <c r="I357" s="356">
        <v>341.61666666666667</v>
      </c>
      <c r="J357" s="356">
        <v>346.23333333333323</v>
      </c>
      <c r="K357" s="355">
        <v>337</v>
      </c>
      <c r="L357" s="355">
        <v>329.1</v>
      </c>
      <c r="M357" s="355">
        <v>1.2237199999999999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40953.5</v>
      </c>
      <c r="D358" s="356">
        <v>41294.15</v>
      </c>
      <c r="E358" s="356">
        <v>39959.350000000006</v>
      </c>
      <c r="F358" s="356">
        <v>38965.200000000004</v>
      </c>
      <c r="G358" s="356">
        <v>37630.400000000009</v>
      </c>
      <c r="H358" s="356">
        <v>42288.3</v>
      </c>
      <c r="I358" s="356">
        <v>43623.100000000006</v>
      </c>
      <c r="J358" s="356">
        <v>44617.25</v>
      </c>
      <c r="K358" s="355">
        <v>42628.95</v>
      </c>
      <c r="L358" s="355">
        <v>40300</v>
      </c>
      <c r="M358" s="355">
        <v>0.52366000000000001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2496.25</v>
      </c>
      <c r="D359" s="356">
        <v>2489.0833333333335</v>
      </c>
      <c r="E359" s="356">
        <v>2452.166666666667</v>
      </c>
      <c r="F359" s="356">
        <v>2408.0833333333335</v>
      </c>
      <c r="G359" s="356">
        <v>2371.166666666667</v>
      </c>
      <c r="H359" s="356">
        <v>2533.166666666667</v>
      </c>
      <c r="I359" s="356">
        <v>2570.0833333333339</v>
      </c>
      <c r="J359" s="356">
        <v>2614.166666666667</v>
      </c>
      <c r="K359" s="355">
        <v>2526</v>
      </c>
      <c r="L359" s="355">
        <v>2445</v>
      </c>
      <c r="M359" s="355">
        <v>11.959149999999999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4413</v>
      </c>
      <c r="D360" s="356">
        <v>4397.666666666667</v>
      </c>
      <c r="E360" s="356">
        <v>4339.2333333333336</v>
      </c>
      <c r="F360" s="356">
        <v>4265.4666666666662</v>
      </c>
      <c r="G360" s="356">
        <v>4207.0333333333328</v>
      </c>
      <c r="H360" s="356">
        <v>4471.4333333333343</v>
      </c>
      <c r="I360" s="356">
        <v>4529.8666666666668</v>
      </c>
      <c r="J360" s="356">
        <v>4603.633333333335</v>
      </c>
      <c r="K360" s="355">
        <v>4456.1000000000004</v>
      </c>
      <c r="L360" s="355">
        <v>4323.8999999999996</v>
      </c>
      <c r="M360" s="355">
        <v>2.5853899999999999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219.55</v>
      </c>
      <c r="D361" s="356">
        <v>219.85</v>
      </c>
      <c r="E361" s="356">
        <v>216.7</v>
      </c>
      <c r="F361" s="356">
        <v>213.85</v>
      </c>
      <c r="G361" s="356">
        <v>210.7</v>
      </c>
      <c r="H361" s="356">
        <v>222.7</v>
      </c>
      <c r="I361" s="356">
        <v>225.85000000000002</v>
      </c>
      <c r="J361" s="356">
        <v>228.7</v>
      </c>
      <c r="K361" s="355">
        <v>223</v>
      </c>
      <c r="L361" s="355">
        <v>217</v>
      </c>
      <c r="M361" s="355">
        <v>53.828740000000003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123.15</v>
      </c>
      <c r="D362" s="356">
        <v>122.45</v>
      </c>
      <c r="E362" s="356">
        <v>121.10000000000001</v>
      </c>
      <c r="F362" s="356">
        <v>119.05000000000001</v>
      </c>
      <c r="G362" s="356">
        <v>117.70000000000002</v>
      </c>
      <c r="H362" s="356">
        <v>124.5</v>
      </c>
      <c r="I362" s="356">
        <v>125.85</v>
      </c>
      <c r="J362" s="356">
        <v>127.89999999999999</v>
      </c>
      <c r="K362" s="355">
        <v>123.8</v>
      </c>
      <c r="L362" s="355">
        <v>120.4</v>
      </c>
      <c r="M362" s="355">
        <v>79.130660000000006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4518.95</v>
      </c>
      <c r="D363" s="356">
        <v>4523.5333333333338</v>
      </c>
      <c r="E363" s="356">
        <v>4481.0666666666675</v>
      </c>
      <c r="F363" s="356">
        <v>4443.1833333333334</v>
      </c>
      <c r="G363" s="356">
        <v>4400.7166666666672</v>
      </c>
      <c r="H363" s="356">
        <v>4561.4166666666679</v>
      </c>
      <c r="I363" s="356">
        <v>4603.8833333333332</v>
      </c>
      <c r="J363" s="356">
        <v>4641.7666666666682</v>
      </c>
      <c r="K363" s="355">
        <v>4566</v>
      </c>
      <c r="L363" s="355">
        <v>4485.6499999999996</v>
      </c>
      <c r="M363" s="355">
        <v>0.69798000000000004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15641.15</v>
      </c>
      <c r="D364" s="356">
        <v>15553.700000000003</v>
      </c>
      <c r="E364" s="356">
        <v>15407.400000000005</v>
      </c>
      <c r="F364" s="356">
        <v>15173.650000000003</v>
      </c>
      <c r="G364" s="356">
        <v>15027.350000000006</v>
      </c>
      <c r="H364" s="356">
        <v>15787.450000000004</v>
      </c>
      <c r="I364" s="356">
        <v>15933.750000000004</v>
      </c>
      <c r="J364" s="356">
        <v>16167.500000000004</v>
      </c>
      <c r="K364" s="355">
        <v>15700</v>
      </c>
      <c r="L364" s="355">
        <v>15319.95</v>
      </c>
      <c r="M364" s="355">
        <v>0.11333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4946.8</v>
      </c>
      <c r="D365" s="356">
        <v>4964.5333333333338</v>
      </c>
      <c r="E365" s="356">
        <v>4922.4166666666679</v>
      </c>
      <c r="F365" s="356">
        <v>4898.0333333333338</v>
      </c>
      <c r="G365" s="356">
        <v>4855.9166666666679</v>
      </c>
      <c r="H365" s="356">
        <v>4988.9166666666679</v>
      </c>
      <c r="I365" s="356">
        <v>5031.0333333333347</v>
      </c>
      <c r="J365" s="356">
        <v>5055.4166666666679</v>
      </c>
      <c r="K365" s="355">
        <v>5006.6499999999996</v>
      </c>
      <c r="L365" s="355">
        <v>4940.1499999999996</v>
      </c>
      <c r="M365" s="355">
        <v>8.4330000000000002E-2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977.9</v>
      </c>
      <c r="D367" s="356">
        <v>981.48333333333323</v>
      </c>
      <c r="E367" s="356">
        <v>971.81666666666649</v>
      </c>
      <c r="F367" s="356">
        <v>965.73333333333323</v>
      </c>
      <c r="G367" s="356">
        <v>956.06666666666649</v>
      </c>
      <c r="H367" s="356">
        <v>987.56666666666649</v>
      </c>
      <c r="I367" s="356">
        <v>997.23333333333323</v>
      </c>
      <c r="J367" s="356">
        <v>1003.3166666666665</v>
      </c>
      <c r="K367" s="355">
        <v>991.15</v>
      </c>
      <c r="L367" s="355">
        <v>975.4</v>
      </c>
      <c r="M367" s="355">
        <v>1.22113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2489.0500000000002</v>
      </c>
      <c r="D368" s="356">
        <v>2482.6166666666668</v>
      </c>
      <c r="E368" s="356">
        <v>2466.9833333333336</v>
      </c>
      <c r="F368" s="356">
        <v>2444.916666666667</v>
      </c>
      <c r="G368" s="356">
        <v>2429.2833333333338</v>
      </c>
      <c r="H368" s="356">
        <v>2504.6833333333334</v>
      </c>
      <c r="I368" s="356">
        <v>2520.3166666666666</v>
      </c>
      <c r="J368" s="356">
        <v>2542.3833333333332</v>
      </c>
      <c r="K368" s="355">
        <v>2498.25</v>
      </c>
      <c r="L368" s="355">
        <v>2460.5500000000002</v>
      </c>
      <c r="M368" s="355">
        <v>1.7247600000000001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2625.25</v>
      </c>
      <c r="D369" s="356">
        <v>2625.5</v>
      </c>
      <c r="E369" s="356">
        <v>2589.1999999999998</v>
      </c>
      <c r="F369" s="356">
        <v>2553.1499999999996</v>
      </c>
      <c r="G369" s="356">
        <v>2516.8499999999995</v>
      </c>
      <c r="H369" s="356">
        <v>2661.55</v>
      </c>
      <c r="I369" s="356">
        <v>2697.8500000000004</v>
      </c>
      <c r="J369" s="356">
        <v>2733.9000000000005</v>
      </c>
      <c r="K369" s="355">
        <v>2661.8</v>
      </c>
      <c r="L369" s="355">
        <v>2589.4499999999998</v>
      </c>
      <c r="M369" s="355">
        <v>2.03281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40.799999999999997</v>
      </c>
      <c r="D370" s="356">
        <v>41.1</v>
      </c>
      <c r="E370" s="356">
        <v>40.400000000000006</v>
      </c>
      <c r="F370" s="356">
        <v>40.000000000000007</v>
      </c>
      <c r="G370" s="356">
        <v>39.300000000000011</v>
      </c>
      <c r="H370" s="356">
        <v>41.5</v>
      </c>
      <c r="I370" s="356">
        <v>42.2</v>
      </c>
      <c r="J370" s="356">
        <v>42.599999999999994</v>
      </c>
      <c r="K370" s="355">
        <v>41.8</v>
      </c>
      <c r="L370" s="355">
        <v>40.700000000000003</v>
      </c>
      <c r="M370" s="355">
        <v>347.12482999999997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428.9</v>
      </c>
      <c r="D371" s="356">
        <v>430.11666666666662</v>
      </c>
      <c r="E371" s="356">
        <v>421.08333333333326</v>
      </c>
      <c r="F371" s="356">
        <v>413.26666666666665</v>
      </c>
      <c r="G371" s="356">
        <v>404.23333333333329</v>
      </c>
      <c r="H371" s="356">
        <v>437.93333333333322</v>
      </c>
      <c r="I371" s="356">
        <v>446.96666666666664</v>
      </c>
      <c r="J371" s="356">
        <v>454.78333333333319</v>
      </c>
      <c r="K371" s="355">
        <v>439.15</v>
      </c>
      <c r="L371" s="355">
        <v>422.3</v>
      </c>
      <c r="M371" s="355">
        <v>2.3458999999999999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293.10000000000002</v>
      </c>
      <c r="D372" s="356">
        <v>291.65000000000003</v>
      </c>
      <c r="E372" s="356">
        <v>287.90000000000009</v>
      </c>
      <c r="F372" s="356">
        <v>282.70000000000005</v>
      </c>
      <c r="G372" s="356">
        <v>278.9500000000001</v>
      </c>
      <c r="H372" s="356">
        <v>296.85000000000008</v>
      </c>
      <c r="I372" s="356">
        <v>300.59999999999997</v>
      </c>
      <c r="J372" s="356">
        <v>305.80000000000007</v>
      </c>
      <c r="K372" s="355">
        <v>295.39999999999998</v>
      </c>
      <c r="L372" s="355">
        <v>286.45</v>
      </c>
      <c r="M372" s="355">
        <v>1.4826299999999999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2416.65</v>
      </c>
      <c r="D373" s="356">
        <v>2428.2166666666667</v>
      </c>
      <c r="E373" s="356">
        <v>2398.4333333333334</v>
      </c>
      <c r="F373" s="356">
        <v>2380.2166666666667</v>
      </c>
      <c r="G373" s="356">
        <v>2350.4333333333334</v>
      </c>
      <c r="H373" s="356">
        <v>2446.4333333333334</v>
      </c>
      <c r="I373" s="356">
        <v>2476.2166666666672</v>
      </c>
      <c r="J373" s="356">
        <v>2494.4333333333334</v>
      </c>
      <c r="K373" s="355">
        <v>2458</v>
      </c>
      <c r="L373" s="355">
        <v>2410</v>
      </c>
      <c r="M373" s="355">
        <v>1.29427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764</v>
      </c>
      <c r="D374" s="356">
        <v>769.91666666666663</v>
      </c>
      <c r="E374" s="356">
        <v>747.38333333333321</v>
      </c>
      <c r="F374" s="356">
        <v>730.76666666666654</v>
      </c>
      <c r="G374" s="356">
        <v>708.23333333333312</v>
      </c>
      <c r="H374" s="356">
        <v>786.5333333333333</v>
      </c>
      <c r="I374" s="356">
        <v>809.06666666666683</v>
      </c>
      <c r="J374" s="356">
        <v>825.68333333333339</v>
      </c>
      <c r="K374" s="355">
        <v>792.45</v>
      </c>
      <c r="L374" s="355">
        <v>753.3</v>
      </c>
      <c r="M374" s="355">
        <v>0.74780999999999997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2074.5500000000002</v>
      </c>
      <c r="D375" s="356">
        <v>2094.3666666666668</v>
      </c>
      <c r="E375" s="356">
        <v>2038.8333333333335</v>
      </c>
      <c r="F375" s="356">
        <v>2003.1166666666668</v>
      </c>
      <c r="G375" s="356">
        <v>1947.5833333333335</v>
      </c>
      <c r="H375" s="356">
        <v>2130.0833333333335</v>
      </c>
      <c r="I375" s="356">
        <v>2185.6166666666663</v>
      </c>
      <c r="J375" s="356">
        <v>2221.3333333333335</v>
      </c>
      <c r="K375" s="355">
        <v>2149.9</v>
      </c>
      <c r="L375" s="355">
        <v>2058.65</v>
      </c>
      <c r="M375" s="355">
        <v>2.6038600000000001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263.55</v>
      </c>
      <c r="D376" s="356">
        <v>261.8</v>
      </c>
      <c r="E376" s="356">
        <v>255.8</v>
      </c>
      <c r="F376" s="356">
        <v>248.05</v>
      </c>
      <c r="G376" s="356">
        <v>242.05</v>
      </c>
      <c r="H376" s="356">
        <v>269.55</v>
      </c>
      <c r="I376" s="356">
        <v>275.55</v>
      </c>
      <c r="J376" s="356">
        <v>283.3</v>
      </c>
      <c r="K376" s="355">
        <v>267.8</v>
      </c>
      <c r="L376" s="355">
        <v>254.05</v>
      </c>
      <c r="M376" s="355">
        <v>35.006259999999997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212.05</v>
      </c>
      <c r="D377" s="356">
        <v>212.6</v>
      </c>
      <c r="E377" s="356">
        <v>209.5</v>
      </c>
      <c r="F377" s="356">
        <v>206.95000000000002</v>
      </c>
      <c r="G377" s="356">
        <v>203.85000000000002</v>
      </c>
      <c r="H377" s="356">
        <v>215.14999999999998</v>
      </c>
      <c r="I377" s="356">
        <v>218.24999999999994</v>
      </c>
      <c r="J377" s="356">
        <v>220.79999999999995</v>
      </c>
      <c r="K377" s="355">
        <v>215.7</v>
      </c>
      <c r="L377" s="355">
        <v>210.05</v>
      </c>
      <c r="M377" s="355">
        <v>143.85251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2968.2</v>
      </c>
      <c r="D378" s="356">
        <v>3004.8166666666671</v>
      </c>
      <c r="E378" s="356">
        <v>2885.6833333333343</v>
      </c>
      <c r="F378" s="356">
        <v>2803.1666666666674</v>
      </c>
      <c r="G378" s="356">
        <v>2684.0333333333347</v>
      </c>
      <c r="H378" s="356">
        <v>3087.3333333333339</v>
      </c>
      <c r="I378" s="356">
        <v>3206.4666666666662</v>
      </c>
      <c r="J378" s="356">
        <v>3288.9833333333336</v>
      </c>
      <c r="K378" s="355">
        <v>3123.95</v>
      </c>
      <c r="L378" s="355">
        <v>2922.3</v>
      </c>
      <c r="M378" s="355">
        <v>0.91522999999999999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395</v>
      </c>
      <c r="D379" s="356">
        <v>399.2166666666667</v>
      </c>
      <c r="E379" s="356">
        <v>389.78333333333342</v>
      </c>
      <c r="F379" s="356">
        <v>384.56666666666672</v>
      </c>
      <c r="G379" s="356">
        <v>375.13333333333344</v>
      </c>
      <c r="H379" s="356">
        <v>404.43333333333339</v>
      </c>
      <c r="I379" s="356">
        <v>413.86666666666667</v>
      </c>
      <c r="J379" s="356">
        <v>419.08333333333337</v>
      </c>
      <c r="K379" s="355">
        <v>408.65</v>
      </c>
      <c r="L379" s="355">
        <v>394</v>
      </c>
      <c r="M379" s="355">
        <v>7.1314599999999997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460.95</v>
      </c>
      <c r="D380" s="356">
        <v>461.16666666666669</v>
      </c>
      <c r="E380" s="356">
        <v>454.83333333333337</v>
      </c>
      <c r="F380" s="356">
        <v>448.7166666666667</v>
      </c>
      <c r="G380" s="356">
        <v>442.38333333333338</v>
      </c>
      <c r="H380" s="356">
        <v>467.28333333333336</v>
      </c>
      <c r="I380" s="356">
        <v>473.61666666666673</v>
      </c>
      <c r="J380" s="356">
        <v>479.73333333333335</v>
      </c>
      <c r="K380" s="355">
        <v>467.5</v>
      </c>
      <c r="L380" s="355">
        <v>455.05</v>
      </c>
      <c r="M380" s="355">
        <v>4.0605700000000002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689.8</v>
      </c>
      <c r="D381" s="356">
        <v>688.08333333333337</v>
      </c>
      <c r="E381" s="356">
        <v>679.81666666666672</v>
      </c>
      <c r="F381" s="356">
        <v>669.83333333333337</v>
      </c>
      <c r="G381" s="356">
        <v>661.56666666666672</v>
      </c>
      <c r="H381" s="356">
        <v>698.06666666666672</v>
      </c>
      <c r="I381" s="356">
        <v>706.33333333333337</v>
      </c>
      <c r="J381" s="356">
        <v>716.31666666666672</v>
      </c>
      <c r="K381" s="355">
        <v>696.35</v>
      </c>
      <c r="L381" s="355">
        <v>678.1</v>
      </c>
      <c r="M381" s="355">
        <v>0.83133999999999997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130.05000000000001</v>
      </c>
      <c r="D382" s="356">
        <v>130.31666666666669</v>
      </c>
      <c r="E382" s="356">
        <v>128.88333333333338</v>
      </c>
      <c r="F382" s="356">
        <v>127.7166666666667</v>
      </c>
      <c r="G382" s="356">
        <v>126.28333333333339</v>
      </c>
      <c r="H382" s="356">
        <v>131.48333333333338</v>
      </c>
      <c r="I382" s="356">
        <v>132.91666666666671</v>
      </c>
      <c r="J382" s="356">
        <v>134.08333333333337</v>
      </c>
      <c r="K382" s="355">
        <v>131.75</v>
      </c>
      <c r="L382" s="355">
        <v>129.15</v>
      </c>
      <c r="M382" s="355">
        <v>3.50353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1669.75</v>
      </c>
      <c r="D383" s="356">
        <v>1665.5</v>
      </c>
      <c r="E383" s="356">
        <v>1649.6</v>
      </c>
      <c r="F383" s="356">
        <v>1629.4499999999998</v>
      </c>
      <c r="G383" s="356">
        <v>1613.5499999999997</v>
      </c>
      <c r="H383" s="356">
        <v>1685.65</v>
      </c>
      <c r="I383" s="356">
        <v>1701.5500000000002</v>
      </c>
      <c r="J383" s="356">
        <v>1721.7000000000003</v>
      </c>
      <c r="K383" s="355">
        <v>1681.4</v>
      </c>
      <c r="L383" s="355">
        <v>1645.35</v>
      </c>
      <c r="M383" s="355">
        <v>6.6055299999999999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659.6</v>
      </c>
      <c r="D384" s="356">
        <v>671.5333333333333</v>
      </c>
      <c r="E384" s="356">
        <v>618.06666666666661</v>
      </c>
      <c r="F384" s="356">
        <v>576.5333333333333</v>
      </c>
      <c r="G384" s="356">
        <v>523.06666666666661</v>
      </c>
      <c r="H384" s="356">
        <v>713.06666666666661</v>
      </c>
      <c r="I384" s="356">
        <v>766.5333333333333</v>
      </c>
      <c r="J384" s="356">
        <v>808.06666666666661</v>
      </c>
      <c r="K384" s="355">
        <v>725</v>
      </c>
      <c r="L384" s="355">
        <v>630</v>
      </c>
      <c r="M384" s="355">
        <v>11.30827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958.15</v>
      </c>
      <c r="D385" s="356">
        <v>939.53333333333342</v>
      </c>
      <c r="E385" s="356">
        <v>917.06666666666683</v>
      </c>
      <c r="F385" s="356">
        <v>875.98333333333346</v>
      </c>
      <c r="G385" s="356">
        <v>853.51666666666688</v>
      </c>
      <c r="H385" s="356">
        <v>980.61666666666679</v>
      </c>
      <c r="I385" s="356">
        <v>1003.0833333333333</v>
      </c>
      <c r="J385" s="356">
        <v>1044.1666666666667</v>
      </c>
      <c r="K385" s="355">
        <v>962</v>
      </c>
      <c r="L385" s="355">
        <v>898.45</v>
      </c>
      <c r="M385" s="355">
        <v>11.04663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112.15</v>
      </c>
      <c r="D386" s="356">
        <v>112.08333333333333</v>
      </c>
      <c r="E386" s="356">
        <v>111.66666666666666</v>
      </c>
      <c r="F386" s="356">
        <v>111.18333333333332</v>
      </c>
      <c r="G386" s="356">
        <v>110.76666666666665</v>
      </c>
      <c r="H386" s="356">
        <v>112.56666666666666</v>
      </c>
      <c r="I386" s="356">
        <v>112.98333333333332</v>
      </c>
      <c r="J386" s="356">
        <v>113.46666666666667</v>
      </c>
      <c r="K386" s="355">
        <v>112.5</v>
      </c>
      <c r="L386" s="355">
        <v>111.6</v>
      </c>
      <c r="M386" s="355">
        <v>2.7183999999999999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239.05</v>
      </c>
      <c r="D387" s="356">
        <v>239.29999999999998</v>
      </c>
      <c r="E387" s="356">
        <v>236.89999999999998</v>
      </c>
      <c r="F387" s="356">
        <v>234.75</v>
      </c>
      <c r="G387" s="356">
        <v>232.35</v>
      </c>
      <c r="H387" s="356">
        <v>241.44999999999996</v>
      </c>
      <c r="I387" s="356">
        <v>243.85</v>
      </c>
      <c r="J387" s="356">
        <v>245.99999999999994</v>
      </c>
      <c r="K387" s="355">
        <v>241.7</v>
      </c>
      <c r="L387" s="355">
        <v>237.15</v>
      </c>
      <c r="M387" s="355">
        <v>24.713010000000001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868.25</v>
      </c>
      <c r="D388" s="356">
        <v>864.43333333333339</v>
      </c>
      <c r="E388" s="356">
        <v>852.86666666666679</v>
      </c>
      <c r="F388" s="356">
        <v>837.48333333333335</v>
      </c>
      <c r="G388" s="356">
        <v>825.91666666666674</v>
      </c>
      <c r="H388" s="356">
        <v>879.81666666666683</v>
      </c>
      <c r="I388" s="356">
        <v>891.38333333333344</v>
      </c>
      <c r="J388" s="356">
        <v>906.76666666666688</v>
      </c>
      <c r="K388" s="355">
        <v>876</v>
      </c>
      <c r="L388" s="355">
        <v>849.05</v>
      </c>
      <c r="M388" s="355">
        <v>0.84970999999999997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253.3</v>
      </c>
      <c r="D389" s="356">
        <v>251.93333333333331</v>
      </c>
      <c r="E389" s="356">
        <v>249.86666666666662</v>
      </c>
      <c r="F389" s="356">
        <v>246.43333333333331</v>
      </c>
      <c r="G389" s="356">
        <v>244.36666666666662</v>
      </c>
      <c r="H389" s="356">
        <v>255.36666666666662</v>
      </c>
      <c r="I389" s="356">
        <v>257.43333333333328</v>
      </c>
      <c r="J389" s="356">
        <v>260.86666666666662</v>
      </c>
      <c r="K389" s="355">
        <v>254</v>
      </c>
      <c r="L389" s="355">
        <v>248.5</v>
      </c>
      <c r="M389" s="355">
        <v>2.3776000000000002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890.45</v>
      </c>
      <c r="D390" s="356">
        <v>891.53333333333342</v>
      </c>
      <c r="E390" s="356">
        <v>884.86666666666679</v>
      </c>
      <c r="F390" s="356">
        <v>879.28333333333342</v>
      </c>
      <c r="G390" s="356">
        <v>872.61666666666679</v>
      </c>
      <c r="H390" s="356">
        <v>897.11666666666679</v>
      </c>
      <c r="I390" s="356">
        <v>903.78333333333353</v>
      </c>
      <c r="J390" s="356">
        <v>909.36666666666679</v>
      </c>
      <c r="K390" s="355">
        <v>898.2</v>
      </c>
      <c r="L390" s="355">
        <v>885.95</v>
      </c>
      <c r="M390" s="355">
        <v>1.6829499999999999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2235.4</v>
      </c>
      <c r="D391" s="356">
        <v>2220.0333333333333</v>
      </c>
      <c r="E391" s="356">
        <v>2177.0666666666666</v>
      </c>
      <c r="F391" s="356">
        <v>2118.7333333333331</v>
      </c>
      <c r="G391" s="356">
        <v>2075.7666666666664</v>
      </c>
      <c r="H391" s="356">
        <v>2278.3666666666668</v>
      </c>
      <c r="I391" s="356">
        <v>2321.333333333333</v>
      </c>
      <c r="J391" s="356">
        <v>2379.666666666667</v>
      </c>
      <c r="K391" s="355">
        <v>2263</v>
      </c>
      <c r="L391" s="355">
        <v>2161.6999999999998</v>
      </c>
      <c r="M391" s="355">
        <v>0.26916000000000001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146.4</v>
      </c>
      <c r="D392" s="356">
        <v>146.88333333333335</v>
      </c>
      <c r="E392" s="356">
        <v>145.06666666666672</v>
      </c>
      <c r="F392" s="356">
        <v>143.73333333333338</v>
      </c>
      <c r="G392" s="356">
        <v>141.91666666666674</v>
      </c>
      <c r="H392" s="356">
        <v>148.2166666666667</v>
      </c>
      <c r="I392" s="356">
        <v>150.03333333333336</v>
      </c>
      <c r="J392" s="356">
        <v>151.36666666666667</v>
      </c>
      <c r="K392" s="355">
        <v>148.69999999999999</v>
      </c>
      <c r="L392" s="355">
        <v>145.55000000000001</v>
      </c>
      <c r="M392" s="355">
        <v>67.359089999999995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77.75</v>
      </c>
      <c r="D393" s="356">
        <v>77.633333333333326</v>
      </c>
      <c r="E393" s="356">
        <v>76.816666666666649</v>
      </c>
      <c r="F393" s="356">
        <v>75.883333333333326</v>
      </c>
      <c r="G393" s="356">
        <v>75.066666666666649</v>
      </c>
      <c r="H393" s="356">
        <v>78.566666666666649</v>
      </c>
      <c r="I393" s="356">
        <v>79.383333333333312</v>
      </c>
      <c r="J393" s="356">
        <v>80.316666666666649</v>
      </c>
      <c r="K393" s="355">
        <v>78.45</v>
      </c>
      <c r="L393" s="355">
        <v>76.7</v>
      </c>
      <c r="M393" s="355">
        <v>11.93927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140.85</v>
      </c>
      <c r="D394" s="356">
        <v>140.13333333333333</v>
      </c>
      <c r="E394" s="356">
        <v>139.06666666666666</v>
      </c>
      <c r="F394" s="356">
        <v>137.28333333333333</v>
      </c>
      <c r="G394" s="356">
        <v>136.21666666666667</v>
      </c>
      <c r="H394" s="356">
        <v>141.91666666666666</v>
      </c>
      <c r="I394" s="356">
        <v>142.98333333333332</v>
      </c>
      <c r="J394" s="356">
        <v>144.76666666666665</v>
      </c>
      <c r="K394" s="355">
        <v>141.19999999999999</v>
      </c>
      <c r="L394" s="355">
        <v>138.35</v>
      </c>
      <c r="M394" s="355">
        <v>47.158709999999999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173.65</v>
      </c>
      <c r="D395" s="356">
        <v>171.6</v>
      </c>
      <c r="E395" s="356">
        <v>165.35</v>
      </c>
      <c r="F395" s="356">
        <v>157.05000000000001</v>
      </c>
      <c r="G395" s="356">
        <v>150.80000000000001</v>
      </c>
      <c r="H395" s="356">
        <v>179.89999999999998</v>
      </c>
      <c r="I395" s="356">
        <v>186.14999999999998</v>
      </c>
      <c r="J395" s="356">
        <v>194.44999999999996</v>
      </c>
      <c r="K395" s="355">
        <v>177.85</v>
      </c>
      <c r="L395" s="355">
        <v>163.30000000000001</v>
      </c>
      <c r="M395" s="355">
        <v>181.68356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1310.1500000000001</v>
      </c>
      <c r="D396" s="356">
        <v>1315.2666666666667</v>
      </c>
      <c r="E396" s="356">
        <v>1298.5333333333333</v>
      </c>
      <c r="F396" s="356">
        <v>1286.9166666666667</v>
      </c>
      <c r="G396" s="356">
        <v>1270.1833333333334</v>
      </c>
      <c r="H396" s="356">
        <v>1326.8833333333332</v>
      </c>
      <c r="I396" s="356">
        <v>1343.6166666666663</v>
      </c>
      <c r="J396" s="356">
        <v>1355.2333333333331</v>
      </c>
      <c r="K396" s="355">
        <v>1332</v>
      </c>
      <c r="L396" s="355">
        <v>1303.6500000000001</v>
      </c>
      <c r="M396" s="355">
        <v>0.81666000000000005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2381.0500000000002</v>
      </c>
      <c r="D397" s="356">
        <v>2380.6166666666668</v>
      </c>
      <c r="E397" s="356">
        <v>2365.5333333333338</v>
      </c>
      <c r="F397" s="356">
        <v>2350.0166666666669</v>
      </c>
      <c r="G397" s="356">
        <v>2334.9333333333338</v>
      </c>
      <c r="H397" s="356">
        <v>2396.1333333333337</v>
      </c>
      <c r="I397" s="356">
        <v>2411.2166666666667</v>
      </c>
      <c r="J397" s="356">
        <v>2426.7333333333336</v>
      </c>
      <c r="K397" s="355">
        <v>2395.6999999999998</v>
      </c>
      <c r="L397" s="355">
        <v>2365.1</v>
      </c>
      <c r="M397" s="355">
        <v>57.523609999999998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425.05</v>
      </c>
      <c r="D398" s="356">
        <v>423.2</v>
      </c>
      <c r="E398" s="356">
        <v>416.45</v>
      </c>
      <c r="F398" s="356">
        <v>407.85</v>
      </c>
      <c r="G398" s="356">
        <v>401.1</v>
      </c>
      <c r="H398" s="356">
        <v>431.79999999999995</v>
      </c>
      <c r="I398" s="356">
        <v>438.54999999999995</v>
      </c>
      <c r="J398" s="356">
        <v>447.14999999999992</v>
      </c>
      <c r="K398" s="355">
        <v>429.95</v>
      </c>
      <c r="L398" s="355">
        <v>414.6</v>
      </c>
      <c r="M398" s="355">
        <v>0.66610000000000003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261.10000000000002</v>
      </c>
      <c r="D399" s="356">
        <v>262.83333333333331</v>
      </c>
      <c r="E399" s="356">
        <v>257.96666666666664</v>
      </c>
      <c r="F399" s="356">
        <v>254.83333333333331</v>
      </c>
      <c r="G399" s="356">
        <v>249.96666666666664</v>
      </c>
      <c r="H399" s="356">
        <v>265.96666666666664</v>
      </c>
      <c r="I399" s="356">
        <v>270.83333333333331</v>
      </c>
      <c r="J399" s="356">
        <v>273.96666666666664</v>
      </c>
      <c r="K399" s="355">
        <v>267.7</v>
      </c>
      <c r="L399" s="355">
        <v>259.7</v>
      </c>
      <c r="M399" s="355">
        <v>1.3782099999999999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1149.25</v>
      </c>
      <c r="D400" s="356">
        <v>1156.55</v>
      </c>
      <c r="E400" s="356">
        <v>1133.8</v>
      </c>
      <c r="F400" s="356">
        <v>1118.3499999999999</v>
      </c>
      <c r="G400" s="356">
        <v>1095.5999999999999</v>
      </c>
      <c r="H400" s="356">
        <v>1172</v>
      </c>
      <c r="I400" s="356">
        <v>1194.75</v>
      </c>
      <c r="J400" s="356">
        <v>1210.2</v>
      </c>
      <c r="K400" s="355">
        <v>1179.3</v>
      </c>
      <c r="L400" s="355">
        <v>1141.0999999999999</v>
      </c>
      <c r="M400" s="355">
        <v>0.43254999999999999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1751.4</v>
      </c>
      <c r="D401" s="356">
        <v>1751.1333333333332</v>
      </c>
      <c r="E401" s="356">
        <v>1723.2666666666664</v>
      </c>
      <c r="F401" s="356">
        <v>1695.1333333333332</v>
      </c>
      <c r="G401" s="356">
        <v>1667.2666666666664</v>
      </c>
      <c r="H401" s="356">
        <v>1779.2666666666664</v>
      </c>
      <c r="I401" s="356">
        <v>1807.1333333333332</v>
      </c>
      <c r="J401" s="356">
        <v>1835.2666666666664</v>
      </c>
      <c r="K401" s="355">
        <v>1779</v>
      </c>
      <c r="L401" s="355">
        <v>1723</v>
      </c>
      <c r="M401" s="355">
        <v>0.90456999999999999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35.5</v>
      </c>
      <c r="D402" s="356">
        <v>35.4</v>
      </c>
      <c r="E402" s="356">
        <v>34.9</v>
      </c>
      <c r="F402" s="356">
        <v>34.299999999999997</v>
      </c>
      <c r="G402" s="356">
        <v>33.799999999999997</v>
      </c>
      <c r="H402" s="356">
        <v>36</v>
      </c>
      <c r="I402" s="356">
        <v>36.5</v>
      </c>
      <c r="J402" s="356">
        <v>37.1</v>
      </c>
      <c r="K402" s="355">
        <v>35.9</v>
      </c>
      <c r="L402" s="355">
        <v>34.799999999999997</v>
      </c>
      <c r="M402" s="355">
        <v>96.646129999999999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103.4</v>
      </c>
      <c r="D403" s="356">
        <v>103.71666666666665</v>
      </c>
      <c r="E403" s="356">
        <v>100.68333333333331</v>
      </c>
      <c r="F403" s="356">
        <v>97.966666666666654</v>
      </c>
      <c r="G403" s="356">
        <v>94.933333333333309</v>
      </c>
      <c r="H403" s="356">
        <v>106.43333333333331</v>
      </c>
      <c r="I403" s="356">
        <v>109.46666666666664</v>
      </c>
      <c r="J403" s="356">
        <v>112.18333333333331</v>
      </c>
      <c r="K403" s="355">
        <v>106.75</v>
      </c>
      <c r="L403" s="355">
        <v>101</v>
      </c>
      <c r="M403" s="355">
        <v>846.38734999999997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7296.65</v>
      </c>
      <c r="D404" s="356">
        <v>7333.2666666666664</v>
      </c>
      <c r="E404" s="356">
        <v>7246.4333333333325</v>
      </c>
      <c r="F404" s="356">
        <v>7196.2166666666662</v>
      </c>
      <c r="G404" s="356">
        <v>7109.3833333333323</v>
      </c>
      <c r="H404" s="356">
        <v>7383.4833333333327</v>
      </c>
      <c r="I404" s="356">
        <v>7470.3166666666666</v>
      </c>
      <c r="J404" s="356">
        <v>7520.5333333333328</v>
      </c>
      <c r="K404" s="355">
        <v>7420.1</v>
      </c>
      <c r="L404" s="355">
        <v>7283.05</v>
      </c>
      <c r="M404" s="355">
        <v>5.0930000000000003E-2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869.7</v>
      </c>
      <c r="D405" s="356">
        <v>865.7166666666667</v>
      </c>
      <c r="E405" s="356">
        <v>858.33333333333337</v>
      </c>
      <c r="F405" s="356">
        <v>846.9666666666667</v>
      </c>
      <c r="G405" s="356">
        <v>839.58333333333337</v>
      </c>
      <c r="H405" s="356">
        <v>877.08333333333337</v>
      </c>
      <c r="I405" s="356">
        <v>884.46666666666658</v>
      </c>
      <c r="J405" s="356">
        <v>895.83333333333337</v>
      </c>
      <c r="K405" s="355">
        <v>873.1</v>
      </c>
      <c r="L405" s="355">
        <v>854.35</v>
      </c>
      <c r="M405" s="355">
        <v>12.48047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1146.25</v>
      </c>
      <c r="D406" s="356">
        <v>1134.75</v>
      </c>
      <c r="E406" s="356">
        <v>1119.5</v>
      </c>
      <c r="F406" s="356">
        <v>1092.75</v>
      </c>
      <c r="G406" s="356">
        <v>1077.5</v>
      </c>
      <c r="H406" s="356">
        <v>1161.5</v>
      </c>
      <c r="I406" s="356">
        <v>1176.75</v>
      </c>
      <c r="J406" s="356">
        <v>1203.5</v>
      </c>
      <c r="K406" s="355">
        <v>1150</v>
      </c>
      <c r="L406" s="355">
        <v>1108</v>
      </c>
      <c r="M406" s="355">
        <v>20.30639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540.54999999999995</v>
      </c>
      <c r="D407" s="356">
        <v>539.63333333333333</v>
      </c>
      <c r="E407" s="356">
        <v>535.31666666666661</v>
      </c>
      <c r="F407" s="356">
        <v>530.08333333333326</v>
      </c>
      <c r="G407" s="356">
        <v>525.76666666666654</v>
      </c>
      <c r="H407" s="356">
        <v>544.86666666666667</v>
      </c>
      <c r="I407" s="356">
        <v>549.18333333333351</v>
      </c>
      <c r="J407" s="356">
        <v>554.41666666666674</v>
      </c>
      <c r="K407" s="355">
        <v>543.95000000000005</v>
      </c>
      <c r="L407" s="355">
        <v>534.4</v>
      </c>
      <c r="M407" s="355">
        <v>186.59370000000001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1710.45</v>
      </c>
      <c r="D408" s="356">
        <v>1698.6500000000003</v>
      </c>
      <c r="E408" s="356">
        <v>1660.4000000000005</v>
      </c>
      <c r="F408" s="356">
        <v>1610.3500000000001</v>
      </c>
      <c r="G408" s="356">
        <v>1572.1000000000004</v>
      </c>
      <c r="H408" s="356">
        <v>1748.7000000000007</v>
      </c>
      <c r="I408" s="356">
        <v>1786.9500000000003</v>
      </c>
      <c r="J408" s="356">
        <v>1837.0000000000009</v>
      </c>
      <c r="K408" s="355">
        <v>1736.9</v>
      </c>
      <c r="L408" s="355">
        <v>1648.6</v>
      </c>
      <c r="M408" s="355">
        <v>1.1209899999999999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107.2</v>
      </c>
      <c r="D409" s="356">
        <v>107.55000000000001</v>
      </c>
      <c r="E409" s="356">
        <v>106.20000000000002</v>
      </c>
      <c r="F409" s="356">
        <v>105.2</v>
      </c>
      <c r="G409" s="356">
        <v>103.85000000000001</v>
      </c>
      <c r="H409" s="356">
        <v>108.55000000000003</v>
      </c>
      <c r="I409" s="356">
        <v>109.90000000000002</v>
      </c>
      <c r="J409" s="356">
        <v>110.90000000000003</v>
      </c>
      <c r="K409" s="355">
        <v>108.9</v>
      </c>
      <c r="L409" s="355">
        <v>106.55</v>
      </c>
      <c r="M409" s="355">
        <v>1.2939000000000001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124.6</v>
      </c>
      <c r="D410" s="356">
        <v>125.33333333333333</v>
      </c>
      <c r="E410" s="356">
        <v>123.36666666666666</v>
      </c>
      <c r="F410" s="356">
        <v>122.13333333333333</v>
      </c>
      <c r="G410" s="356">
        <v>120.16666666666666</v>
      </c>
      <c r="H410" s="356">
        <v>126.56666666666666</v>
      </c>
      <c r="I410" s="356">
        <v>128.53333333333333</v>
      </c>
      <c r="J410" s="356">
        <v>129.76666666666665</v>
      </c>
      <c r="K410" s="355">
        <v>127.3</v>
      </c>
      <c r="L410" s="355">
        <v>124.1</v>
      </c>
      <c r="M410" s="355">
        <v>11.513780000000001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152.69999999999999</v>
      </c>
      <c r="D411" s="356">
        <v>153.41666666666666</v>
      </c>
      <c r="E411" s="356">
        <v>149.7833333333333</v>
      </c>
      <c r="F411" s="356">
        <v>146.86666666666665</v>
      </c>
      <c r="G411" s="356">
        <v>143.23333333333329</v>
      </c>
      <c r="H411" s="356">
        <v>156.33333333333331</v>
      </c>
      <c r="I411" s="356">
        <v>159.9666666666667</v>
      </c>
      <c r="J411" s="356">
        <v>162.88333333333333</v>
      </c>
      <c r="K411" s="355">
        <v>157.05000000000001</v>
      </c>
      <c r="L411" s="355">
        <v>150.5</v>
      </c>
      <c r="M411" s="355">
        <v>7.8765499999999999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3325</v>
      </c>
      <c r="D412" s="356">
        <v>3338.1166666666668</v>
      </c>
      <c r="E412" s="356">
        <v>3296.8833333333337</v>
      </c>
      <c r="F412" s="356">
        <v>3268.7666666666669</v>
      </c>
      <c r="G412" s="356">
        <v>3227.5333333333338</v>
      </c>
      <c r="H412" s="356">
        <v>3366.2333333333336</v>
      </c>
      <c r="I412" s="356">
        <v>3407.4666666666672</v>
      </c>
      <c r="J412" s="356">
        <v>3435.5833333333335</v>
      </c>
      <c r="K412" s="355">
        <v>3379.35</v>
      </c>
      <c r="L412" s="355">
        <v>3310</v>
      </c>
      <c r="M412" s="355">
        <v>5.6399999999999999E-2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583.95000000000005</v>
      </c>
      <c r="D413" s="356">
        <v>586.9666666666667</v>
      </c>
      <c r="E413" s="356">
        <v>559.93333333333339</v>
      </c>
      <c r="F413" s="356">
        <v>535.91666666666674</v>
      </c>
      <c r="G413" s="356">
        <v>508.88333333333344</v>
      </c>
      <c r="H413" s="356">
        <v>610.98333333333335</v>
      </c>
      <c r="I413" s="356">
        <v>638.01666666666665</v>
      </c>
      <c r="J413" s="356">
        <v>662.0333333333333</v>
      </c>
      <c r="K413" s="355">
        <v>614</v>
      </c>
      <c r="L413" s="355">
        <v>562.95000000000005</v>
      </c>
      <c r="M413" s="355">
        <v>3.5417700000000001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475.25</v>
      </c>
      <c r="D414" s="356">
        <v>482.93333333333334</v>
      </c>
      <c r="E414" s="356">
        <v>464.31666666666666</v>
      </c>
      <c r="F414" s="356">
        <v>453.38333333333333</v>
      </c>
      <c r="G414" s="356">
        <v>434.76666666666665</v>
      </c>
      <c r="H414" s="356">
        <v>493.86666666666667</v>
      </c>
      <c r="I414" s="356">
        <v>512.48333333333335</v>
      </c>
      <c r="J414" s="356">
        <v>523.41666666666674</v>
      </c>
      <c r="K414" s="355">
        <v>501.55</v>
      </c>
      <c r="L414" s="355">
        <v>472</v>
      </c>
      <c r="M414" s="355">
        <v>2.3594900000000001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25247.4</v>
      </c>
      <c r="D415" s="356">
        <v>25330.150000000005</v>
      </c>
      <c r="E415" s="356">
        <v>25100.400000000009</v>
      </c>
      <c r="F415" s="356">
        <v>24953.400000000005</v>
      </c>
      <c r="G415" s="356">
        <v>24723.650000000009</v>
      </c>
      <c r="H415" s="356">
        <v>25477.150000000009</v>
      </c>
      <c r="I415" s="356">
        <v>25706.9</v>
      </c>
      <c r="J415" s="356">
        <v>25853.900000000009</v>
      </c>
      <c r="K415" s="355">
        <v>25559.9</v>
      </c>
      <c r="L415" s="355">
        <v>25183.15</v>
      </c>
      <c r="M415" s="355">
        <v>0.19294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1822.9</v>
      </c>
      <c r="D416" s="356">
        <v>1811.4000000000003</v>
      </c>
      <c r="E416" s="356">
        <v>1784.1500000000005</v>
      </c>
      <c r="F416" s="356">
        <v>1745.4000000000003</v>
      </c>
      <c r="G416" s="356">
        <v>1718.1500000000005</v>
      </c>
      <c r="H416" s="356">
        <v>1850.1500000000005</v>
      </c>
      <c r="I416" s="356">
        <v>1877.4</v>
      </c>
      <c r="J416" s="356">
        <v>1916.1500000000005</v>
      </c>
      <c r="K416" s="355">
        <v>1838.65</v>
      </c>
      <c r="L416" s="355">
        <v>1772.65</v>
      </c>
      <c r="M416" s="355">
        <v>0.18515999999999999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2442.4</v>
      </c>
      <c r="D417" s="356">
        <v>2429</v>
      </c>
      <c r="E417" s="356">
        <v>2408.5</v>
      </c>
      <c r="F417" s="356">
        <v>2374.6</v>
      </c>
      <c r="G417" s="356">
        <v>2354.1</v>
      </c>
      <c r="H417" s="356">
        <v>2462.9</v>
      </c>
      <c r="I417" s="356">
        <v>2483.4</v>
      </c>
      <c r="J417" s="356">
        <v>2517.3000000000002</v>
      </c>
      <c r="K417" s="355">
        <v>2449.5</v>
      </c>
      <c r="L417" s="355">
        <v>2395.1</v>
      </c>
      <c r="M417" s="355">
        <v>1.8403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547.75</v>
      </c>
      <c r="D418" s="356">
        <v>545.7166666666667</v>
      </c>
      <c r="E418" s="356">
        <v>540.38333333333344</v>
      </c>
      <c r="F418" s="356">
        <v>533.01666666666677</v>
      </c>
      <c r="G418" s="356">
        <v>527.68333333333351</v>
      </c>
      <c r="H418" s="356">
        <v>553.08333333333337</v>
      </c>
      <c r="I418" s="356">
        <v>558.41666666666663</v>
      </c>
      <c r="J418" s="356">
        <v>565.7833333333333</v>
      </c>
      <c r="K418" s="355">
        <v>551.04999999999995</v>
      </c>
      <c r="L418" s="355">
        <v>538.35</v>
      </c>
      <c r="M418" s="355">
        <v>3.38931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31.75</v>
      </c>
      <c r="D419" s="356">
        <v>31.600000000000005</v>
      </c>
      <c r="E419" s="356">
        <v>31.250000000000011</v>
      </c>
      <c r="F419" s="356">
        <v>30.750000000000007</v>
      </c>
      <c r="G419" s="356">
        <v>30.400000000000013</v>
      </c>
      <c r="H419" s="356">
        <v>32.100000000000009</v>
      </c>
      <c r="I419" s="356">
        <v>32.450000000000003</v>
      </c>
      <c r="J419" s="356">
        <v>32.950000000000003</v>
      </c>
      <c r="K419" s="355">
        <v>31.95</v>
      </c>
      <c r="L419" s="355">
        <v>31.1</v>
      </c>
      <c r="M419" s="355">
        <v>30.059560000000001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3555.25</v>
      </c>
      <c r="D420" s="356">
        <v>3548.4166666666665</v>
      </c>
      <c r="E420" s="356">
        <v>3472.833333333333</v>
      </c>
      <c r="F420" s="356">
        <v>3390.4166666666665</v>
      </c>
      <c r="G420" s="356">
        <v>3314.833333333333</v>
      </c>
      <c r="H420" s="356">
        <v>3630.833333333333</v>
      </c>
      <c r="I420" s="356">
        <v>3706.4166666666661</v>
      </c>
      <c r="J420" s="356">
        <v>3788.833333333333</v>
      </c>
      <c r="K420" s="355">
        <v>3624</v>
      </c>
      <c r="L420" s="355">
        <v>3466</v>
      </c>
      <c r="M420" s="355">
        <v>0.63480999999999999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874.9</v>
      </c>
      <c r="D421" s="356">
        <v>875</v>
      </c>
      <c r="E421" s="356">
        <v>865</v>
      </c>
      <c r="F421" s="356">
        <v>855.1</v>
      </c>
      <c r="G421" s="356">
        <v>845.1</v>
      </c>
      <c r="H421" s="356">
        <v>884.9</v>
      </c>
      <c r="I421" s="356">
        <v>894.9</v>
      </c>
      <c r="J421" s="356">
        <v>904.8</v>
      </c>
      <c r="K421" s="355">
        <v>885</v>
      </c>
      <c r="L421" s="355">
        <v>865.1</v>
      </c>
      <c r="M421" s="355">
        <v>1.05321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775.3</v>
      </c>
      <c r="D422" s="356">
        <v>775.29999999999984</v>
      </c>
      <c r="E422" s="356">
        <v>775.29999999999973</v>
      </c>
      <c r="F422" s="356">
        <v>775.29999999999984</v>
      </c>
      <c r="G422" s="356">
        <v>775.29999999999973</v>
      </c>
      <c r="H422" s="356">
        <v>775.29999999999973</v>
      </c>
      <c r="I422" s="356">
        <v>775.3</v>
      </c>
      <c r="J422" s="356">
        <v>775.29999999999973</v>
      </c>
      <c r="K422" s="355">
        <v>775.3</v>
      </c>
      <c r="L422" s="355">
        <v>775.3</v>
      </c>
      <c r="M422" s="355">
        <v>1.29149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2285.4</v>
      </c>
      <c r="D423" s="356">
        <v>2295.4666666666667</v>
      </c>
      <c r="E423" s="356">
        <v>2253.9333333333334</v>
      </c>
      <c r="F423" s="356">
        <v>2222.4666666666667</v>
      </c>
      <c r="G423" s="356">
        <v>2180.9333333333334</v>
      </c>
      <c r="H423" s="356">
        <v>2326.9333333333334</v>
      </c>
      <c r="I423" s="356">
        <v>2368.4666666666672</v>
      </c>
      <c r="J423" s="356">
        <v>2399.9333333333334</v>
      </c>
      <c r="K423" s="355">
        <v>2337</v>
      </c>
      <c r="L423" s="355">
        <v>2264</v>
      </c>
      <c r="M423" s="355">
        <v>0.39893000000000001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806.25</v>
      </c>
      <c r="D424" s="356">
        <v>809.9</v>
      </c>
      <c r="E424" s="356">
        <v>799.34999999999991</v>
      </c>
      <c r="F424" s="356">
        <v>792.44999999999993</v>
      </c>
      <c r="G424" s="356">
        <v>781.89999999999986</v>
      </c>
      <c r="H424" s="356">
        <v>816.8</v>
      </c>
      <c r="I424" s="356">
        <v>827.34999999999991</v>
      </c>
      <c r="J424" s="356">
        <v>834.25</v>
      </c>
      <c r="K424" s="355">
        <v>820.45</v>
      </c>
      <c r="L424" s="355">
        <v>803</v>
      </c>
      <c r="M424" s="355">
        <v>0.63322000000000001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428.45</v>
      </c>
      <c r="D425" s="356">
        <v>430.05</v>
      </c>
      <c r="E425" s="356">
        <v>420.1</v>
      </c>
      <c r="F425" s="356">
        <v>411.75</v>
      </c>
      <c r="G425" s="356">
        <v>401.8</v>
      </c>
      <c r="H425" s="356">
        <v>438.40000000000003</v>
      </c>
      <c r="I425" s="356">
        <v>448.34999999999997</v>
      </c>
      <c r="J425" s="356">
        <v>456.70000000000005</v>
      </c>
      <c r="K425" s="355">
        <v>440</v>
      </c>
      <c r="L425" s="355">
        <v>421.7</v>
      </c>
      <c r="M425" s="355">
        <v>7.1291500000000001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324.5</v>
      </c>
      <c r="D426" s="356">
        <v>325.18333333333334</v>
      </c>
      <c r="E426" s="356">
        <v>321.4666666666667</v>
      </c>
      <c r="F426" s="356">
        <v>318.43333333333334</v>
      </c>
      <c r="G426" s="356">
        <v>314.7166666666667</v>
      </c>
      <c r="H426" s="356">
        <v>328.2166666666667</v>
      </c>
      <c r="I426" s="356">
        <v>331.93333333333328</v>
      </c>
      <c r="J426" s="356">
        <v>334.9666666666667</v>
      </c>
      <c r="K426" s="355">
        <v>328.9</v>
      </c>
      <c r="L426" s="355">
        <v>322.14999999999998</v>
      </c>
      <c r="M426" s="355">
        <v>3.2534299999999998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62.95</v>
      </c>
      <c r="D427" s="356">
        <v>62.35</v>
      </c>
      <c r="E427" s="356">
        <v>60.800000000000004</v>
      </c>
      <c r="F427" s="356">
        <v>58.650000000000006</v>
      </c>
      <c r="G427" s="356">
        <v>57.100000000000009</v>
      </c>
      <c r="H427" s="356">
        <v>64.5</v>
      </c>
      <c r="I427" s="356">
        <v>66.05</v>
      </c>
      <c r="J427" s="356">
        <v>68.199999999999989</v>
      </c>
      <c r="K427" s="355">
        <v>63.9</v>
      </c>
      <c r="L427" s="355">
        <v>60.2</v>
      </c>
      <c r="M427" s="355">
        <v>72.917559999999995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2584.5500000000002</v>
      </c>
      <c r="D428" s="356">
        <v>2582.1666666666665</v>
      </c>
      <c r="E428" s="356">
        <v>2552.4833333333331</v>
      </c>
      <c r="F428" s="356">
        <v>2520.4166666666665</v>
      </c>
      <c r="G428" s="356">
        <v>2490.7333333333331</v>
      </c>
      <c r="H428" s="356">
        <v>2614.2333333333331</v>
      </c>
      <c r="I428" s="356">
        <v>2643.9166666666665</v>
      </c>
      <c r="J428" s="356">
        <v>2675.9833333333331</v>
      </c>
      <c r="K428" s="355">
        <v>2611.85</v>
      </c>
      <c r="L428" s="355">
        <v>2550.1</v>
      </c>
      <c r="M428" s="355">
        <v>6.9852699999999999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1265.5999999999999</v>
      </c>
      <c r="D429" s="356">
        <v>1257.5666666666666</v>
      </c>
      <c r="E429" s="356">
        <v>1240.1333333333332</v>
      </c>
      <c r="F429" s="356">
        <v>1214.6666666666665</v>
      </c>
      <c r="G429" s="356">
        <v>1197.2333333333331</v>
      </c>
      <c r="H429" s="356">
        <v>1283.0333333333333</v>
      </c>
      <c r="I429" s="356">
        <v>1300.4666666666667</v>
      </c>
      <c r="J429" s="356">
        <v>1325.9333333333334</v>
      </c>
      <c r="K429" s="355">
        <v>1275</v>
      </c>
      <c r="L429" s="355">
        <v>1232.0999999999999</v>
      </c>
      <c r="M429" s="355">
        <v>6.3335800000000004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390.8</v>
      </c>
      <c r="D430" s="356">
        <v>391.38333333333338</v>
      </c>
      <c r="E430" s="356">
        <v>380.91666666666674</v>
      </c>
      <c r="F430" s="356">
        <v>371.03333333333336</v>
      </c>
      <c r="G430" s="356">
        <v>360.56666666666672</v>
      </c>
      <c r="H430" s="356">
        <v>401.26666666666677</v>
      </c>
      <c r="I430" s="356">
        <v>411.73333333333335</v>
      </c>
      <c r="J430" s="356">
        <v>421.61666666666679</v>
      </c>
      <c r="K430" s="355">
        <v>401.85</v>
      </c>
      <c r="L430" s="355">
        <v>381.5</v>
      </c>
      <c r="M430" s="355">
        <v>29.800509999999999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92.9</v>
      </c>
      <c r="D431" s="356">
        <v>93.033333333333346</v>
      </c>
      <c r="E431" s="356">
        <v>92.266666666666694</v>
      </c>
      <c r="F431" s="356">
        <v>91.633333333333354</v>
      </c>
      <c r="G431" s="356">
        <v>90.866666666666703</v>
      </c>
      <c r="H431" s="356">
        <v>93.666666666666686</v>
      </c>
      <c r="I431" s="356">
        <v>94.433333333333337</v>
      </c>
      <c r="J431" s="356">
        <v>95.066666666666677</v>
      </c>
      <c r="K431" s="355">
        <v>93.8</v>
      </c>
      <c r="L431" s="355">
        <v>92.4</v>
      </c>
      <c r="M431" s="355">
        <v>0.88663999999999998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216.45</v>
      </c>
      <c r="D432" s="356">
        <v>214.23333333333335</v>
      </c>
      <c r="E432" s="356">
        <v>207.4666666666667</v>
      </c>
      <c r="F432" s="356">
        <v>198.48333333333335</v>
      </c>
      <c r="G432" s="356">
        <v>191.7166666666667</v>
      </c>
      <c r="H432" s="356">
        <v>223.2166666666667</v>
      </c>
      <c r="I432" s="356">
        <v>229.98333333333335</v>
      </c>
      <c r="J432" s="356">
        <v>238.9666666666667</v>
      </c>
      <c r="K432" s="355">
        <v>221</v>
      </c>
      <c r="L432" s="355">
        <v>205.25</v>
      </c>
      <c r="M432" s="355">
        <v>24.348859999999998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610.65</v>
      </c>
      <c r="D433" s="356">
        <v>603.9</v>
      </c>
      <c r="E433" s="356">
        <v>594.79999999999995</v>
      </c>
      <c r="F433" s="356">
        <v>578.94999999999993</v>
      </c>
      <c r="G433" s="356">
        <v>569.84999999999991</v>
      </c>
      <c r="H433" s="356">
        <v>619.75</v>
      </c>
      <c r="I433" s="356">
        <v>628.85000000000014</v>
      </c>
      <c r="J433" s="356">
        <v>644.70000000000005</v>
      </c>
      <c r="K433" s="355">
        <v>613</v>
      </c>
      <c r="L433" s="355">
        <v>588.04999999999995</v>
      </c>
      <c r="M433" s="355">
        <v>1.4330000000000001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410.7</v>
      </c>
      <c r="D434" s="356">
        <v>409.7</v>
      </c>
      <c r="E434" s="356">
        <v>406.4</v>
      </c>
      <c r="F434" s="356">
        <v>402.09999999999997</v>
      </c>
      <c r="G434" s="356">
        <v>398.79999999999995</v>
      </c>
      <c r="H434" s="356">
        <v>414</v>
      </c>
      <c r="I434" s="356">
        <v>417.30000000000007</v>
      </c>
      <c r="J434" s="356">
        <v>421.6</v>
      </c>
      <c r="K434" s="355">
        <v>413</v>
      </c>
      <c r="L434" s="355">
        <v>405.4</v>
      </c>
      <c r="M434" s="355">
        <v>1.91185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2219.25</v>
      </c>
      <c r="D435" s="356">
        <v>2227.35</v>
      </c>
      <c r="E435" s="356">
        <v>2201.9499999999998</v>
      </c>
      <c r="F435" s="356">
        <v>2184.65</v>
      </c>
      <c r="G435" s="356">
        <v>2159.25</v>
      </c>
      <c r="H435" s="356">
        <v>2244.6499999999996</v>
      </c>
      <c r="I435" s="356">
        <v>2270.0500000000002</v>
      </c>
      <c r="J435" s="356">
        <v>2287.3499999999995</v>
      </c>
      <c r="K435" s="355">
        <v>2252.75</v>
      </c>
      <c r="L435" s="355">
        <v>2210.0500000000002</v>
      </c>
      <c r="M435" s="355">
        <v>7.4579999999999994E-2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847.35</v>
      </c>
      <c r="D436" s="356">
        <v>840.83333333333337</v>
      </c>
      <c r="E436" s="356">
        <v>828.61666666666679</v>
      </c>
      <c r="F436" s="356">
        <v>809.88333333333344</v>
      </c>
      <c r="G436" s="356">
        <v>797.66666666666686</v>
      </c>
      <c r="H436" s="356">
        <v>859.56666666666672</v>
      </c>
      <c r="I436" s="356">
        <v>871.78333333333319</v>
      </c>
      <c r="J436" s="356">
        <v>890.51666666666665</v>
      </c>
      <c r="K436" s="355">
        <v>853.05</v>
      </c>
      <c r="L436" s="355">
        <v>822.1</v>
      </c>
      <c r="M436" s="355">
        <v>0.39172000000000001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894.3</v>
      </c>
      <c r="D437" s="356">
        <v>890.18333333333339</v>
      </c>
      <c r="E437" s="356">
        <v>884.11666666666679</v>
      </c>
      <c r="F437" s="356">
        <v>873.93333333333339</v>
      </c>
      <c r="G437" s="356">
        <v>867.86666666666679</v>
      </c>
      <c r="H437" s="356">
        <v>900.36666666666679</v>
      </c>
      <c r="I437" s="356">
        <v>906.43333333333339</v>
      </c>
      <c r="J437" s="356">
        <v>916.61666666666679</v>
      </c>
      <c r="K437" s="355">
        <v>896.25</v>
      </c>
      <c r="L437" s="355">
        <v>880</v>
      </c>
      <c r="M437" s="355">
        <v>31.598389999999998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474.35</v>
      </c>
      <c r="D438" s="356">
        <v>478.43333333333339</v>
      </c>
      <c r="E438" s="356">
        <v>467.06666666666678</v>
      </c>
      <c r="F438" s="356">
        <v>459.78333333333336</v>
      </c>
      <c r="G438" s="356">
        <v>448.41666666666674</v>
      </c>
      <c r="H438" s="356">
        <v>485.71666666666681</v>
      </c>
      <c r="I438" s="356">
        <v>497.08333333333337</v>
      </c>
      <c r="J438" s="356">
        <v>504.36666666666684</v>
      </c>
      <c r="K438" s="355">
        <v>489.8</v>
      </c>
      <c r="L438" s="355">
        <v>471.15</v>
      </c>
      <c r="M438" s="355">
        <v>3.2145100000000002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521.6</v>
      </c>
      <c r="D439" s="356">
        <v>521.61666666666667</v>
      </c>
      <c r="E439" s="356">
        <v>515.23333333333335</v>
      </c>
      <c r="F439" s="356">
        <v>508.86666666666667</v>
      </c>
      <c r="G439" s="356">
        <v>502.48333333333335</v>
      </c>
      <c r="H439" s="356">
        <v>527.98333333333335</v>
      </c>
      <c r="I439" s="356">
        <v>534.36666666666679</v>
      </c>
      <c r="J439" s="356">
        <v>540.73333333333335</v>
      </c>
      <c r="K439" s="355">
        <v>528</v>
      </c>
      <c r="L439" s="355">
        <v>515.25</v>
      </c>
      <c r="M439" s="355">
        <v>11.2521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687.7</v>
      </c>
      <c r="D440" s="356">
        <v>689.08333333333337</v>
      </c>
      <c r="E440" s="356">
        <v>683.26666666666677</v>
      </c>
      <c r="F440" s="356">
        <v>678.83333333333337</v>
      </c>
      <c r="G440" s="356">
        <v>673.01666666666677</v>
      </c>
      <c r="H440" s="356">
        <v>693.51666666666677</v>
      </c>
      <c r="I440" s="356">
        <v>699.33333333333337</v>
      </c>
      <c r="J440" s="356">
        <v>703.76666666666677</v>
      </c>
      <c r="K440" s="355">
        <v>694.9</v>
      </c>
      <c r="L440" s="355">
        <v>684.65</v>
      </c>
      <c r="M440" s="355">
        <v>0.17831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393.95</v>
      </c>
      <c r="D441" s="356">
        <v>395.45</v>
      </c>
      <c r="E441" s="356">
        <v>389.5</v>
      </c>
      <c r="F441" s="356">
        <v>385.05</v>
      </c>
      <c r="G441" s="356">
        <v>379.1</v>
      </c>
      <c r="H441" s="356">
        <v>399.9</v>
      </c>
      <c r="I441" s="356">
        <v>405.84999999999991</v>
      </c>
      <c r="J441" s="356">
        <v>410.29999999999995</v>
      </c>
      <c r="K441" s="355">
        <v>401.4</v>
      </c>
      <c r="L441" s="355">
        <v>391</v>
      </c>
      <c r="M441" s="355">
        <v>0.74953999999999998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2014.9</v>
      </c>
      <c r="D442" s="356">
        <v>2013.0333333333335</v>
      </c>
      <c r="E442" s="356">
        <v>2001.7666666666671</v>
      </c>
      <c r="F442" s="356">
        <v>1988.6333333333337</v>
      </c>
      <c r="G442" s="356">
        <v>1977.3666666666672</v>
      </c>
      <c r="H442" s="356">
        <v>2026.166666666667</v>
      </c>
      <c r="I442" s="356">
        <v>2037.4333333333334</v>
      </c>
      <c r="J442" s="356">
        <v>2050.5666666666666</v>
      </c>
      <c r="K442" s="355">
        <v>2024.3</v>
      </c>
      <c r="L442" s="355">
        <v>1999.9</v>
      </c>
      <c r="M442" s="355">
        <v>0.56552999999999998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540.25</v>
      </c>
      <c r="D443" s="356">
        <v>539.06666666666672</v>
      </c>
      <c r="E443" s="356">
        <v>532.48333333333346</v>
      </c>
      <c r="F443" s="356">
        <v>524.7166666666667</v>
      </c>
      <c r="G443" s="356">
        <v>518.13333333333344</v>
      </c>
      <c r="H443" s="356">
        <v>546.83333333333348</v>
      </c>
      <c r="I443" s="356">
        <v>553.41666666666674</v>
      </c>
      <c r="J443" s="356">
        <v>561.18333333333351</v>
      </c>
      <c r="K443" s="355">
        <v>545.65</v>
      </c>
      <c r="L443" s="355">
        <v>531.29999999999995</v>
      </c>
      <c r="M443" s="355">
        <v>1.9740899999999999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10.55</v>
      </c>
      <c r="D444" s="356">
        <v>10.616666666666667</v>
      </c>
      <c r="E444" s="356">
        <v>10.233333333333334</v>
      </c>
      <c r="F444" s="356">
        <v>9.9166666666666679</v>
      </c>
      <c r="G444" s="356">
        <v>9.533333333333335</v>
      </c>
      <c r="H444" s="356">
        <v>10.933333333333334</v>
      </c>
      <c r="I444" s="356">
        <v>11.316666666666666</v>
      </c>
      <c r="J444" s="356">
        <v>11.633333333333333</v>
      </c>
      <c r="K444" s="355">
        <v>11</v>
      </c>
      <c r="L444" s="355">
        <v>10.3</v>
      </c>
      <c r="M444" s="355">
        <v>809.19888000000003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372.05</v>
      </c>
      <c r="D445" s="356">
        <v>375.41666666666669</v>
      </c>
      <c r="E445" s="356">
        <v>365.13333333333338</v>
      </c>
      <c r="F445" s="356">
        <v>358.2166666666667</v>
      </c>
      <c r="G445" s="356">
        <v>347.93333333333339</v>
      </c>
      <c r="H445" s="356">
        <v>382.33333333333337</v>
      </c>
      <c r="I445" s="356">
        <v>392.61666666666667</v>
      </c>
      <c r="J445" s="356">
        <v>399.53333333333336</v>
      </c>
      <c r="K445" s="355">
        <v>385.7</v>
      </c>
      <c r="L445" s="355">
        <v>368.5</v>
      </c>
      <c r="M445" s="355">
        <v>10.085470000000001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995.05</v>
      </c>
      <c r="D446" s="356">
        <v>995.51666666666677</v>
      </c>
      <c r="E446" s="356">
        <v>989.73333333333358</v>
      </c>
      <c r="F446" s="356">
        <v>984.41666666666686</v>
      </c>
      <c r="G446" s="356">
        <v>978.63333333333367</v>
      </c>
      <c r="H446" s="356">
        <v>1000.8333333333335</v>
      </c>
      <c r="I446" s="356">
        <v>1006.6166666666666</v>
      </c>
      <c r="J446" s="356">
        <v>1011.9333333333334</v>
      </c>
      <c r="K446" s="355">
        <v>1001.3</v>
      </c>
      <c r="L446" s="355">
        <v>990.2</v>
      </c>
      <c r="M446" s="355">
        <v>0.13533999999999999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597.95000000000005</v>
      </c>
      <c r="D447" s="356">
        <v>596.56666666666661</v>
      </c>
      <c r="E447" s="356">
        <v>589.23333333333323</v>
      </c>
      <c r="F447" s="356">
        <v>580.51666666666665</v>
      </c>
      <c r="G447" s="356">
        <v>573.18333333333328</v>
      </c>
      <c r="H447" s="356">
        <v>605.28333333333319</v>
      </c>
      <c r="I447" s="356">
        <v>612.61666666666667</v>
      </c>
      <c r="J447" s="356">
        <v>621.33333333333314</v>
      </c>
      <c r="K447" s="355">
        <v>603.9</v>
      </c>
      <c r="L447" s="355">
        <v>587.85</v>
      </c>
      <c r="M447" s="355">
        <v>4.6738099999999996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1610.1</v>
      </c>
      <c r="D448" s="356">
        <v>1623.0333333333335</v>
      </c>
      <c r="E448" s="356">
        <v>1582.0666666666671</v>
      </c>
      <c r="F448" s="356">
        <v>1554.0333333333335</v>
      </c>
      <c r="G448" s="356">
        <v>1513.0666666666671</v>
      </c>
      <c r="H448" s="356">
        <v>1651.0666666666671</v>
      </c>
      <c r="I448" s="356">
        <v>1692.0333333333338</v>
      </c>
      <c r="J448" s="356">
        <v>1720.0666666666671</v>
      </c>
      <c r="K448" s="355">
        <v>1664</v>
      </c>
      <c r="L448" s="355">
        <v>1595</v>
      </c>
      <c r="M448" s="355">
        <v>2.31534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12808.95</v>
      </c>
      <c r="D449" s="356">
        <v>12829.200000000003</v>
      </c>
      <c r="E449" s="356">
        <v>12669.700000000004</v>
      </c>
      <c r="F449" s="356">
        <v>12530.450000000003</v>
      </c>
      <c r="G449" s="356">
        <v>12370.950000000004</v>
      </c>
      <c r="H449" s="356">
        <v>12968.450000000004</v>
      </c>
      <c r="I449" s="356">
        <v>13127.95</v>
      </c>
      <c r="J449" s="356">
        <v>13267.200000000004</v>
      </c>
      <c r="K449" s="355">
        <v>12988.7</v>
      </c>
      <c r="L449" s="355">
        <v>12689.95</v>
      </c>
      <c r="M449" s="355">
        <v>7.6400000000000001E-3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959.8</v>
      </c>
      <c r="D450" s="356">
        <v>963.6</v>
      </c>
      <c r="E450" s="356">
        <v>952.2</v>
      </c>
      <c r="F450" s="356">
        <v>944.6</v>
      </c>
      <c r="G450" s="356">
        <v>933.2</v>
      </c>
      <c r="H450" s="356">
        <v>971.2</v>
      </c>
      <c r="I450" s="356">
        <v>982.59999999999991</v>
      </c>
      <c r="J450" s="356">
        <v>990.2</v>
      </c>
      <c r="K450" s="355">
        <v>975</v>
      </c>
      <c r="L450" s="355">
        <v>956</v>
      </c>
      <c r="M450" s="355">
        <v>13.9598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214.55</v>
      </c>
      <c r="D451" s="356">
        <v>214.85</v>
      </c>
      <c r="E451" s="356">
        <v>211.7</v>
      </c>
      <c r="F451" s="356">
        <v>208.85</v>
      </c>
      <c r="G451" s="356">
        <v>205.7</v>
      </c>
      <c r="H451" s="356">
        <v>217.7</v>
      </c>
      <c r="I451" s="356">
        <v>220.85000000000002</v>
      </c>
      <c r="J451" s="356">
        <v>223.7</v>
      </c>
      <c r="K451" s="355">
        <v>218</v>
      </c>
      <c r="L451" s="355">
        <v>212</v>
      </c>
      <c r="M451" s="355">
        <v>18.99653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1307</v>
      </c>
      <c r="D452" s="356">
        <v>1299</v>
      </c>
      <c r="E452" s="356">
        <v>1286</v>
      </c>
      <c r="F452" s="356">
        <v>1265</v>
      </c>
      <c r="G452" s="356">
        <v>1252</v>
      </c>
      <c r="H452" s="356">
        <v>1320</v>
      </c>
      <c r="I452" s="356">
        <v>1333</v>
      </c>
      <c r="J452" s="356">
        <v>1354</v>
      </c>
      <c r="K452" s="355">
        <v>1312</v>
      </c>
      <c r="L452" s="355">
        <v>1278</v>
      </c>
      <c r="M452" s="355">
        <v>3.4283000000000001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706.7</v>
      </c>
      <c r="D453" s="356">
        <v>705.56666666666661</v>
      </c>
      <c r="E453" s="356">
        <v>700.13333333333321</v>
      </c>
      <c r="F453" s="356">
        <v>693.56666666666661</v>
      </c>
      <c r="G453" s="356">
        <v>688.13333333333321</v>
      </c>
      <c r="H453" s="356">
        <v>712.13333333333321</v>
      </c>
      <c r="I453" s="356">
        <v>717.56666666666661</v>
      </c>
      <c r="J453" s="356">
        <v>724.13333333333321</v>
      </c>
      <c r="K453" s="355">
        <v>711</v>
      </c>
      <c r="L453" s="355">
        <v>699</v>
      </c>
      <c r="M453" s="355">
        <v>17.702919999999999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7603.6</v>
      </c>
      <c r="D454" s="356">
        <v>7623.8833333333341</v>
      </c>
      <c r="E454" s="356">
        <v>7540.3666666666686</v>
      </c>
      <c r="F454" s="356">
        <v>7477.1333333333341</v>
      </c>
      <c r="G454" s="356">
        <v>7393.6166666666686</v>
      </c>
      <c r="H454" s="356">
        <v>7687.1166666666686</v>
      </c>
      <c r="I454" s="356">
        <v>7770.6333333333332</v>
      </c>
      <c r="J454" s="356">
        <v>7833.8666666666686</v>
      </c>
      <c r="K454" s="355">
        <v>7707.4</v>
      </c>
      <c r="L454" s="355">
        <v>7560.65</v>
      </c>
      <c r="M454" s="355">
        <v>1.37948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507.45</v>
      </c>
      <c r="D455" s="356">
        <v>507.38333333333338</v>
      </c>
      <c r="E455" s="356">
        <v>504.26666666666677</v>
      </c>
      <c r="F455" s="356">
        <v>501.08333333333337</v>
      </c>
      <c r="G455" s="356">
        <v>497.96666666666675</v>
      </c>
      <c r="H455" s="356">
        <v>510.56666666666678</v>
      </c>
      <c r="I455" s="356">
        <v>513.68333333333339</v>
      </c>
      <c r="J455" s="356">
        <v>516.86666666666679</v>
      </c>
      <c r="K455" s="355">
        <v>510.5</v>
      </c>
      <c r="L455" s="355">
        <v>504.2</v>
      </c>
      <c r="M455" s="355">
        <v>145.37944999999999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246.15</v>
      </c>
      <c r="D456" s="356">
        <v>245.06666666666669</v>
      </c>
      <c r="E456" s="356">
        <v>242.28333333333339</v>
      </c>
      <c r="F456" s="356">
        <v>238.41666666666669</v>
      </c>
      <c r="G456" s="356">
        <v>235.63333333333338</v>
      </c>
      <c r="H456" s="356">
        <v>248.93333333333339</v>
      </c>
      <c r="I456" s="356">
        <v>251.7166666666667</v>
      </c>
      <c r="J456" s="356">
        <v>255.5833333333334</v>
      </c>
      <c r="K456" s="355">
        <v>247.85</v>
      </c>
      <c r="L456" s="355">
        <v>241.2</v>
      </c>
      <c r="M456" s="355">
        <v>19.133990000000001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241.3</v>
      </c>
      <c r="D457" s="356">
        <v>239.96666666666667</v>
      </c>
      <c r="E457" s="356">
        <v>235.43333333333334</v>
      </c>
      <c r="F457" s="356">
        <v>229.56666666666666</v>
      </c>
      <c r="G457" s="356">
        <v>225.03333333333333</v>
      </c>
      <c r="H457" s="356">
        <v>245.83333333333334</v>
      </c>
      <c r="I457" s="356">
        <v>250.3666666666667</v>
      </c>
      <c r="J457" s="356">
        <v>256.23333333333335</v>
      </c>
      <c r="K457" s="355">
        <v>244.5</v>
      </c>
      <c r="L457" s="355">
        <v>234.1</v>
      </c>
      <c r="M457" s="355">
        <v>551.53254000000004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1248.3499999999999</v>
      </c>
      <c r="D458" s="356">
        <v>1242.8666666666666</v>
      </c>
      <c r="E458" s="356">
        <v>1231.4833333333331</v>
      </c>
      <c r="F458" s="356">
        <v>1214.6166666666666</v>
      </c>
      <c r="G458" s="356">
        <v>1203.2333333333331</v>
      </c>
      <c r="H458" s="356">
        <v>1259.7333333333331</v>
      </c>
      <c r="I458" s="356">
        <v>1271.1166666666668</v>
      </c>
      <c r="J458" s="356">
        <v>1287.9833333333331</v>
      </c>
      <c r="K458" s="355">
        <v>1254.25</v>
      </c>
      <c r="L458" s="355">
        <v>1226</v>
      </c>
      <c r="M458" s="355">
        <v>93.920569999999998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739.4</v>
      </c>
      <c r="D459" s="356">
        <v>742.05000000000007</v>
      </c>
      <c r="E459" s="356">
        <v>734.50000000000011</v>
      </c>
      <c r="F459" s="356">
        <v>729.6</v>
      </c>
      <c r="G459" s="356">
        <v>722.05000000000007</v>
      </c>
      <c r="H459" s="356">
        <v>746.95000000000016</v>
      </c>
      <c r="I459" s="356">
        <v>754.50000000000011</v>
      </c>
      <c r="J459" s="356">
        <v>759.4000000000002</v>
      </c>
      <c r="K459" s="355">
        <v>749.6</v>
      </c>
      <c r="L459" s="355">
        <v>737.15</v>
      </c>
      <c r="M459" s="355">
        <v>0.50312000000000001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1757.95</v>
      </c>
      <c r="D460" s="356">
        <v>1752.6499999999999</v>
      </c>
      <c r="E460" s="356">
        <v>1735.2999999999997</v>
      </c>
      <c r="F460" s="356">
        <v>1712.6499999999999</v>
      </c>
      <c r="G460" s="356">
        <v>1695.2999999999997</v>
      </c>
      <c r="H460" s="356">
        <v>1775.2999999999997</v>
      </c>
      <c r="I460" s="356">
        <v>1792.6499999999996</v>
      </c>
      <c r="J460" s="356">
        <v>1815.2999999999997</v>
      </c>
      <c r="K460" s="355">
        <v>1770</v>
      </c>
      <c r="L460" s="355">
        <v>1730</v>
      </c>
      <c r="M460" s="355">
        <v>0.17829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678.85</v>
      </c>
      <c r="D461" s="356">
        <v>682.94999999999993</v>
      </c>
      <c r="E461" s="356">
        <v>670.89999999999986</v>
      </c>
      <c r="F461" s="356">
        <v>662.94999999999993</v>
      </c>
      <c r="G461" s="356">
        <v>650.89999999999986</v>
      </c>
      <c r="H461" s="356">
        <v>690.89999999999986</v>
      </c>
      <c r="I461" s="356">
        <v>702.94999999999982</v>
      </c>
      <c r="J461" s="356">
        <v>710.89999999999986</v>
      </c>
      <c r="K461" s="355">
        <v>695</v>
      </c>
      <c r="L461" s="355">
        <v>675</v>
      </c>
      <c r="M461" s="355">
        <v>0.21537999999999999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3770.35</v>
      </c>
      <c r="D462" s="356">
        <v>3772.7166666666667</v>
      </c>
      <c r="E462" s="356">
        <v>3755.6333333333332</v>
      </c>
      <c r="F462" s="356">
        <v>3740.9166666666665</v>
      </c>
      <c r="G462" s="356">
        <v>3723.833333333333</v>
      </c>
      <c r="H462" s="356">
        <v>3787.4333333333334</v>
      </c>
      <c r="I462" s="356">
        <v>3804.5166666666664</v>
      </c>
      <c r="J462" s="356">
        <v>3819.2333333333336</v>
      </c>
      <c r="K462" s="355">
        <v>3789.8</v>
      </c>
      <c r="L462" s="355">
        <v>3758</v>
      </c>
      <c r="M462" s="355">
        <v>21.124590000000001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4168.1000000000004</v>
      </c>
      <c r="D463" s="356">
        <v>4211.7</v>
      </c>
      <c r="E463" s="356">
        <v>4068.5</v>
      </c>
      <c r="F463" s="356">
        <v>3968.9000000000005</v>
      </c>
      <c r="G463" s="356">
        <v>3825.7000000000007</v>
      </c>
      <c r="H463" s="356">
        <v>4311.2999999999993</v>
      </c>
      <c r="I463" s="356">
        <v>4454.4999999999982</v>
      </c>
      <c r="J463" s="356">
        <v>4554.0999999999985</v>
      </c>
      <c r="K463" s="355">
        <v>4354.8999999999996</v>
      </c>
      <c r="L463" s="355">
        <v>4112.1000000000004</v>
      </c>
      <c r="M463" s="355">
        <v>0.10066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1468.5</v>
      </c>
      <c r="D464" s="356">
        <v>1463.6000000000001</v>
      </c>
      <c r="E464" s="356">
        <v>1455.2000000000003</v>
      </c>
      <c r="F464" s="356">
        <v>1441.9</v>
      </c>
      <c r="G464" s="356">
        <v>1433.5000000000002</v>
      </c>
      <c r="H464" s="356">
        <v>1476.9000000000003</v>
      </c>
      <c r="I464" s="356">
        <v>1485.3000000000004</v>
      </c>
      <c r="J464" s="356">
        <v>1498.6000000000004</v>
      </c>
      <c r="K464" s="355">
        <v>1472</v>
      </c>
      <c r="L464" s="355">
        <v>1450.3</v>
      </c>
      <c r="M464" s="355">
        <v>18.504049999999999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1926.85</v>
      </c>
      <c r="D465" s="356">
        <v>1940.6666666666667</v>
      </c>
      <c r="E465" s="356">
        <v>1897.2833333333335</v>
      </c>
      <c r="F465" s="356">
        <v>1867.7166666666667</v>
      </c>
      <c r="G465" s="356">
        <v>1824.3333333333335</v>
      </c>
      <c r="H465" s="356">
        <v>1970.2333333333336</v>
      </c>
      <c r="I465" s="356">
        <v>2013.6166666666668</v>
      </c>
      <c r="J465" s="356">
        <v>2043.1833333333336</v>
      </c>
      <c r="K465" s="355">
        <v>1984.05</v>
      </c>
      <c r="L465" s="355">
        <v>1911.1</v>
      </c>
      <c r="M465" s="355">
        <v>0.40944999999999998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949.05</v>
      </c>
      <c r="D466" s="356">
        <v>956.35</v>
      </c>
      <c r="E466" s="356">
        <v>928.7</v>
      </c>
      <c r="F466" s="356">
        <v>908.35</v>
      </c>
      <c r="G466" s="356">
        <v>880.7</v>
      </c>
      <c r="H466" s="356">
        <v>976.7</v>
      </c>
      <c r="I466" s="356">
        <v>1004.3499999999999</v>
      </c>
      <c r="J466" s="356">
        <v>1024.7</v>
      </c>
      <c r="K466" s="355">
        <v>984</v>
      </c>
      <c r="L466" s="355">
        <v>936</v>
      </c>
      <c r="M466" s="355">
        <v>0.61309999999999998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1717.9</v>
      </c>
      <c r="D467" s="356">
        <v>1732.9666666666665</v>
      </c>
      <c r="E467" s="356">
        <v>1676.0333333333328</v>
      </c>
      <c r="F467" s="356">
        <v>1634.1666666666663</v>
      </c>
      <c r="G467" s="356">
        <v>1577.2333333333327</v>
      </c>
      <c r="H467" s="356">
        <v>1774.833333333333</v>
      </c>
      <c r="I467" s="356">
        <v>1831.7666666666669</v>
      </c>
      <c r="J467" s="356">
        <v>1873.6333333333332</v>
      </c>
      <c r="K467" s="355">
        <v>1789.9</v>
      </c>
      <c r="L467" s="355">
        <v>1691.1</v>
      </c>
      <c r="M467" s="355">
        <v>2.0848300000000002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1912.95</v>
      </c>
      <c r="D468" s="356">
        <v>1920.4833333333333</v>
      </c>
      <c r="E468" s="356">
        <v>1892.6666666666667</v>
      </c>
      <c r="F468" s="356">
        <v>1872.3833333333334</v>
      </c>
      <c r="G468" s="356">
        <v>1844.5666666666668</v>
      </c>
      <c r="H468" s="356">
        <v>1940.7666666666667</v>
      </c>
      <c r="I468" s="356">
        <v>1968.5833333333333</v>
      </c>
      <c r="J468" s="356">
        <v>1988.8666666666666</v>
      </c>
      <c r="K468" s="355">
        <v>1948.3</v>
      </c>
      <c r="L468" s="355">
        <v>1900.2</v>
      </c>
      <c r="M468" s="355">
        <v>0.14127000000000001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2491.85</v>
      </c>
      <c r="D469" s="356">
        <v>2487.1166666666663</v>
      </c>
      <c r="E469" s="356">
        <v>2470.2833333333328</v>
      </c>
      <c r="F469" s="356">
        <v>2448.7166666666667</v>
      </c>
      <c r="G469" s="356">
        <v>2431.8833333333332</v>
      </c>
      <c r="H469" s="356">
        <v>2508.6833333333325</v>
      </c>
      <c r="I469" s="356">
        <v>2525.5166666666655</v>
      </c>
      <c r="J469" s="356">
        <v>2547.0833333333321</v>
      </c>
      <c r="K469" s="355">
        <v>2503.9499999999998</v>
      </c>
      <c r="L469" s="355">
        <v>2465.5500000000002</v>
      </c>
      <c r="M469" s="355">
        <v>7.8868900000000002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2597.15</v>
      </c>
      <c r="D470" s="356">
        <v>2602.1</v>
      </c>
      <c r="E470" s="356">
        <v>2571.2999999999997</v>
      </c>
      <c r="F470" s="356">
        <v>2545.4499999999998</v>
      </c>
      <c r="G470" s="356">
        <v>2514.6499999999996</v>
      </c>
      <c r="H470" s="356">
        <v>2627.95</v>
      </c>
      <c r="I470" s="356">
        <v>2658.75</v>
      </c>
      <c r="J470" s="356">
        <v>2684.6</v>
      </c>
      <c r="K470" s="355">
        <v>2632.9</v>
      </c>
      <c r="L470" s="355">
        <v>2576.25</v>
      </c>
      <c r="M470" s="355">
        <v>2.6192899999999999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506.2</v>
      </c>
      <c r="D471" s="356">
        <v>506.05</v>
      </c>
      <c r="E471" s="356">
        <v>500.65000000000003</v>
      </c>
      <c r="F471" s="356">
        <v>495.1</v>
      </c>
      <c r="G471" s="356">
        <v>489.70000000000005</v>
      </c>
      <c r="H471" s="356">
        <v>511.6</v>
      </c>
      <c r="I471" s="356">
        <v>517</v>
      </c>
      <c r="J471" s="356">
        <v>522.54999999999995</v>
      </c>
      <c r="K471" s="355">
        <v>511.45</v>
      </c>
      <c r="L471" s="355">
        <v>500.5</v>
      </c>
      <c r="M471" s="355">
        <v>9.1732899999999997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1075.5999999999999</v>
      </c>
      <c r="D472" s="356">
        <v>1071.8666666666666</v>
      </c>
      <c r="E472" s="356">
        <v>1058.7333333333331</v>
      </c>
      <c r="F472" s="356">
        <v>1041.8666666666666</v>
      </c>
      <c r="G472" s="356">
        <v>1028.7333333333331</v>
      </c>
      <c r="H472" s="356">
        <v>1088.7333333333331</v>
      </c>
      <c r="I472" s="356">
        <v>1101.8666666666668</v>
      </c>
      <c r="J472" s="356">
        <v>1118.7333333333331</v>
      </c>
      <c r="K472" s="355">
        <v>1085</v>
      </c>
      <c r="L472" s="355">
        <v>1055</v>
      </c>
      <c r="M472" s="355">
        <v>4.1104599999999998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58.8</v>
      </c>
      <c r="D473" s="356">
        <v>58.533333333333331</v>
      </c>
      <c r="E473" s="356">
        <v>57.11666666666666</v>
      </c>
      <c r="F473" s="356">
        <v>55.43333333333333</v>
      </c>
      <c r="G473" s="356">
        <v>54.016666666666659</v>
      </c>
      <c r="H473" s="356">
        <v>60.216666666666661</v>
      </c>
      <c r="I473" s="356">
        <v>61.633333333333333</v>
      </c>
      <c r="J473" s="356">
        <v>63.316666666666663</v>
      </c>
      <c r="K473" s="355">
        <v>59.95</v>
      </c>
      <c r="L473" s="355">
        <v>56.85</v>
      </c>
      <c r="M473" s="355">
        <v>58.262279999999997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207.35</v>
      </c>
      <c r="D474" s="356">
        <v>207.04999999999998</v>
      </c>
      <c r="E474" s="356">
        <v>205.29999999999995</v>
      </c>
      <c r="F474" s="356">
        <v>203.24999999999997</v>
      </c>
      <c r="G474" s="356">
        <v>201.49999999999994</v>
      </c>
      <c r="H474" s="356">
        <v>209.09999999999997</v>
      </c>
      <c r="I474" s="356">
        <v>210.85000000000002</v>
      </c>
      <c r="J474" s="356">
        <v>212.89999999999998</v>
      </c>
      <c r="K474" s="355">
        <v>208.8</v>
      </c>
      <c r="L474" s="355">
        <v>205</v>
      </c>
      <c r="M474" s="355">
        <v>1.8121799999999999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886.4</v>
      </c>
      <c r="D475" s="356">
        <v>896.4666666666667</v>
      </c>
      <c r="E475" s="356">
        <v>872.93333333333339</v>
      </c>
      <c r="F475" s="356">
        <v>859.4666666666667</v>
      </c>
      <c r="G475" s="356">
        <v>835.93333333333339</v>
      </c>
      <c r="H475" s="356">
        <v>909.93333333333339</v>
      </c>
      <c r="I475" s="356">
        <v>933.4666666666667</v>
      </c>
      <c r="J475" s="356">
        <v>946.93333333333339</v>
      </c>
      <c r="K475" s="355">
        <v>920</v>
      </c>
      <c r="L475" s="355">
        <v>883</v>
      </c>
      <c r="M475" s="355">
        <v>0.79454999999999998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163.25</v>
      </c>
      <c r="D476" s="356">
        <v>163.25</v>
      </c>
      <c r="E476" s="356">
        <v>163.25</v>
      </c>
      <c r="F476" s="356">
        <v>163.25</v>
      </c>
      <c r="G476" s="356">
        <v>163.25</v>
      </c>
      <c r="H476" s="356">
        <v>163.25</v>
      </c>
      <c r="I476" s="356">
        <v>163.25</v>
      </c>
      <c r="J476" s="356">
        <v>163.25</v>
      </c>
      <c r="K476" s="355">
        <v>163.25</v>
      </c>
      <c r="L476" s="355">
        <v>163.25</v>
      </c>
      <c r="M476" s="355">
        <v>7.3372799999999998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74.400000000000006</v>
      </c>
      <c r="D477" s="356">
        <v>73.766666666666666</v>
      </c>
      <c r="E477" s="356">
        <v>70.633333333333326</v>
      </c>
      <c r="F477" s="356">
        <v>66.86666666666666</v>
      </c>
      <c r="G477" s="356">
        <v>63.73333333333332</v>
      </c>
      <c r="H477" s="356">
        <v>77.533333333333331</v>
      </c>
      <c r="I477" s="356">
        <v>80.666666666666686</v>
      </c>
      <c r="J477" s="356">
        <v>84.433333333333337</v>
      </c>
      <c r="K477" s="355">
        <v>76.900000000000006</v>
      </c>
      <c r="L477" s="355">
        <v>70</v>
      </c>
      <c r="M477" s="355">
        <v>502.62756999999999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668.45</v>
      </c>
      <c r="D478" s="356">
        <v>670.15</v>
      </c>
      <c r="E478" s="356">
        <v>663.3</v>
      </c>
      <c r="F478" s="356">
        <v>658.15</v>
      </c>
      <c r="G478" s="356">
        <v>651.29999999999995</v>
      </c>
      <c r="H478" s="356">
        <v>675.3</v>
      </c>
      <c r="I478" s="356">
        <v>682.15000000000009</v>
      </c>
      <c r="J478" s="356">
        <v>687.3</v>
      </c>
      <c r="K478" s="355">
        <v>677</v>
      </c>
      <c r="L478" s="355">
        <v>665</v>
      </c>
      <c r="M478" s="355">
        <v>35.021560000000001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1625.1</v>
      </c>
      <c r="D479" s="356">
        <v>1614.1333333333332</v>
      </c>
      <c r="E479" s="356">
        <v>1591.7666666666664</v>
      </c>
      <c r="F479" s="356">
        <v>1558.4333333333332</v>
      </c>
      <c r="G479" s="356">
        <v>1536.0666666666664</v>
      </c>
      <c r="H479" s="356">
        <v>1647.4666666666665</v>
      </c>
      <c r="I479" s="356">
        <v>1669.8333333333333</v>
      </c>
      <c r="J479" s="356">
        <v>1703.1666666666665</v>
      </c>
      <c r="K479" s="355">
        <v>1636.5</v>
      </c>
      <c r="L479" s="355">
        <v>1580.8</v>
      </c>
      <c r="M479" s="355">
        <v>2.1459800000000002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13.25</v>
      </c>
      <c r="D480" s="356">
        <v>13.266666666666666</v>
      </c>
      <c r="E480" s="356">
        <v>13.183333333333332</v>
      </c>
      <c r="F480" s="356">
        <v>13.116666666666665</v>
      </c>
      <c r="G480" s="356">
        <v>13.033333333333331</v>
      </c>
      <c r="H480" s="356">
        <v>13.333333333333332</v>
      </c>
      <c r="I480" s="356">
        <v>13.416666666666668</v>
      </c>
      <c r="J480" s="356">
        <v>13.483333333333333</v>
      </c>
      <c r="K480" s="355">
        <v>13.35</v>
      </c>
      <c r="L480" s="355">
        <v>13.2</v>
      </c>
      <c r="M480" s="355">
        <v>19.667470000000002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518.1</v>
      </c>
      <c r="D481" s="356">
        <v>520.30000000000007</v>
      </c>
      <c r="E481" s="356">
        <v>512.95000000000016</v>
      </c>
      <c r="F481" s="356">
        <v>507.80000000000007</v>
      </c>
      <c r="G481" s="356">
        <v>500.45000000000016</v>
      </c>
      <c r="H481" s="356">
        <v>525.45000000000016</v>
      </c>
      <c r="I481" s="356">
        <v>532.80000000000007</v>
      </c>
      <c r="J481" s="356">
        <v>537.95000000000016</v>
      </c>
      <c r="K481" s="355">
        <v>527.65</v>
      </c>
      <c r="L481" s="355">
        <v>515.15</v>
      </c>
      <c r="M481" s="355">
        <v>1.3994599999999999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123.6</v>
      </c>
      <c r="D482" s="356">
        <v>123.96666666666665</v>
      </c>
      <c r="E482" s="356">
        <v>122.38333333333331</v>
      </c>
      <c r="F482" s="356">
        <v>121.16666666666666</v>
      </c>
      <c r="G482" s="356">
        <v>119.58333333333331</v>
      </c>
      <c r="H482" s="356">
        <v>125.18333333333331</v>
      </c>
      <c r="I482" s="356">
        <v>126.76666666666665</v>
      </c>
      <c r="J482" s="356">
        <v>127.98333333333331</v>
      </c>
      <c r="K482" s="355">
        <v>125.55</v>
      </c>
      <c r="L482" s="355">
        <v>122.75</v>
      </c>
      <c r="M482" s="355">
        <v>9.9111200000000004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18.850000000000001</v>
      </c>
      <c r="D483" s="356">
        <v>18.900000000000002</v>
      </c>
      <c r="E483" s="356">
        <v>18.700000000000003</v>
      </c>
      <c r="F483" s="356">
        <v>18.55</v>
      </c>
      <c r="G483" s="356">
        <v>18.350000000000001</v>
      </c>
      <c r="H483" s="356">
        <v>19.050000000000004</v>
      </c>
      <c r="I483" s="356">
        <v>19.25</v>
      </c>
      <c r="J483" s="356">
        <v>19.400000000000006</v>
      </c>
      <c r="K483" s="355">
        <v>19.100000000000001</v>
      </c>
      <c r="L483" s="355">
        <v>18.75</v>
      </c>
      <c r="M483" s="355">
        <v>16.721219999999999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7474.5</v>
      </c>
      <c r="D484" s="356">
        <v>7494.583333333333</v>
      </c>
      <c r="E484" s="356">
        <v>7440.2166666666662</v>
      </c>
      <c r="F484" s="356">
        <v>7405.9333333333334</v>
      </c>
      <c r="G484" s="356">
        <v>7351.5666666666666</v>
      </c>
      <c r="H484" s="356">
        <v>7528.8666666666659</v>
      </c>
      <c r="I484" s="356">
        <v>7583.2333333333327</v>
      </c>
      <c r="J484" s="356">
        <v>7617.5166666666655</v>
      </c>
      <c r="K484" s="355">
        <v>7548.95</v>
      </c>
      <c r="L484" s="355">
        <v>7460.3</v>
      </c>
      <c r="M484" s="355">
        <v>2.8422299999999998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47.15</v>
      </c>
      <c r="D485" s="356">
        <v>47.050000000000004</v>
      </c>
      <c r="E485" s="356">
        <v>46.250000000000007</v>
      </c>
      <c r="F485" s="356">
        <v>45.35</v>
      </c>
      <c r="G485" s="356">
        <v>44.550000000000004</v>
      </c>
      <c r="H485" s="356">
        <v>47.95000000000001</v>
      </c>
      <c r="I485" s="356">
        <v>48.750000000000007</v>
      </c>
      <c r="J485" s="356">
        <v>49.650000000000013</v>
      </c>
      <c r="K485" s="355">
        <v>47.85</v>
      </c>
      <c r="L485" s="355">
        <v>46.15</v>
      </c>
      <c r="M485" s="355">
        <v>131.25342000000001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770.1</v>
      </c>
      <c r="D486" s="356">
        <v>772.33333333333337</v>
      </c>
      <c r="E486" s="356">
        <v>765.7166666666667</v>
      </c>
      <c r="F486" s="356">
        <v>761.33333333333337</v>
      </c>
      <c r="G486" s="356">
        <v>754.7166666666667</v>
      </c>
      <c r="H486" s="356">
        <v>776.7166666666667</v>
      </c>
      <c r="I486" s="356">
        <v>783.33333333333326</v>
      </c>
      <c r="J486" s="356">
        <v>787.7166666666667</v>
      </c>
      <c r="K486" s="355">
        <v>778.95</v>
      </c>
      <c r="L486" s="355">
        <v>767.95</v>
      </c>
      <c r="M486" s="355">
        <v>25.616350000000001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888.5</v>
      </c>
      <c r="D487" s="356">
        <v>872.80000000000007</v>
      </c>
      <c r="E487" s="356">
        <v>847.70000000000016</v>
      </c>
      <c r="F487" s="356">
        <v>806.90000000000009</v>
      </c>
      <c r="G487" s="356">
        <v>781.80000000000018</v>
      </c>
      <c r="H487" s="356">
        <v>913.60000000000014</v>
      </c>
      <c r="I487" s="356">
        <v>938.7</v>
      </c>
      <c r="J487" s="356">
        <v>979.50000000000011</v>
      </c>
      <c r="K487" s="355">
        <v>897.9</v>
      </c>
      <c r="L487" s="355">
        <v>832</v>
      </c>
      <c r="M487" s="355">
        <v>4.4555899999999999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441.35</v>
      </c>
      <c r="D488" s="356">
        <v>445.01666666666665</v>
      </c>
      <c r="E488" s="356">
        <v>435.38333333333333</v>
      </c>
      <c r="F488" s="356">
        <v>429.41666666666669</v>
      </c>
      <c r="G488" s="356">
        <v>419.78333333333336</v>
      </c>
      <c r="H488" s="356">
        <v>450.98333333333329</v>
      </c>
      <c r="I488" s="356">
        <v>460.61666666666662</v>
      </c>
      <c r="J488" s="356">
        <v>466.58333333333326</v>
      </c>
      <c r="K488" s="355">
        <v>454.65</v>
      </c>
      <c r="L488" s="355">
        <v>439.05</v>
      </c>
      <c r="M488" s="355">
        <v>1.2519400000000001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37.700000000000003</v>
      </c>
      <c r="D489" s="356">
        <v>37.883333333333333</v>
      </c>
      <c r="E489" s="356">
        <v>37.416666666666664</v>
      </c>
      <c r="F489" s="356">
        <v>37.133333333333333</v>
      </c>
      <c r="G489" s="356">
        <v>36.666666666666664</v>
      </c>
      <c r="H489" s="356">
        <v>38.166666666666664</v>
      </c>
      <c r="I489" s="356">
        <v>38.633333333333333</v>
      </c>
      <c r="J489" s="356">
        <v>38.916666666666664</v>
      </c>
      <c r="K489" s="355">
        <v>38.35</v>
      </c>
      <c r="L489" s="355">
        <v>37.6</v>
      </c>
      <c r="M489" s="355">
        <v>14.11824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1070.4000000000001</v>
      </c>
      <c r="D490" s="356">
        <v>1078.2</v>
      </c>
      <c r="E490" s="356">
        <v>1057.6000000000001</v>
      </c>
      <c r="F490" s="356">
        <v>1044.8000000000002</v>
      </c>
      <c r="G490" s="356">
        <v>1024.2000000000003</v>
      </c>
      <c r="H490" s="356">
        <v>1091</v>
      </c>
      <c r="I490" s="356">
        <v>1111.5999999999999</v>
      </c>
      <c r="J490" s="356">
        <v>1124.3999999999999</v>
      </c>
      <c r="K490" s="355">
        <v>1098.8</v>
      </c>
      <c r="L490" s="355">
        <v>1065.4000000000001</v>
      </c>
      <c r="M490" s="355">
        <v>0.42745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415.4</v>
      </c>
      <c r="D491" s="356">
        <v>412.86666666666662</v>
      </c>
      <c r="E491" s="356">
        <v>408.63333333333321</v>
      </c>
      <c r="F491" s="356">
        <v>401.86666666666662</v>
      </c>
      <c r="G491" s="356">
        <v>397.63333333333321</v>
      </c>
      <c r="H491" s="356">
        <v>419.63333333333321</v>
      </c>
      <c r="I491" s="356">
        <v>423.86666666666667</v>
      </c>
      <c r="J491" s="356">
        <v>430.63333333333321</v>
      </c>
      <c r="K491" s="355">
        <v>417.1</v>
      </c>
      <c r="L491" s="355">
        <v>406.1</v>
      </c>
      <c r="M491" s="355">
        <v>1.68651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891.35</v>
      </c>
      <c r="D492" s="356">
        <v>901.71666666666658</v>
      </c>
      <c r="E492" s="356">
        <v>875.93333333333317</v>
      </c>
      <c r="F492" s="356">
        <v>860.51666666666654</v>
      </c>
      <c r="G492" s="356">
        <v>834.73333333333312</v>
      </c>
      <c r="H492" s="356">
        <v>917.13333333333321</v>
      </c>
      <c r="I492" s="356">
        <v>942.91666666666674</v>
      </c>
      <c r="J492" s="356">
        <v>958.33333333333326</v>
      </c>
      <c r="K492" s="355">
        <v>927.5</v>
      </c>
      <c r="L492" s="355">
        <v>886.3</v>
      </c>
      <c r="M492" s="355">
        <v>7.6929800000000004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379.5</v>
      </c>
      <c r="D493" s="356">
        <v>380.2833333333333</v>
      </c>
      <c r="E493" s="356">
        <v>374.71666666666658</v>
      </c>
      <c r="F493" s="356">
        <v>369.93333333333328</v>
      </c>
      <c r="G493" s="356">
        <v>364.36666666666656</v>
      </c>
      <c r="H493" s="356">
        <v>385.06666666666661</v>
      </c>
      <c r="I493" s="356">
        <v>390.63333333333333</v>
      </c>
      <c r="J493" s="356">
        <v>395.41666666666663</v>
      </c>
      <c r="K493" s="355">
        <v>385.85</v>
      </c>
      <c r="L493" s="355">
        <v>375.5</v>
      </c>
      <c r="M493" s="355">
        <v>116.42228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2198.15</v>
      </c>
      <c r="D494" s="356">
        <v>2219.7833333333333</v>
      </c>
      <c r="E494" s="356">
        <v>2166.3666666666668</v>
      </c>
      <c r="F494" s="356">
        <v>2134.5833333333335</v>
      </c>
      <c r="G494" s="356">
        <v>2081.166666666667</v>
      </c>
      <c r="H494" s="356">
        <v>2251.5666666666666</v>
      </c>
      <c r="I494" s="356">
        <v>2304.9833333333336</v>
      </c>
      <c r="J494" s="356">
        <v>2336.7666666666664</v>
      </c>
      <c r="K494" s="355">
        <v>2273.1999999999998</v>
      </c>
      <c r="L494" s="355">
        <v>2188</v>
      </c>
      <c r="M494" s="355">
        <v>0.62622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219.75</v>
      </c>
      <c r="D495" s="356">
        <v>219</v>
      </c>
      <c r="E495" s="356">
        <v>216.85</v>
      </c>
      <c r="F495" s="356">
        <v>213.95</v>
      </c>
      <c r="G495" s="356">
        <v>211.79999999999998</v>
      </c>
      <c r="H495" s="356">
        <v>221.9</v>
      </c>
      <c r="I495" s="356">
        <v>224.04999999999998</v>
      </c>
      <c r="J495" s="356">
        <v>226.95000000000002</v>
      </c>
      <c r="K495" s="355">
        <v>221.15</v>
      </c>
      <c r="L495" s="355">
        <v>216.1</v>
      </c>
      <c r="M495" s="355">
        <v>2.30925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1921.8</v>
      </c>
      <c r="D496" s="356">
        <v>1921.3166666666668</v>
      </c>
      <c r="E496" s="356">
        <v>1908.1333333333337</v>
      </c>
      <c r="F496" s="356">
        <v>1894.4666666666669</v>
      </c>
      <c r="G496" s="356">
        <v>1881.2833333333338</v>
      </c>
      <c r="H496" s="356">
        <v>1934.9833333333336</v>
      </c>
      <c r="I496" s="356">
        <v>1948.1666666666665</v>
      </c>
      <c r="J496" s="356">
        <v>1961.8333333333335</v>
      </c>
      <c r="K496" s="355">
        <v>1934.5</v>
      </c>
      <c r="L496" s="355">
        <v>1907.65</v>
      </c>
      <c r="M496" s="355">
        <v>8.0649999999999999E-2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648.95000000000005</v>
      </c>
      <c r="D497" s="356">
        <v>660.55000000000007</v>
      </c>
      <c r="E497" s="356">
        <v>632.40000000000009</v>
      </c>
      <c r="F497" s="356">
        <v>615.85</v>
      </c>
      <c r="G497" s="356">
        <v>587.70000000000005</v>
      </c>
      <c r="H497" s="356">
        <v>677.10000000000014</v>
      </c>
      <c r="I497" s="356">
        <v>705.25</v>
      </c>
      <c r="J497" s="356">
        <v>721.80000000000018</v>
      </c>
      <c r="K497" s="355">
        <v>688.7</v>
      </c>
      <c r="L497" s="355">
        <v>644</v>
      </c>
      <c r="M497" s="355">
        <v>7.5233100000000004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3693.45</v>
      </c>
      <c r="D498" s="356">
        <v>3690.1499999999996</v>
      </c>
      <c r="E498" s="356">
        <v>3660.4499999999994</v>
      </c>
      <c r="F498" s="356">
        <v>3627.45</v>
      </c>
      <c r="G498" s="356">
        <v>3597.7499999999995</v>
      </c>
      <c r="H498" s="356">
        <v>3723.1499999999992</v>
      </c>
      <c r="I498" s="356">
        <v>3752.85</v>
      </c>
      <c r="J498" s="356">
        <v>3785.849999999999</v>
      </c>
      <c r="K498" s="355">
        <v>3719.85</v>
      </c>
      <c r="L498" s="355">
        <v>3657.15</v>
      </c>
      <c r="M498" s="355">
        <v>4.6550000000000001E-2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1238.75</v>
      </c>
      <c r="D499" s="356">
        <v>1231.7333333333333</v>
      </c>
      <c r="E499" s="356">
        <v>1220.8166666666666</v>
      </c>
      <c r="F499" s="356">
        <v>1202.8833333333332</v>
      </c>
      <c r="G499" s="356">
        <v>1191.9666666666665</v>
      </c>
      <c r="H499" s="356">
        <v>1249.6666666666667</v>
      </c>
      <c r="I499" s="356">
        <v>1260.5833333333333</v>
      </c>
      <c r="J499" s="356">
        <v>1278.5166666666669</v>
      </c>
      <c r="K499" s="355">
        <v>1242.6500000000001</v>
      </c>
      <c r="L499" s="355">
        <v>1213.8</v>
      </c>
      <c r="M499" s="355">
        <v>3.7963200000000001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2549.8000000000002</v>
      </c>
      <c r="D500" s="356">
        <v>2551.5499999999997</v>
      </c>
      <c r="E500" s="356">
        <v>2489.1499999999996</v>
      </c>
      <c r="F500" s="356">
        <v>2428.5</v>
      </c>
      <c r="G500" s="356">
        <v>2366.1</v>
      </c>
      <c r="H500" s="356">
        <v>2612.1999999999994</v>
      </c>
      <c r="I500" s="356">
        <v>2674.6</v>
      </c>
      <c r="J500" s="356">
        <v>2735.2499999999991</v>
      </c>
      <c r="K500" s="355">
        <v>2613.9499999999998</v>
      </c>
      <c r="L500" s="355">
        <v>2490.9</v>
      </c>
      <c r="M500" s="355">
        <v>1.6950499999999999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7855.55</v>
      </c>
      <c r="D501" s="356">
        <v>7886.8499999999995</v>
      </c>
      <c r="E501" s="356">
        <v>7773.6999999999989</v>
      </c>
      <c r="F501" s="356">
        <v>7691.8499999999995</v>
      </c>
      <c r="G501" s="356">
        <v>7578.6999999999989</v>
      </c>
      <c r="H501" s="356">
        <v>7968.6999999999989</v>
      </c>
      <c r="I501" s="356">
        <v>8081.8499999999985</v>
      </c>
      <c r="J501" s="356">
        <v>8163.6999999999989</v>
      </c>
      <c r="K501" s="355">
        <v>8000</v>
      </c>
      <c r="L501" s="355">
        <v>7805</v>
      </c>
      <c r="M501" s="355">
        <v>3.458E-2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185</v>
      </c>
      <c r="D502" s="356">
        <v>183.78333333333333</v>
      </c>
      <c r="E502" s="356">
        <v>181.56666666666666</v>
      </c>
      <c r="F502" s="356">
        <v>178.13333333333333</v>
      </c>
      <c r="G502" s="356">
        <v>175.91666666666666</v>
      </c>
      <c r="H502" s="356">
        <v>187.21666666666667</v>
      </c>
      <c r="I502" s="356">
        <v>189.43333333333331</v>
      </c>
      <c r="J502" s="356">
        <v>192.86666666666667</v>
      </c>
      <c r="K502" s="355">
        <v>186</v>
      </c>
      <c r="L502" s="355">
        <v>180.35</v>
      </c>
      <c r="M502" s="355">
        <v>7.1902799999999996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121.85</v>
      </c>
      <c r="D503" s="356">
        <v>121.16666666666667</v>
      </c>
      <c r="E503" s="356">
        <v>119.23333333333335</v>
      </c>
      <c r="F503" s="356">
        <v>116.61666666666667</v>
      </c>
      <c r="G503" s="356">
        <v>114.68333333333335</v>
      </c>
      <c r="H503" s="356">
        <v>123.78333333333335</v>
      </c>
      <c r="I503" s="356">
        <v>125.71666666666665</v>
      </c>
      <c r="J503" s="356">
        <v>128.33333333333334</v>
      </c>
      <c r="K503" s="355">
        <v>123.1</v>
      </c>
      <c r="L503" s="355">
        <v>118.55</v>
      </c>
      <c r="M503" s="355">
        <v>15.639430000000001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481.65</v>
      </c>
      <c r="D504" s="356">
        <v>483.81666666666666</v>
      </c>
      <c r="E504" s="356">
        <v>474.83333333333331</v>
      </c>
      <c r="F504" s="356">
        <v>468.01666666666665</v>
      </c>
      <c r="G504" s="356">
        <v>459.0333333333333</v>
      </c>
      <c r="H504" s="356">
        <v>490.63333333333333</v>
      </c>
      <c r="I504" s="356">
        <v>499.61666666666667</v>
      </c>
      <c r="J504" s="356">
        <v>506.43333333333334</v>
      </c>
      <c r="K504" s="355">
        <v>492.8</v>
      </c>
      <c r="L504" s="355">
        <v>477</v>
      </c>
      <c r="M504" s="355">
        <v>0.52087000000000006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1797.55</v>
      </c>
      <c r="D505" s="356">
        <v>1790.4166666666667</v>
      </c>
      <c r="E505" s="356">
        <v>1758.1333333333334</v>
      </c>
      <c r="F505" s="356">
        <v>1718.7166666666667</v>
      </c>
      <c r="G505" s="356">
        <v>1686.4333333333334</v>
      </c>
      <c r="H505" s="356">
        <v>1829.8333333333335</v>
      </c>
      <c r="I505" s="356">
        <v>1862.1166666666668</v>
      </c>
      <c r="J505" s="356">
        <v>1901.5333333333335</v>
      </c>
      <c r="K505" s="355">
        <v>1822.7</v>
      </c>
      <c r="L505" s="355">
        <v>1751</v>
      </c>
      <c r="M505" s="355">
        <v>4.4390900000000002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573.65</v>
      </c>
      <c r="D506" s="356">
        <v>571.53333333333342</v>
      </c>
      <c r="E506" s="356">
        <v>568.31666666666683</v>
      </c>
      <c r="F506" s="356">
        <v>562.98333333333346</v>
      </c>
      <c r="G506" s="356">
        <v>559.76666666666688</v>
      </c>
      <c r="H506" s="356">
        <v>576.86666666666679</v>
      </c>
      <c r="I506" s="356">
        <v>580.08333333333326</v>
      </c>
      <c r="J506" s="356">
        <v>585.41666666666674</v>
      </c>
      <c r="K506" s="355">
        <v>574.75</v>
      </c>
      <c r="L506" s="355">
        <v>566.20000000000005</v>
      </c>
      <c r="M506" s="355">
        <v>58.019120000000001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398.7</v>
      </c>
      <c r="D507" s="356">
        <v>396.95</v>
      </c>
      <c r="E507" s="356">
        <v>390.7</v>
      </c>
      <c r="F507" s="356">
        <v>382.7</v>
      </c>
      <c r="G507" s="356">
        <v>376.45</v>
      </c>
      <c r="H507" s="356">
        <v>404.95</v>
      </c>
      <c r="I507" s="356">
        <v>411.2</v>
      </c>
      <c r="J507" s="356">
        <v>419.2</v>
      </c>
      <c r="K507" s="355">
        <v>403.2</v>
      </c>
      <c r="L507" s="355">
        <v>388.95</v>
      </c>
      <c r="M507" s="355">
        <v>4.2850900000000003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13.85</v>
      </c>
      <c r="D508" s="356">
        <v>13.949999999999998</v>
      </c>
      <c r="E508" s="356">
        <v>13.699999999999996</v>
      </c>
      <c r="F508" s="356">
        <v>13.549999999999999</v>
      </c>
      <c r="G508" s="356">
        <v>13.299999999999997</v>
      </c>
      <c r="H508" s="356">
        <v>14.099999999999994</v>
      </c>
      <c r="I508" s="356">
        <v>14.349999999999998</v>
      </c>
      <c r="J508" s="356">
        <v>14.499999999999993</v>
      </c>
      <c r="K508" s="355">
        <v>14.2</v>
      </c>
      <c r="L508" s="355">
        <v>13.8</v>
      </c>
      <c r="M508" s="355">
        <v>655.67550000000006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263.8</v>
      </c>
      <c r="D509" s="356">
        <v>265.8</v>
      </c>
      <c r="E509" s="356">
        <v>261</v>
      </c>
      <c r="F509" s="356">
        <v>258.2</v>
      </c>
      <c r="G509" s="356">
        <v>253.39999999999998</v>
      </c>
      <c r="H509" s="356">
        <v>268.60000000000002</v>
      </c>
      <c r="I509" s="356">
        <v>273.40000000000009</v>
      </c>
      <c r="J509" s="356">
        <v>276.20000000000005</v>
      </c>
      <c r="K509" s="355">
        <v>270.60000000000002</v>
      </c>
      <c r="L509" s="355">
        <v>263</v>
      </c>
      <c r="M509" s="355">
        <v>123.7555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403.8</v>
      </c>
      <c r="D510" s="356">
        <v>401.11666666666662</v>
      </c>
      <c r="E510" s="356">
        <v>394.53333333333325</v>
      </c>
      <c r="F510" s="356">
        <v>385.26666666666665</v>
      </c>
      <c r="G510" s="356">
        <v>378.68333333333328</v>
      </c>
      <c r="H510" s="356">
        <v>410.38333333333321</v>
      </c>
      <c r="I510" s="356">
        <v>416.96666666666658</v>
      </c>
      <c r="J510" s="356">
        <v>426.23333333333318</v>
      </c>
      <c r="K510" s="355">
        <v>407.7</v>
      </c>
      <c r="L510" s="355">
        <v>391.85</v>
      </c>
      <c r="M510" s="355">
        <v>10.66193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1567.9</v>
      </c>
      <c r="D511" s="356">
        <v>1584.0166666666667</v>
      </c>
      <c r="E511" s="356">
        <v>1533.0833333333333</v>
      </c>
      <c r="F511" s="356">
        <v>1498.2666666666667</v>
      </c>
      <c r="G511" s="356">
        <v>1447.3333333333333</v>
      </c>
      <c r="H511" s="356">
        <v>1618.8333333333333</v>
      </c>
      <c r="I511" s="356">
        <v>1669.7666666666667</v>
      </c>
      <c r="J511" s="356">
        <v>1704.5833333333333</v>
      </c>
      <c r="K511" s="355">
        <v>1634.95</v>
      </c>
      <c r="L511" s="355">
        <v>1549.2</v>
      </c>
      <c r="M511" s="355">
        <v>4.1075999999999997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0"/>
      <c r="B5" s="461"/>
      <c r="C5" s="460"/>
      <c r="D5" s="46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2" t="s">
        <v>567</v>
      </c>
      <c r="C7" s="461"/>
      <c r="D7" s="7">
        <f>Main!B10</f>
        <v>44603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44602</v>
      </c>
      <c r="B10" s="29">
        <v>539621</v>
      </c>
      <c r="C10" s="28" t="s">
        <v>992</v>
      </c>
      <c r="D10" s="28" t="s">
        <v>993</v>
      </c>
      <c r="E10" s="28" t="s">
        <v>576</v>
      </c>
      <c r="F10" s="87">
        <v>30000</v>
      </c>
      <c r="G10" s="29">
        <v>55.5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44602</v>
      </c>
      <c r="B11" s="29">
        <v>539621</v>
      </c>
      <c r="C11" s="28" t="s">
        <v>992</v>
      </c>
      <c r="D11" s="28" t="s">
        <v>994</v>
      </c>
      <c r="E11" s="28" t="s">
        <v>577</v>
      </c>
      <c r="F11" s="87">
        <v>32500</v>
      </c>
      <c r="G11" s="29">
        <v>61.3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44602</v>
      </c>
      <c r="B12" s="29">
        <v>543209</v>
      </c>
      <c r="C12" s="28" t="s">
        <v>995</v>
      </c>
      <c r="D12" s="28" t="s">
        <v>996</v>
      </c>
      <c r="E12" s="28" t="s">
        <v>576</v>
      </c>
      <c r="F12" s="87">
        <v>21000</v>
      </c>
      <c r="G12" s="29">
        <v>29.26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44602</v>
      </c>
      <c r="B13" s="29">
        <v>543209</v>
      </c>
      <c r="C13" s="28" t="s">
        <v>995</v>
      </c>
      <c r="D13" s="28" t="s">
        <v>997</v>
      </c>
      <c r="E13" s="28" t="s">
        <v>576</v>
      </c>
      <c r="F13" s="87">
        <v>3000</v>
      </c>
      <c r="G13" s="29">
        <v>27.25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44602</v>
      </c>
      <c r="B14" s="29">
        <v>543209</v>
      </c>
      <c r="C14" s="28" t="s">
        <v>995</v>
      </c>
      <c r="D14" s="28" t="s">
        <v>997</v>
      </c>
      <c r="E14" s="28" t="s">
        <v>577</v>
      </c>
      <c r="F14" s="87">
        <v>12000</v>
      </c>
      <c r="G14" s="29">
        <v>28.68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44602</v>
      </c>
      <c r="B15" s="29">
        <v>543172</v>
      </c>
      <c r="C15" s="28" t="s">
        <v>966</v>
      </c>
      <c r="D15" s="28" t="s">
        <v>967</v>
      </c>
      <c r="E15" s="28" t="s">
        <v>576</v>
      </c>
      <c r="F15" s="87">
        <v>8000</v>
      </c>
      <c r="G15" s="29">
        <v>56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44602</v>
      </c>
      <c r="B16" s="29">
        <v>539405</v>
      </c>
      <c r="C16" s="28" t="s">
        <v>998</v>
      </c>
      <c r="D16" s="28" t="s">
        <v>999</v>
      </c>
      <c r="E16" s="28" t="s">
        <v>577</v>
      </c>
      <c r="F16" s="87">
        <v>20000</v>
      </c>
      <c r="G16" s="29">
        <v>19.399999999999999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44602</v>
      </c>
      <c r="B17" s="29">
        <v>539405</v>
      </c>
      <c r="C17" s="28" t="s">
        <v>998</v>
      </c>
      <c r="D17" s="28" t="s">
        <v>1000</v>
      </c>
      <c r="E17" s="28" t="s">
        <v>577</v>
      </c>
      <c r="F17" s="87">
        <v>20000</v>
      </c>
      <c r="G17" s="29">
        <v>19.399999999999999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44602</v>
      </c>
      <c r="B18" s="29">
        <v>539405</v>
      </c>
      <c r="C18" s="28" t="s">
        <v>998</v>
      </c>
      <c r="D18" s="28" t="s">
        <v>1001</v>
      </c>
      <c r="E18" s="28" t="s">
        <v>576</v>
      </c>
      <c r="F18" s="87">
        <v>34403</v>
      </c>
      <c r="G18" s="29">
        <v>19.399999999999999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44602</v>
      </c>
      <c r="B19" s="29">
        <v>523277</v>
      </c>
      <c r="C19" s="28" t="s">
        <v>1002</v>
      </c>
      <c r="D19" s="28" t="s">
        <v>1003</v>
      </c>
      <c r="E19" s="28" t="s">
        <v>576</v>
      </c>
      <c r="F19" s="87">
        <v>15600754</v>
      </c>
      <c r="G19" s="29">
        <v>1.25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44602</v>
      </c>
      <c r="B20" s="29">
        <v>523277</v>
      </c>
      <c r="C20" s="28" t="s">
        <v>1002</v>
      </c>
      <c r="D20" s="28" t="s">
        <v>854</v>
      </c>
      <c r="E20" s="28" t="s">
        <v>577</v>
      </c>
      <c r="F20" s="87">
        <v>6500000</v>
      </c>
      <c r="G20" s="29">
        <v>1.23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44602</v>
      </c>
      <c r="B21" s="29">
        <v>542332</v>
      </c>
      <c r="C21" s="28" t="s">
        <v>1004</v>
      </c>
      <c r="D21" s="28" t="s">
        <v>1005</v>
      </c>
      <c r="E21" s="28" t="s">
        <v>577</v>
      </c>
      <c r="F21" s="87">
        <v>37500</v>
      </c>
      <c r="G21" s="29">
        <v>4.6399999999999997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44602</v>
      </c>
      <c r="B22" s="29">
        <v>542332</v>
      </c>
      <c r="C22" s="28" t="s">
        <v>1004</v>
      </c>
      <c r="D22" s="28" t="s">
        <v>1006</v>
      </c>
      <c r="E22" s="28" t="s">
        <v>576</v>
      </c>
      <c r="F22" s="87">
        <v>40000</v>
      </c>
      <c r="G22" s="29">
        <v>4.6399999999999997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44602</v>
      </c>
      <c r="B23" s="29">
        <v>533506</v>
      </c>
      <c r="C23" s="28" t="s">
        <v>1007</v>
      </c>
      <c r="D23" s="28" t="s">
        <v>1008</v>
      </c>
      <c r="E23" s="28" t="s">
        <v>576</v>
      </c>
      <c r="F23" s="87">
        <v>75011</v>
      </c>
      <c r="G23" s="29">
        <v>4.28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44602</v>
      </c>
      <c r="B24" s="29">
        <v>533506</v>
      </c>
      <c r="C24" s="28" t="s">
        <v>1007</v>
      </c>
      <c r="D24" s="28" t="s">
        <v>1008</v>
      </c>
      <c r="E24" s="28" t="s">
        <v>577</v>
      </c>
      <c r="F24" s="87">
        <v>9675011</v>
      </c>
      <c r="G24" s="29">
        <v>4.21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44602</v>
      </c>
      <c r="B25" s="29">
        <v>542924</v>
      </c>
      <c r="C25" s="28" t="s">
        <v>968</v>
      </c>
      <c r="D25" s="28" t="s">
        <v>969</v>
      </c>
      <c r="E25" s="28" t="s">
        <v>576</v>
      </c>
      <c r="F25" s="87">
        <v>57000</v>
      </c>
      <c r="G25" s="29">
        <v>20.88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44602</v>
      </c>
      <c r="B26" s="29">
        <v>542924</v>
      </c>
      <c r="C26" s="28" t="s">
        <v>968</v>
      </c>
      <c r="D26" s="28" t="s">
        <v>969</v>
      </c>
      <c r="E26" s="28" t="s">
        <v>577</v>
      </c>
      <c r="F26" s="87">
        <v>49500</v>
      </c>
      <c r="G26" s="29">
        <v>20.83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44602</v>
      </c>
      <c r="B27" s="29">
        <v>542924</v>
      </c>
      <c r="C27" s="28" t="s">
        <v>968</v>
      </c>
      <c r="D27" s="28" t="s">
        <v>970</v>
      </c>
      <c r="E27" s="28" t="s">
        <v>577</v>
      </c>
      <c r="F27" s="87">
        <v>102000</v>
      </c>
      <c r="G27" s="29">
        <v>20.95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44602</v>
      </c>
      <c r="B28" s="29">
        <v>542924</v>
      </c>
      <c r="C28" s="28" t="s">
        <v>968</v>
      </c>
      <c r="D28" s="28" t="s">
        <v>1009</v>
      </c>
      <c r="E28" s="28" t="s">
        <v>576</v>
      </c>
      <c r="F28" s="87">
        <v>30000</v>
      </c>
      <c r="G28" s="29">
        <v>20.82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44602</v>
      </c>
      <c r="B29" s="29">
        <v>539910</v>
      </c>
      <c r="C29" s="28" t="s">
        <v>971</v>
      </c>
      <c r="D29" s="28" t="s">
        <v>1010</v>
      </c>
      <c r="E29" s="28" t="s">
        <v>576</v>
      </c>
      <c r="F29" s="87">
        <v>110000</v>
      </c>
      <c r="G29" s="29">
        <v>9.51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44602</v>
      </c>
      <c r="B30" s="29">
        <v>539910</v>
      </c>
      <c r="C30" s="28" t="s">
        <v>971</v>
      </c>
      <c r="D30" s="28" t="s">
        <v>1011</v>
      </c>
      <c r="E30" s="28" t="s">
        <v>576</v>
      </c>
      <c r="F30" s="87">
        <v>250000</v>
      </c>
      <c r="G30" s="29">
        <v>9.51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44602</v>
      </c>
      <c r="B31" s="29">
        <v>539910</v>
      </c>
      <c r="C31" s="28" t="s">
        <v>971</v>
      </c>
      <c r="D31" s="28" t="s">
        <v>972</v>
      </c>
      <c r="E31" s="28" t="s">
        <v>577</v>
      </c>
      <c r="F31" s="87">
        <v>470000</v>
      </c>
      <c r="G31" s="29">
        <v>9.51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44602</v>
      </c>
      <c r="B32" s="29">
        <v>539894</v>
      </c>
      <c r="C32" s="28" t="s">
        <v>1012</v>
      </c>
      <c r="D32" s="28" t="s">
        <v>1013</v>
      </c>
      <c r="E32" s="28" t="s">
        <v>576</v>
      </c>
      <c r="F32" s="87">
        <v>1493902</v>
      </c>
      <c r="G32" s="29">
        <v>7.16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44602</v>
      </c>
      <c r="B33" s="29">
        <v>511000</v>
      </c>
      <c r="C33" s="28" t="s">
        <v>1014</v>
      </c>
      <c r="D33" s="28" t="s">
        <v>1015</v>
      </c>
      <c r="E33" s="28" t="s">
        <v>577</v>
      </c>
      <c r="F33" s="87">
        <v>50000</v>
      </c>
      <c r="G33" s="29">
        <v>5.97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44602</v>
      </c>
      <c r="B34" s="29">
        <v>541352</v>
      </c>
      <c r="C34" s="28" t="s">
        <v>1016</v>
      </c>
      <c r="D34" s="28" t="s">
        <v>1017</v>
      </c>
      <c r="E34" s="28" t="s">
        <v>576</v>
      </c>
      <c r="F34" s="87">
        <v>104000</v>
      </c>
      <c r="G34" s="29">
        <v>89.48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44602</v>
      </c>
      <c r="B35" s="29">
        <v>539767</v>
      </c>
      <c r="C35" s="28" t="s">
        <v>1018</v>
      </c>
      <c r="D35" s="28" t="s">
        <v>1019</v>
      </c>
      <c r="E35" s="28" t="s">
        <v>576</v>
      </c>
      <c r="F35" s="87">
        <v>14999</v>
      </c>
      <c r="G35" s="29">
        <v>13.33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44602</v>
      </c>
      <c r="B36" s="29">
        <v>539767</v>
      </c>
      <c r="C36" s="28" t="s">
        <v>1018</v>
      </c>
      <c r="D36" s="28" t="s">
        <v>1020</v>
      </c>
      <c r="E36" s="28" t="s">
        <v>576</v>
      </c>
      <c r="F36" s="87">
        <v>96404</v>
      </c>
      <c r="G36" s="29">
        <v>13.33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44602</v>
      </c>
      <c r="B37" s="29">
        <v>539767</v>
      </c>
      <c r="C37" s="28" t="s">
        <v>1018</v>
      </c>
      <c r="D37" s="28" t="s">
        <v>1019</v>
      </c>
      <c r="E37" s="28" t="s">
        <v>577</v>
      </c>
      <c r="F37" s="87">
        <v>29562</v>
      </c>
      <c r="G37" s="29">
        <v>13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44602</v>
      </c>
      <c r="B38" s="29">
        <v>539767</v>
      </c>
      <c r="C38" s="28" t="s">
        <v>1018</v>
      </c>
      <c r="D38" s="28" t="s">
        <v>1020</v>
      </c>
      <c r="E38" s="28" t="s">
        <v>577</v>
      </c>
      <c r="F38" s="87">
        <v>115500</v>
      </c>
      <c r="G38" s="29">
        <v>13.05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44602</v>
      </c>
      <c r="B39" s="29">
        <v>539767</v>
      </c>
      <c r="C39" s="28" t="s">
        <v>1018</v>
      </c>
      <c r="D39" s="28" t="s">
        <v>1021</v>
      </c>
      <c r="E39" s="28" t="s">
        <v>576</v>
      </c>
      <c r="F39" s="87">
        <v>118010</v>
      </c>
      <c r="G39" s="29">
        <v>13.06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44602</v>
      </c>
      <c r="B40" s="29">
        <v>539767</v>
      </c>
      <c r="C40" s="28" t="s">
        <v>1018</v>
      </c>
      <c r="D40" s="28" t="s">
        <v>1022</v>
      </c>
      <c r="E40" s="28" t="s">
        <v>577</v>
      </c>
      <c r="F40" s="87">
        <v>97739</v>
      </c>
      <c r="G40" s="29">
        <v>13.25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44602</v>
      </c>
      <c r="B41" s="29">
        <v>539767</v>
      </c>
      <c r="C41" s="28" t="s">
        <v>1018</v>
      </c>
      <c r="D41" s="28" t="s">
        <v>1023</v>
      </c>
      <c r="E41" s="28" t="s">
        <v>576</v>
      </c>
      <c r="F41" s="87">
        <v>50000</v>
      </c>
      <c r="G41" s="29">
        <v>13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44602</v>
      </c>
      <c r="B42" s="29">
        <v>539767</v>
      </c>
      <c r="C42" s="28" t="s">
        <v>1018</v>
      </c>
      <c r="D42" s="28" t="s">
        <v>1024</v>
      </c>
      <c r="E42" s="28" t="s">
        <v>576</v>
      </c>
      <c r="F42" s="87">
        <v>50000</v>
      </c>
      <c r="G42" s="29">
        <v>13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44602</v>
      </c>
      <c r="B43" s="29">
        <v>539767</v>
      </c>
      <c r="C43" s="28" t="s">
        <v>1018</v>
      </c>
      <c r="D43" s="28" t="s">
        <v>1025</v>
      </c>
      <c r="E43" s="28" t="s">
        <v>576</v>
      </c>
      <c r="F43" s="87">
        <v>299</v>
      </c>
      <c r="G43" s="29">
        <v>13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44602</v>
      </c>
      <c r="B44" s="29">
        <v>539767</v>
      </c>
      <c r="C44" s="28" t="s">
        <v>1018</v>
      </c>
      <c r="D44" s="28" t="s">
        <v>1025</v>
      </c>
      <c r="E44" s="28" t="s">
        <v>577</v>
      </c>
      <c r="F44" s="87">
        <v>35350</v>
      </c>
      <c r="G44" s="29">
        <v>13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44602</v>
      </c>
      <c r="B45" s="29">
        <v>530557</v>
      </c>
      <c r="C45" s="28" t="s">
        <v>1026</v>
      </c>
      <c r="D45" s="28" t="s">
        <v>861</v>
      </c>
      <c r="E45" s="28" t="s">
        <v>576</v>
      </c>
      <c r="F45" s="87">
        <v>1154926</v>
      </c>
      <c r="G45" s="29">
        <v>1.82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44602</v>
      </c>
      <c r="B46" s="29">
        <v>530557</v>
      </c>
      <c r="C46" s="28" t="s">
        <v>1026</v>
      </c>
      <c r="D46" s="28" t="s">
        <v>861</v>
      </c>
      <c r="E46" s="28" t="s">
        <v>577</v>
      </c>
      <c r="F46" s="87">
        <v>3454926</v>
      </c>
      <c r="G46" s="29">
        <v>1.82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44602</v>
      </c>
      <c r="B47" s="29">
        <v>514330</v>
      </c>
      <c r="C47" s="28" t="s">
        <v>1027</v>
      </c>
      <c r="D47" s="28" t="s">
        <v>1028</v>
      </c>
      <c r="E47" s="28" t="s">
        <v>577</v>
      </c>
      <c r="F47" s="87">
        <v>37690</v>
      </c>
      <c r="G47" s="29">
        <v>20.7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44602</v>
      </c>
      <c r="B48" s="29">
        <v>540727</v>
      </c>
      <c r="C48" s="28" t="s">
        <v>973</v>
      </c>
      <c r="D48" s="28" t="s">
        <v>975</v>
      </c>
      <c r="E48" s="28" t="s">
        <v>576</v>
      </c>
      <c r="F48" s="87">
        <v>303533</v>
      </c>
      <c r="G48" s="29">
        <v>66.069999999999993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44602</v>
      </c>
      <c r="B49" s="29">
        <v>540727</v>
      </c>
      <c r="C49" s="28" t="s">
        <v>973</v>
      </c>
      <c r="D49" s="28" t="s">
        <v>975</v>
      </c>
      <c r="E49" s="28" t="s">
        <v>577</v>
      </c>
      <c r="F49" s="87">
        <v>52139</v>
      </c>
      <c r="G49" s="29">
        <v>64.069999999999993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44602</v>
      </c>
      <c r="B50" s="29">
        <v>540727</v>
      </c>
      <c r="C50" s="28" t="s">
        <v>973</v>
      </c>
      <c r="D50" s="28" t="s">
        <v>974</v>
      </c>
      <c r="E50" s="28" t="s">
        <v>576</v>
      </c>
      <c r="F50" s="87">
        <v>35950</v>
      </c>
      <c r="G50" s="29">
        <v>63.99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44602</v>
      </c>
      <c r="B51" s="29">
        <v>540727</v>
      </c>
      <c r="C51" s="28" t="s">
        <v>973</v>
      </c>
      <c r="D51" s="28" t="s">
        <v>974</v>
      </c>
      <c r="E51" s="28" t="s">
        <v>577</v>
      </c>
      <c r="F51" s="87">
        <v>171627</v>
      </c>
      <c r="G51" s="29">
        <v>66.150000000000006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44602</v>
      </c>
      <c r="B52" s="29">
        <v>543460</v>
      </c>
      <c r="C52" s="28" t="s">
        <v>976</v>
      </c>
      <c r="D52" s="28" t="s">
        <v>977</v>
      </c>
      <c r="E52" s="28" t="s">
        <v>576</v>
      </c>
      <c r="F52" s="87">
        <v>24000</v>
      </c>
      <c r="G52" s="29">
        <v>53.57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44602</v>
      </c>
      <c r="B53" s="29">
        <v>543460</v>
      </c>
      <c r="C53" s="28" t="s">
        <v>976</v>
      </c>
      <c r="D53" s="28" t="s">
        <v>977</v>
      </c>
      <c r="E53" s="28" t="s">
        <v>577</v>
      </c>
      <c r="F53" s="87">
        <v>6000</v>
      </c>
      <c r="G53" s="29">
        <v>52.6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44602</v>
      </c>
      <c r="B54" s="29">
        <v>543460</v>
      </c>
      <c r="C54" s="28" t="s">
        <v>976</v>
      </c>
      <c r="D54" s="28" t="s">
        <v>1029</v>
      </c>
      <c r="E54" s="28" t="s">
        <v>577</v>
      </c>
      <c r="F54" s="87">
        <v>10000</v>
      </c>
      <c r="G54" s="29">
        <v>53.85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44602</v>
      </c>
      <c r="B55" s="29">
        <v>540358</v>
      </c>
      <c r="C55" s="28" t="s">
        <v>978</v>
      </c>
      <c r="D55" s="28" t="s">
        <v>1030</v>
      </c>
      <c r="E55" s="28" t="s">
        <v>576</v>
      </c>
      <c r="F55" s="87">
        <v>42000</v>
      </c>
      <c r="G55" s="29">
        <v>32.51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44602</v>
      </c>
      <c r="B56" s="29">
        <v>540259</v>
      </c>
      <c r="C56" s="28" t="s">
        <v>1031</v>
      </c>
      <c r="D56" s="28" t="s">
        <v>1032</v>
      </c>
      <c r="E56" s="28" t="s">
        <v>576</v>
      </c>
      <c r="F56" s="87">
        <v>104737</v>
      </c>
      <c r="G56" s="29">
        <v>6.88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44602</v>
      </c>
      <c r="B57" s="29">
        <v>540259</v>
      </c>
      <c r="C57" s="28" t="s">
        <v>1031</v>
      </c>
      <c r="D57" s="28" t="s">
        <v>1033</v>
      </c>
      <c r="E57" s="28" t="s">
        <v>577</v>
      </c>
      <c r="F57" s="87">
        <v>102765</v>
      </c>
      <c r="G57" s="29">
        <v>6.88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44602</v>
      </c>
      <c r="B58" s="29">
        <v>530433</v>
      </c>
      <c r="C58" s="28" t="s">
        <v>1034</v>
      </c>
      <c r="D58" s="28" t="s">
        <v>1035</v>
      </c>
      <c r="E58" s="28" t="s">
        <v>576</v>
      </c>
      <c r="F58" s="87">
        <v>50000</v>
      </c>
      <c r="G58" s="29">
        <v>93.44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44602</v>
      </c>
      <c r="B59" s="29">
        <v>530419</v>
      </c>
      <c r="C59" s="28" t="s">
        <v>1036</v>
      </c>
      <c r="D59" s="28" t="s">
        <v>1037</v>
      </c>
      <c r="E59" s="28" t="s">
        <v>576</v>
      </c>
      <c r="F59" s="87">
        <v>41892</v>
      </c>
      <c r="G59" s="29">
        <v>59.86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44602</v>
      </c>
      <c r="B60" s="29">
        <v>530419</v>
      </c>
      <c r="C60" s="28" t="s">
        <v>1036</v>
      </c>
      <c r="D60" s="28" t="s">
        <v>1037</v>
      </c>
      <c r="E60" s="28" t="s">
        <v>577</v>
      </c>
      <c r="F60" s="87">
        <v>41892</v>
      </c>
      <c r="G60" s="29">
        <v>60.6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44602</v>
      </c>
      <c r="B61" s="29">
        <v>540332</v>
      </c>
      <c r="C61" s="28" t="s">
        <v>1038</v>
      </c>
      <c r="D61" s="28" t="s">
        <v>1039</v>
      </c>
      <c r="E61" s="28" t="s">
        <v>576</v>
      </c>
      <c r="F61" s="87">
        <v>30000</v>
      </c>
      <c r="G61" s="29">
        <v>61.1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44602</v>
      </c>
      <c r="B62" s="29">
        <v>540332</v>
      </c>
      <c r="C62" s="18" t="s">
        <v>1038</v>
      </c>
      <c r="D62" s="18" t="s">
        <v>1040</v>
      </c>
      <c r="E62" s="28" t="s">
        <v>577</v>
      </c>
      <c r="F62" s="87">
        <v>32000</v>
      </c>
      <c r="G62" s="29">
        <v>61.13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44602</v>
      </c>
      <c r="B63" s="29">
        <v>511509</v>
      </c>
      <c r="C63" s="28" t="s">
        <v>979</v>
      </c>
      <c r="D63" s="28" t="s">
        <v>1041</v>
      </c>
      <c r="E63" s="28" t="s">
        <v>577</v>
      </c>
      <c r="F63" s="87">
        <v>78416</v>
      </c>
      <c r="G63" s="29">
        <v>48.64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44602</v>
      </c>
      <c r="B64" s="29">
        <v>540252</v>
      </c>
      <c r="C64" s="28" t="s">
        <v>1042</v>
      </c>
      <c r="D64" s="28" t="s">
        <v>1043</v>
      </c>
      <c r="E64" s="28" t="s">
        <v>576</v>
      </c>
      <c r="F64" s="87">
        <v>58748</v>
      </c>
      <c r="G64" s="29">
        <v>171.57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44602</v>
      </c>
      <c r="B65" s="29">
        <v>540252</v>
      </c>
      <c r="C65" s="28" t="s">
        <v>1042</v>
      </c>
      <c r="D65" s="28" t="s">
        <v>1043</v>
      </c>
      <c r="E65" s="28" t="s">
        <v>577</v>
      </c>
      <c r="F65" s="87">
        <v>60748</v>
      </c>
      <c r="G65" s="29">
        <v>172.87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44602</v>
      </c>
      <c r="B66" s="29">
        <v>513713</v>
      </c>
      <c r="C66" s="28" t="s">
        <v>1044</v>
      </c>
      <c r="D66" s="28" t="s">
        <v>1045</v>
      </c>
      <c r="E66" s="28" t="s">
        <v>576</v>
      </c>
      <c r="F66" s="87">
        <v>471539</v>
      </c>
      <c r="G66" s="29">
        <v>19.75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44602</v>
      </c>
      <c r="B67" s="29" t="s">
        <v>980</v>
      </c>
      <c r="C67" s="28" t="s">
        <v>981</v>
      </c>
      <c r="D67" s="28" t="s">
        <v>877</v>
      </c>
      <c r="E67" s="28" t="s">
        <v>576</v>
      </c>
      <c r="F67" s="87">
        <v>96266</v>
      </c>
      <c r="G67" s="29">
        <v>80.650000000000006</v>
      </c>
      <c r="H67" s="29" t="s">
        <v>862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44602</v>
      </c>
      <c r="B68" s="29" t="s">
        <v>980</v>
      </c>
      <c r="C68" s="28" t="s">
        <v>981</v>
      </c>
      <c r="D68" s="28" t="s">
        <v>1046</v>
      </c>
      <c r="E68" s="28" t="s">
        <v>576</v>
      </c>
      <c r="F68" s="87">
        <v>71224</v>
      </c>
      <c r="G68" s="29">
        <v>80.84</v>
      </c>
      <c r="H68" s="29" t="s">
        <v>862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44602</v>
      </c>
      <c r="B69" s="29" t="s">
        <v>1047</v>
      </c>
      <c r="C69" s="28" t="s">
        <v>1048</v>
      </c>
      <c r="D69" s="28" t="s">
        <v>1049</v>
      </c>
      <c r="E69" s="28" t="s">
        <v>576</v>
      </c>
      <c r="F69" s="87">
        <v>579224</v>
      </c>
      <c r="G69" s="29">
        <v>84.22</v>
      </c>
      <c r="H69" s="29" t="s">
        <v>862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44602</v>
      </c>
      <c r="B70" s="29" t="s">
        <v>1050</v>
      </c>
      <c r="C70" s="28" t="s">
        <v>1051</v>
      </c>
      <c r="D70" s="28" t="s">
        <v>865</v>
      </c>
      <c r="E70" s="28" t="s">
        <v>576</v>
      </c>
      <c r="F70" s="87">
        <v>211743</v>
      </c>
      <c r="G70" s="29">
        <v>129.56</v>
      </c>
      <c r="H70" s="29" t="s">
        <v>862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44602</v>
      </c>
      <c r="B71" s="29" t="s">
        <v>1050</v>
      </c>
      <c r="C71" s="28" t="s">
        <v>1051</v>
      </c>
      <c r="D71" s="28" t="s">
        <v>1052</v>
      </c>
      <c r="E71" s="28" t="s">
        <v>576</v>
      </c>
      <c r="F71" s="87">
        <v>166975</v>
      </c>
      <c r="G71" s="29">
        <v>130.5</v>
      </c>
      <c r="H71" s="29" t="s">
        <v>862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44602</v>
      </c>
      <c r="B72" s="29" t="s">
        <v>1050</v>
      </c>
      <c r="C72" s="28" t="s">
        <v>1051</v>
      </c>
      <c r="D72" s="28" t="s">
        <v>927</v>
      </c>
      <c r="E72" s="28" t="s">
        <v>576</v>
      </c>
      <c r="F72" s="87">
        <v>255399</v>
      </c>
      <c r="G72" s="29">
        <v>128.94</v>
      </c>
      <c r="H72" s="29" t="s">
        <v>862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44602</v>
      </c>
      <c r="B73" s="29" t="s">
        <v>1053</v>
      </c>
      <c r="C73" s="28" t="s">
        <v>1054</v>
      </c>
      <c r="D73" s="28" t="s">
        <v>1055</v>
      </c>
      <c r="E73" s="28" t="s">
        <v>576</v>
      </c>
      <c r="F73" s="87">
        <v>510000</v>
      </c>
      <c r="G73" s="29">
        <v>341</v>
      </c>
      <c r="H73" s="29" t="s">
        <v>862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44602</v>
      </c>
      <c r="B74" s="29" t="s">
        <v>1007</v>
      </c>
      <c r="C74" s="28" t="s">
        <v>1056</v>
      </c>
      <c r="D74" s="28" t="s">
        <v>1008</v>
      </c>
      <c r="E74" s="28" t="s">
        <v>576</v>
      </c>
      <c r="F74" s="87">
        <v>15436190</v>
      </c>
      <c r="G74" s="29">
        <v>4.16</v>
      </c>
      <c r="H74" s="29" t="s">
        <v>862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44602</v>
      </c>
      <c r="B75" s="29" t="s">
        <v>1007</v>
      </c>
      <c r="C75" s="28" t="s">
        <v>1056</v>
      </c>
      <c r="D75" s="28" t="s">
        <v>861</v>
      </c>
      <c r="E75" s="28" t="s">
        <v>576</v>
      </c>
      <c r="F75" s="87">
        <v>3690861</v>
      </c>
      <c r="G75" s="29">
        <v>3.97</v>
      </c>
      <c r="H75" s="29" t="s">
        <v>862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44602</v>
      </c>
      <c r="B76" s="29" t="s">
        <v>1007</v>
      </c>
      <c r="C76" s="28" t="s">
        <v>1056</v>
      </c>
      <c r="D76" s="28" t="s">
        <v>1057</v>
      </c>
      <c r="E76" s="28" t="s">
        <v>576</v>
      </c>
      <c r="F76" s="87">
        <v>4833211</v>
      </c>
      <c r="G76" s="29">
        <v>4.01</v>
      </c>
      <c r="H76" s="29" t="s">
        <v>862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44602</v>
      </c>
      <c r="B77" s="29" t="s">
        <v>1007</v>
      </c>
      <c r="C77" s="28" t="s">
        <v>1056</v>
      </c>
      <c r="D77" s="28" t="s">
        <v>1058</v>
      </c>
      <c r="E77" s="28" t="s">
        <v>576</v>
      </c>
      <c r="F77" s="87">
        <v>8338344</v>
      </c>
      <c r="G77" s="29">
        <v>4.1900000000000004</v>
      </c>
      <c r="H77" s="29" t="s">
        <v>862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44602</v>
      </c>
      <c r="B78" s="29" t="s">
        <v>1059</v>
      </c>
      <c r="C78" s="28" t="s">
        <v>1060</v>
      </c>
      <c r="D78" s="28" t="s">
        <v>1061</v>
      </c>
      <c r="E78" s="28" t="s">
        <v>576</v>
      </c>
      <c r="F78" s="87">
        <v>160000</v>
      </c>
      <c r="G78" s="29">
        <v>161.5</v>
      </c>
      <c r="H78" s="29" t="s">
        <v>862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44602</v>
      </c>
      <c r="B79" s="29" t="s">
        <v>1062</v>
      </c>
      <c r="C79" s="28" t="s">
        <v>1063</v>
      </c>
      <c r="D79" s="28" t="s">
        <v>1064</v>
      </c>
      <c r="E79" s="28" t="s">
        <v>576</v>
      </c>
      <c r="F79" s="87">
        <v>38429</v>
      </c>
      <c r="G79" s="29">
        <v>124.53</v>
      </c>
      <c r="H79" s="29" t="s">
        <v>862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44602</v>
      </c>
      <c r="B80" s="29" t="s">
        <v>1065</v>
      </c>
      <c r="C80" s="28" t="s">
        <v>1066</v>
      </c>
      <c r="D80" s="28" t="s">
        <v>1067</v>
      </c>
      <c r="E80" s="28" t="s">
        <v>576</v>
      </c>
      <c r="F80" s="87">
        <v>84000</v>
      </c>
      <c r="G80" s="29">
        <v>49.96</v>
      </c>
      <c r="H80" s="29" t="s">
        <v>862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44602</v>
      </c>
      <c r="B81" s="29" t="s">
        <v>1065</v>
      </c>
      <c r="C81" s="28" t="s">
        <v>1066</v>
      </c>
      <c r="D81" s="28" t="s">
        <v>934</v>
      </c>
      <c r="E81" s="28" t="s">
        <v>576</v>
      </c>
      <c r="F81" s="87">
        <v>8000</v>
      </c>
      <c r="G81" s="29">
        <v>53.19</v>
      </c>
      <c r="H81" s="29" t="s">
        <v>862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44602</v>
      </c>
      <c r="B82" s="29" t="s">
        <v>982</v>
      </c>
      <c r="C82" s="28" t="s">
        <v>983</v>
      </c>
      <c r="D82" s="28" t="s">
        <v>1068</v>
      </c>
      <c r="E82" s="28" t="s">
        <v>576</v>
      </c>
      <c r="F82" s="87">
        <v>48000</v>
      </c>
      <c r="G82" s="29">
        <v>34.200000000000003</v>
      </c>
      <c r="H82" s="29" t="s">
        <v>862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44602</v>
      </c>
      <c r="B83" s="29" t="s">
        <v>982</v>
      </c>
      <c r="C83" s="28" t="s">
        <v>983</v>
      </c>
      <c r="D83" s="28" t="s">
        <v>984</v>
      </c>
      <c r="E83" s="28" t="s">
        <v>576</v>
      </c>
      <c r="F83" s="87">
        <v>44000</v>
      </c>
      <c r="G83" s="29">
        <v>34.090000000000003</v>
      </c>
      <c r="H83" s="29" t="s">
        <v>862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44602</v>
      </c>
      <c r="B84" s="29" t="s">
        <v>982</v>
      </c>
      <c r="C84" s="28" t="s">
        <v>983</v>
      </c>
      <c r="D84" s="28" t="s">
        <v>1069</v>
      </c>
      <c r="E84" s="28" t="s">
        <v>576</v>
      </c>
      <c r="F84" s="87">
        <v>32000</v>
      </c>
      <c r="G84" s="29">
        <v>34.200000000000003</v>
      </c>
      <c r="H84" s="29" t="s">
        <v>862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44602</v>
      </c>
      <c r="B85" s="29" t="s">
        <v>1070</v>
      </c>
      <c r="C85" s="28" t="s">
        <v>1071</v>
      </c>
      <c r="D85" s="28" t="s">
        <v>1072</v>
      </c>
      <c r="E85" s="28" t="s">
        <v>576</v>
      </c>
      <c r="F85" s="87">
        <v>1356359</v>
      </c>
      <c r="G85" s="29">
        <v>35.479999999999997</v>
      </c>
      <c r="H85" s="29" t="s">
        <v>862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44602</v>
      </c>
      <c r="B86" s="29" t="s">
        <v>1073</v>
      </c>
      <c r="C86" s="28" t="s">
        <v>1074</v>
      </c>
      <c r="D86" s="28" t="s">
        <v>1075</v>
      </c>
      <c r="E86" s="28" t="s">
        <v>576</v>
      </c>
      <c r="F86" s="87">
        <v>200000</v>
      </c>
      <c r="G86" s="29">
        <v>45.49</v>
      </c>
      <c r="H86" s="29" t="s">
        <v>862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44602</v>
      </c>
      <c r="B87" s="29" t="s">
        <v>1073</v>
      </c>
      <c r="C87" s="28" t="s">
        <v>1074</v>
      </c>
      <c r="D87" s="28" t="s">
        <v>1064</v>
      </c>
      <c r="E87" s="28" t="s">
        <v>576</v>
      </c>
      <c r="F87" s="87">
        <v>190000</v>
      </c>
      <c r="G87" s="29">
        <v>41.75</v>
      </c>
      <c r="H87" s="29" t="s">
        <v>862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44602</v>
      </c>
      <c r="B88" s="29" t="s">
        <v>1073</v>
      </c>
      <c r="C88" s="28" t="s">
        <v>1074</v>
      </c>
      <c r="D88" s="28" t="s">
        <v>1076</v>
      </c>
      <c r="E88" s="28" t="s">
        <v>576</v>
      </c>
      <c r="F88" s="87">
        <v>248645</v>
      </c>
      <c r="G88" s="29">
        <v>45.14</v>
      </c>
      <c r="H88" s="29" t="s">
        <v>862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44602</v>
      </c>
      <c r="B89" s="29" t="s">
        <v>1073</v>
      </c>
      <c r="C89" s="28" t="s">
        <v>1074</v>
      </c>
      <c r="D89" s="28" t="s">
        <v>1077</v>
      </c>
      <c r="E89" s="28" t="s">
        <v>576</v>
      </c>
      <c r="F89" s="87">
        <v>54267</v>
      </c>
      <c r="G89" s="29">
        <v>46.69</v>
      </c>
      <c r="H89" s="29" t="s">
        <v>862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44602</v>
      </c>
      <c r="B90" s="29" t="s">
        <v>1073</v>
      </c>
      <c r="C90" s="28" t="s">
        <v>1074</v>
      </c>
      <c r="D90" s="28" t="s">
        <v>1078</v>
      </c>
      <c r="E90" s="28" t="s">
        <v>576</v>
      </c>
      <c r="F90" s="87">
        <v>59411</v>
      </c>
      <c r="G90" s="29">
        <v>48.14</v>
      </c>
      <c r="H90" s="29" t="s">
        <v>862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44602</v>
      </c>
      <c r="B91" s="29" t="s">
        <v>1073</v>
      </c>
      <c r="C91" s="28" t="s">
        <v>1074</v>
      </c>
      <c r="D91" s="28" t="s">
        <v>1079</v>
      </c>
      <c r="E91" s="28" t="s">
        <v>576</v>
      </c>
      <c r="F91" s="87">
        <v>200000</v>
      </c>
      <c r="G91" s="29">
        <v>41.75</v>
      </c>
      <c r="H91" s="29" t="s">
        <v>862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44602</v>
      </c>
      <c r="B92" s="29" t="s">
        <v>1073</v>
      </c>
      <c r="C92" s="28" t="s">
        <v>1074</v>
      </c>
      <c r="D92" s="28" t="s">
        <v>1080</v>
      </c>
      <c r="E92" s="28" t="s">
        <v>576</v>
      </c>
      <c r="F92" s="87">
        <v>100000</v>
      </c>
      <c r="G92" s="29">
        <v>48.2</v>
      </c>
      <c r="H92" s="29" t="s">
        <v>862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44602</v>
      </c>
      <c r="B93" s="29" t="s">
        <v>1081</v>
      </c>
      <c r="C93" s="28" t="s">
        <v>1082</v>
      </c>
      <c r="D93" s="28" t="s">
        <v>854</v>
      </c>
      <c r="E93" s="28" t="s">
        <v>576</v>
      </c>
      <c r="F93" s="87">
        <v>1700000</v>
      </c>
      <c r="G93" s="29">
        <v>2</v>
      </c>
      <c r="H93" s="29" t="s">
        <v>862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44602</v>
      </c>
      <c r="B94" s="29" t="s">
        <v>980</v>
      </c>
      <c r="C94" s="28" t="s">
        <v>981</v>
      </c>
      <c r="D94" s="28" t="s">
        <v>877</v>
      </c>
      <c r="E94" s="28" t="s">
        <v>577</v>
      </c>
      <c r="F94" s="87">
        <v>59727</v>
      </c>
      <c r="G94" s="29">
        <v>80.81</v>
      </c>
      <c r="H94" s="29" t="s">
        <v>862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44602</v>
      </c>
      <c r="B95" s="29" t="s">
        <v>980</v>
      </c>
      <c r="C95" s="28" t="s">
        <v>981</v>
      </c>
      <c r="D95" s="28" t="s">
        <v>1046</v>
      </c>
      <c r="E95" s="28" t="s">
        <v>577</v>
      </c>
      <c r="F95" s="87">
        <v>71224</v>
      </c>
      <c r="G95" s="29">
        <v>80.94</v>
      </c>
      <c r="H95" s="29" t="s">
        <v>862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44602</v>
      </c>
      <c r="B96" s="29" t="s">
        <v>1050</v>
      </c>
      <c r="C96" s="28" t="s">
        <v>1051</v>
      </c>
      <c r="D96" s="28" t="s">
        <v>927</v>
      </c>
      <c r="E96" s="28" t="s">
        <v>577</v>
      </c>
      <c r="F96" s="87">
        <v>255399</v>
      </c>
      <c r="G96" s="29">
        <v>129.09</v>
      </c>
      <c r="H96" s="29" t="s">
        <v>862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44602</v>
      </c>
      <c r="B97" s="29" t="s">
        <v>1050</v>
      </c>
      <c r="C97" s="28" t="s">
        <v>1051</v>
      </c>
      <c r="D97" s="28" t="s">
        <v>865</v>
      </c>
      <c r="E97" s="28" t="s">
        <v>577</v>
      </c>
      <c r="F97" s="87">
        <v>210574</v>
      </c>
      <c r="G97" s="29">
        <v>129.86000000000001</v>
      </c>
      <c r="H97" s="29" t="s">
        <v>862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44602</v>
      </c>
      <c r="B98" s="29" t="s">
        <v>1050</v>
      </c>
      <c r="C98" s="28" t="s">
        <v>1051</v>
      </c>
      <c r="D98" s="28" t="s">
        <v>1052</v>
      </c>
      <c r="E98" s="28" t="s">
        <v>577</v>
      </c>
      <c r="F98" s="87">
        <v>166975</v>
      </c>
      <c r="G98" s="29">
        <v>130.59</v>
      </c>
      <c r="H98" s="29" t="s">
        <v>862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44602</v>
      </c>
      <c r="B99" s="29" t="s">
        <v>1053</v>
      </c>
      <c r="C99" s="28" t="s">
        <v>1054</v>
      </c>
      <c r="D99" s="28" t="s">
        <v>1083</v>
      </c>
      <c r="E99" s="28" t="s">
        <v>577</v>
      </c>
      <c r="F99" s="87">
        <v>510000</v>
      </c>
      <c r="G99" s="29">
        <v>341</v>
      </c>
      <c r="H99" s="29" t="s">
        <v>862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44602</v>
      </c>
      <c r="B100" s="29" t="s">
        <v>1007</v>
      </c>
      <c r="C100" s="28" t="s">
        <v>1056</v>
      </c>
      <c r="D100" s="28" t="s">
        <v>861</v>
      </c>
      <c r="E100" s="28" t="s">
        <v>577</v>
      </c>
      <c r="F100" s="87">
        <v>6290861</v>
      </c>
      <c r="G100" s="29">
        <v>4.0999999999999996</v>
      </c>
      <c r="H100" s="29" t="s">
        <v>862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44602</v>
      </c>
      <c r="B101" s="29" t="s">
        <v>1007</v>
      </c>
      <c r="C101" s="28" t="s">
        <v>1056</v>
      </c>
      <c r="D101" s="28" t="s">
        <v>1058</v>
      </c>
      <c r="E101" s="28" t="s">
        <v>577</v>
      </c>
      <c r="F101" s="87">
        <v>5725250</v>
      </c>
      <c r="G101" s="29">
        <v>4.18</v>
      </c>
      <c r="H101" s="29" t="s">
        <v>862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44602</v>
      </c>
      <c r="B102" s="29" t="s">
        <v>1007</v>
      </c>
      <c r="C102" s="28" t="s">
        <v>1056</v>
      </c>
      <c r="D102" s="28" t="s">
        <v>1008</v>
      </c>
      <c r="E102" s="28" t="s">
        <v>577</v>
      </c>
      <c r="F102" s="87">
        <v>5836190</v>
      </c>
      <c r="G102" s="29">
        <v>4.21</v>
      </c>
      <c r="H102" s="29" t="s">
        <v>862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44602</v>
      </c>
      <c r="B103" s="29" t="s">
        <v>1007</v>
      </c>
      <c r="C103" s="28" t="s">
        <v>1056</v>
      </c>
      <c r="D103" s="28" t="s">
        <v>1057</v>
      </c>
      <c r="E103" s="28" t="s">
        <v>577</v>
      </c>
      <c r="F103" s="87">
        <v>6309000</v>
      </c>
      <c r="G103" s="29">
        <v>4</v>
      </c>
      <c r="H103" s="29" t="s">
        <v>862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44602</v>
      </c>
      <c r="B104" s="29" t="s">
        <v>1059</v>
      </c>
      <c r="C104" s="28" t="s">
        <v>1060</v>
      </c>
      <c r="D104" s="28" t="s">
        <v>1084</v>
      </c>
      <c r="E104" s="28" t="s">
        <v>577</v>
      </c>
      <c r="F104" s="87">
        <v>160000</v>
      </c>
      <c r="G104" s="29">
        <v>161.5</v>
      </c>
      <c r="H104" s="29" t="s">
        <v>862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44602</v>
      </c>
      <c r="B105" s="29" t="s">
        <v>1062</v>
      </c>
      <c r="C105" s="28" t="s">
        <v>1063</v>
      </c>
      <c r="D105" s="28" t="s">
        <v>1064</v>
      </c>
      <c r="E105" s="28" t="s">
        <v>577</v>
      </c>
      <c r="F105" s="87">
        <v>90429</v>
      </c>
      <c r="G105" s="29">
        <v>129.35</v>
      </c>
      <c r="H105" s="29" t="s">
        <v>862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44602</v>
      </c>
      <c r="B106" s="29" t="s">
        <v>1065</v>
      </c>
      <c r="C106" s="28" t="s">
        <v>1066</v>
      </c>
      <c r="D106" s="28" t="s">
        <v>934</v>
      </c>
      <c r="E106" s="28" t="s">
        <v>577</v>
      </c>
      <c r="F106" s="87">
        <v>104000</v>
      </c>
      <c r="G106" s="29">
        <v>54.67</v>
      </c>
      <c r="H106" s="29" t="s">
        <v>862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44602</v>
      </c>
      <c r="B107" s="29" t="s">
        <v>1065</v>
      </c>
      <c r="C107" s="28" t="s">
        <v>1066</v>
      </c>
      <c r="D107" s="28" t="s">
        <v>1067</v>
      </c>
      <c r="E107" s="28" t="s">
        <v>577</v>
      </c>
      <c r="F107" s="87">
        <v>6000</v>
      </c>
      <c r="G107" s="29">
        <v>51.4</v>
      </c>
      <c r="H107" s="29" t="s">
        <v>862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44602</v>
      </c>
      <c r="B108" s="29" t="s">
        <v>982</v>
      </c>
      <c r="C108" s="28" t="s">
        <v>983</v>
      </c>
      <c r="D108" s="28" t="s">
        <v>1085</v>
      </c>
      <c r="E108" s="28" t="s">
        <v>577</v>
      </c>
      <c r="F108" s="87">
        <v>60000</v>
      </c>
      <c r="G108" s="29">
        <v>34.200000000000003</v>
      </c>
      <c r="H108" s="29" t="s">
        <v>862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44602</v>
      </c>
      <c r="B109" s="29" t="s">
        <v>1086</v>
      </c>
      <c r="C109" s="28" t="s">
        <v>1087</v>
      </c>
      <c r="D109" s="28" t="s">
        <v>1088</v>
      </c>
      <c r="E109" s="28" t="s">
        <v>577</v>
      </c>
      <c r="F109" s="87">
        <v>95000</v>
      </c>
      <c r="G109" s="29">
        <v>339</v>
      </c>
      <c r="H109" s="29" t="s">
        <v>862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44602</v>
      </c>
      <c r="B110" s="29" t="s">
        <v>1070</v>
      </c>
      <c r="C110" s="28" t="s">
        <v>1071</v>
      </c>
      <c r="D110" s="28" t="s">
        <v>1072</v>
      </c>
      <c r="E110" s="28" t="s">
        <v>577</v>
      </c>
      <c r="F110" s="87">
        <v>1343586</v>
      </c>
      <c r="G110" s="29">
        <v>35.64</v>
      </c>
      <c r="H110" s="29" t="s">
        <v>862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44602</v>
      </c>
      <c r="B111" s="29" t="s">
        <v>1073</v>
      </c>
      <c r="C111" s="28" t="s">
        <v>1074</v>
      </c>
      <c r="D111" s="28" t="s">
        <v>1089</v>
      </c>
      <c r="E111" s="28" t="s">
        <v>577</v>
      </c>
      <c r="F111" s="87">
        <v>58054</v>
      </c>
      <c r="G111" s="29">
        <v>44.78</v>
      </c>
      <c r="H111" s="29" t="s">
        <v>862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44602</v>
      </c>
      <c r="B112" s="29" t="s">
        <v>1073</v>
      </c>
      <c r="C112" s="28" t="s">
        <v>1074</v>
      </c>
      <c r="D112" s="28" t="s">
        <v>1064</v>
      </c>
      <c r="E112" s="28" t="s">
        <v>577</v>
      </c>
      <c r="F112" s="87">
        <v>28276</v>
      </c>
      <c r="G112" s="29">
        <v>45.71</v>
      </c>
      <c r="H112" s="29" t="s">
        <v>862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44602</v>
      </c>
      <c r="B113" s="29" t="s">
        <v>1073</v>
      </c>
      <c r="C113" s="28" t="s">
        <v>1074</v>
      </c>
      <c r="D113" s="28" t="s">
        <v>1076</v>
      </c>
      <c r="E113" s="28" t="s">
        <v>577</v>
      </c>
      <c r="F113" s="87">
        <v>248645</v>
      </c>
      <c r="G113" s="29">
        <v>46.14</v>
      </c>
      <c r="H113" s="29" t="s">
        <v>862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44602</v>
      </c>
      <c r="B114" s="29" t="s">
        <v>1073</v>
      </c>
      <c r="C114" s="28" t="s">
        <v>1074</v>
      </c>
      <c r="D114" s="28" t="s">
        <v>1090</v>
      </c>
      <c r="E114" s="28" t="s">
        <v>577</v>
      </c>
      <c r="F114" s="87">
        <v>630000</v>
      </c>
      <c r="G114" s="29">
        <v>41.75</v>
      </c>
      <c r="H114" s="29" t="s">
        <v>862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44602</v>
      </c>
      <c r="B115" s="29" t="s">
        <v>1073</v>
      </c>
      <c r="C115" s="28" t="s">
        <v>1074</v>
      </c>
      <c r="D115" s="28" t="s">
        <v>1077</v>
      </c>
      <c r="E115" s="28" t="s">
        <v>577</v>
      </c>
      <c r="F115" s="87">
        <v>54267</v>
      </c>
      <c r="G115" s="29">
        <v>47.67</v>
      </c>
      <c r="H115" s="29" t="s">
        <v>862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44602</v>
      </c>
      <c r="B116" s="29" t="s">
        <v>1073</v>
      </c>
      <c r="C116" s="28" t="s">
        <v>1074</v>
      </c>
      <c r="D116" s="28" t="s">
        <v>1078</v>
      </c>
      <c r="E116" s="28" t="s">
        <v>577</v>
      </c>
      <c r="F116" s="87">
        <v>48414</v>
      </c>
      <c r="G116" s="29">
        <v>48.08</v>
      </c>
      <c r="H116" s="29" t="s">
        <v>862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44602</v>
      </c>
      <c r="B117" s="29" t="s">
        <v>1073</v>
      </c>
      <c r="C117" s="28" t="s">
        <v>1074</v>
      </c>
      <c r="D117" s="28" t="s">
        <v>1091</v>
      </c>
      <c r="E117" s="28" t="s">
        <v>577</v>
      </c>
      <c r="F117" s="87">
        <v>75000</v>
      </c>
      <c r="G117" s="29">
        <v>43.46</v>
      </c>
      <c r="H117" s="29" t="s">
        <v>862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8"/>
  <sheetViews>
    <sheetView zoomScale="85" zoomScaleNormal="85" workbookViewId="0">
      <selection activeCell="Q30" sqref="Q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867</v>
      </c>
      <c r="G10" s="311">
        <v>1090</v>
      </c>
      <c r="H10" s="310"/>
      <c r="I10" s="312" t="s">
        <v>868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1190.3499999999999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869</v>
      </c>
      <c r="G11" s="311">
        <v>3590</v>
      </c>
      <c r="H11" s="310"/>
      <c r="I11" s="312" t="s">
        <v>870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3770.35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871</v>
      </c>
      <c r="J12" s="99" t="s">
        <v>913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872</v>
      </c>
      <c r="J13" s="99" t="s">
        <v>890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873</v>
      </c>
      <c r="J14" s="99" t="s">
        <v>933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954</v>
      </c>
      <c r="G15" s="311">
        <v>995</v>
      </c>
      <c r="H15" s="310"/>
      <c r="I15" s="312" t="s">
        <v>876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1075.5999999999999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879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880</v>
      </c>
      <c r="J17" s="410" t="s">
        <v>636</v>
      </c>
      <c r="K17" s="410">
        <f t="shared" si="9"/>
        <v>40</v>
      </c>
      <c r="L17" s="411">
        <f t="shared" si="10"/>
        <v>-13.02</v>
      </c>
      <c r="M17" s="412">
        <f t="shared" si="11"/>
        <v>1.4505376344086022E-2</v>
      </c>
      <c r="N17" s="410" t="s">
        <v>591</v>
      </c>
      <c r="O17" s="413">
        <v>44593</v>
      </c>
      <c r="P17" s="414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5">
        <v>9</v>
      </c>
      <c r="B18" s="253">
        <v>44595</v>
      </c>
      <c r="C18" s="406"/>
      <c r="D18" s="407" t="s">
        <v>54</v>
      </c>
      <c r="E18" s="408" t="s">
        <v>593</v>
      </c>
      <c r="F18" s="256" t="s">
        <v>918</v>
      </c>
      <c r="G18" s="256">
        <v>210</v>
      </c>
      <c r="H18" s="408"/>
      <c r="I18" s="409" t="s">
        <v>919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226.65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5">
        <v>10</v>
      </c>
      <c r="B19" s="253">
        <v>44599</v>
      </c>
      <c r="C19" s="406"/>
      <c r="D19" s="407" t="s">
        <v>516</v>
      </c>
      <c r="E19" s="408" t="s">
        <v>593</v>
      </c>
      <c r="F19" s="256" t="s">
        <v>939</v>
      </c>
      <c r="G19" s="256">
        <v>387</v>
      </c>
      <c r="H19" s="408"/>
      <c r="I19" s="409" t="s">
        <v>940</v>
      </c>
      <c r="J19" s="329" t="s">
        <v>594</v>
      </c>
      <c r="K19" s="329"/>
      <c r="L19" s="330"/>
      <c r="M19" s="331"/>
      <c r="N19" s="329"/>
      <c r="O19" s="381"/>
      <c r="P19" s="447">
        <f>VLOOKUP(D19,'MidCap Intra'!B2:C559,2,0)</f>
        <v>410.7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9">
        <v>11</v>
      </c>
      <c r="B20" s="250">
        <v>44601</v>
      </c>
      <c r="C20" s="400"/>
      <c r="D20" s="401" t="s">
        <v>490</v>
      </c>
      <c r="E20" s="402" t="s">
        <v>593</v>
      </c>
      <c r="F20" s="291">
        <v>162.5</v>
      </c>
      <c r="G20" s="291">
        <v>149</v>
      </c>
      <c r="H20" s="402">
        <v>177</v>
      </c>
      <c r="I20" s="403" t="s">
        <v>960</v>
      </c>
      <c r="J20" s="99" t="s">
        <v>985</v>
      </c>
      <c r="K20" s="99">
        <f t="shared" ref="K20" si="12">H20-F20</f>
        <v>14.5</v>
      </c>
      <c r="L20" s="100">
        <f t="shared" ref="L20" si="13">(F20*-0.7)/100</f>
        <v>-1.1375</v>
      </c>
      <c r="M20" s="101">
        <f t="shared" ref="M20" si="14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5"/>
      <c r="B21" s="253"/>
      <c r="C21" s="406"/>
      <c r="D21" s="407"/>
      <c r="E21" s="408"/>
      <c r="F21" s="256"/>
      <c r="G21" s="256"/>
      <c r="H21" s="408"/>
      <c r="I21" s="409"/>
      <c r="J21" s="329"/>
      <c r="K21" s="329"/>
      <c r="L21" s="330"/>
      <c r="M21" s="331"/>
      <c r="N21" s="329"/>
      <c r="O21" s="381"/>
      <c r="P21" s="256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ht="13.9" customHeight="1">
      <c r="A22" s="391"/>
      <c r="B22" s="392"/>
      <c r="C22" s="393"/>
      <c r="D22" s="394"/>
      <c r="E22" s="395"/>
      <c r="F22" s="396"/>
      <c r="G22" s="396"/>
      <c r="H22" s="395"/>
      <c r="I22" s="397"/>
      <c r="J22" s="398"/>
      <c r="K22" s="391"/>
      <c r="L22" s="392"/>
      <c r="M22" s="393"/>
      <c r="N22" s="394"/>
      <c r="O22" s="395"/>
      <c r="P22" s="25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11"/>
      <c r="B23" s="112"/>
      <c r="C23" s="113"/>
      <c r="D23" s="114"/>
      <c r="E23" s="115"/>
      <c r="F23" s="115"/>
      <c r="H23" s="115"/>
      <c r="I23" s="116"/>
      <c r="J23" s="117"/>
      <c r="K23" s="117"/>
      <c r="L23" s="118"/>
      <c r="M23" s="119"/>
      <c r="N23" s="120"/>
      <c r="O23" s="121"/>
      <c r="P23" s="12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111"/>
      <c r="B24" s="112"/>
      <c r="C24" s="113"/>
      <c r="D24" s="114"/>
      <c r="E24" s="115"/>
      <c r="F24" s="115"/>
      <c r="G24" s="111"/>
      <c r="H24" s="115"/>
      <c r="I24" s="116"/>
      <c r="J24" s="117"/>
      <c r="K24" s="117"/>
      <c r="L24" s="118"/>
      <c r="M24" s="119"/>
      <c r="N24" s="120"/>
      <c r="O24" s="121"/>
      <c r="P24" s="122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3" t="s">
        <v>596</v>
      </c>
      <c r="B25" s="124"/>
      <c r="C25" s="125"/>
      <c r="D25" s="126"/>
      <c r="E25" s="127"/>
      <c r="F25" s="127"/>
      <c r="G25" s="127"/>
      <c r="H25" s="127"/>
      <c r="I25" s="127"/>
      <c r="J25" s="128"/>
      <c r="K25" s="127"/>
      <c r="L25" s="129"/>
      <c r="M25" s="56"/>
      <c r="N25" s="128"/>
      <c r="O25" s="12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30" t="s">
        <v>597</v>
      </c>
      <c r="B26" s="123"/>
      <c r="C26" s="123"/>
      <c r="D26" s="123"/>
      <c r="E26" s="41"/>
      <c r="F26" s="131" t="s">
        <v>598</v>
      </c>
      <c r="G26" s="6"/>
      <c r="H26" s="6"/>
      <c r="I26" s="6"/>
      <c r="J26" s="132"/>
      <c r="K26" s="133"/>
      <c r="L26" s="133"/>
      <c r="M26" s="134"/>
      <c r="N26" s="1"/>
      <c r="O26" s="135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599</v>
      </c>
      <c r="B27" s="123"/>
      <c r="C27" s="123"/>
      <c r="D27" s="123" t="s">
        <v>860</v>
      </c>
      <c r="E27" s="6"/>
      <c r="F27" s="131" t="s">
        <v>600</v>
      </c>
      <c r="G27" s="6"/>
      <c r="H27" s="6"/>
      <c r="I27" s="6"/>
      <c r="J27" s="132"/>
      <c r="K27" s="133"/>
      <c r="L27" s="133"/>
      <c r="M27" s="134"/>
      <c r="N27" s="1"/>
      <c r="O27" s="13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3"/>
      <c r="B28" s="123"/>
      <c r="C28" s="123"/>
      <c r="D28" s="123"/>
      <c r="E28" s="6"/>
      <c r="F28" s="6"/>
      <c r="G28" s="6"/>
      <c r="H28" s="6"/>
      <c r="I28" s="6"/>
      <c r="J28" s="136"/>
      <c r="K28" s="133"/>
      <c r="L28" s="133"/>
      <c r="M28" s="6"/>
      <c r="N28" s="137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.75" customHeight="1">
      <c r="A29" s="1"/>
      <c r="B29" s="138" t="s">
        <v>601</v>
      </c>
      <c r="C29" s="138"/>
      <c r="D29" s="138"/>
      <c r="E29" s="138"/>
      <c r="F29" s="139"/>
      <c r="G29" s="6"/>
      <c r="H29" s="6"/>
      <c r="I29" s="140"/>
      <c r="J29" s="141"/>
      <c r="K29" s="142"/>
      <c r="L29" s="141"/>
      <c r="M29" s="6"/>
      <c r="N29" s="1"/>
      <c r="O29" s="1"/>
      <c r="P29" s="1"/>
      <c r="R29" s="56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5" t="s">
        <v>16</v>
      </c>
      <c r="B30" s="96" t="s">
        <v>568</v>
      </c>
      <c r="C30" s="98"/>
      <c r="D30" s="97" t="s">
        <v>579</v>
      </c>
      <c r="E30" s="96" t="s">
        <v>580</v>
      </c>
      <c r="F30" s="96" t="s">
        <v>581</v>
      </c>
      <c r="G30" s="96" t="s">
        <v>602</v>
      </c>
      <c r="H30" s="96" t="s">
        <v>583</v>
      </c>
      <c r="I30" s="96" t="s">
        <v>584</v>
      </c>
      <c r="J30" s="96" t="s">
        <v>585</v>
      </c>
      <c r="K30" s="96" t="s">
        <v>603</v>
      </c>
      <c r="L30" s="144" t="s">
        <v>587</v>
      </c>
      <c r="M30" s="98" t="s">
        <v>588</v>
      </c>
      <c r="N30" s="95" t="s">
        <v>589</v>
      </c>
      <c r="O30" s="336" t="s">
        <v>590</v>
      </c>
      <c r="P30" s="288"/>
      <c r="Q30" s="1"/>
      <c r="R30" s="333"/>
      <c r="S30" s="333"/>
      <c r="T30" s="333"/>
      <c r="U30" s="303"/>
      <c r="V30" s="303"/>
      <c r="W30" s="303"/>
      <c r="X30" s="303"/>
      <c r="Y30" s="303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s="263" customFormat="1" ht="15" customHeight="1">
      <c r="A31" s="416">
        <v>1</v>
      </c>
      <c r="B31" s="340">
        <v>44586</v>
      </c>
      <c r="C31" s="341"/>
      <c r="D31" s="417" t="s">
        <v>309</v>
      </c>
      <c r="E31" s="339" t="s">
        <v>593</v>
      </c>
      <c r="F31" s="339">
        <v>615</v>
      </c>
      <c r="G31" s="339">
        <v>595</v>
      </c>
      <c r="H31" s="339">
        <v>595</v>
      </c>
      <c r="I31" s="339" t="s">
        <v>863</v>
      </c>
      <c r="J31" s="418" t="s">
        <v>928</v>
      </c>
      <c r="K31" s="418">
        <f t="shared" ref="K31" si="15">H31-F31</f>
        <v>-20</v>
      </c>
      <c r="L31" s="419">
        <f>(F31*-0.7)/100</f>
        <v>-4.3049999999999997</v>
      </c>
      <c r="M31" s="420">
        <f t="shared" ref="M31" si="16">(K31+L31)/F31</f>
        <v>-3.9520325203252035E-2</v>
      </c>
      <c r="N31" s="418" t="s">
        <v>604</v>
      </c>
      <c r="O31" s="421">
        <v>44596</v>
      </c>
      <c r="P31" s="334"/>
      <c r="Q31" s="334"/>
      <c r="R31" s="335" t="s">
        <v>595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37">
        <v>2</v>
      </c>
      <c r="B32" s="250">
        <v>44589</v>
      </c>
      <c r="C32" s="292"/>
      <c r="D32" s="338" t="s">
        <v>180</v>
      </c>
      <c r="E32" s="291" t="s">
        <v>593</v>
      </c>
      <c r="F32" s="291">
        <v>41.15</v>
      </c>
      <c r="G32" s="291">
        <v>39.9</v>
      </c>
      <c r="H32" s="291">
        <v>42.7</v>
      </c>
      <c r="I32" s="291" t="s">
        <v>881</v>
      </c>
      <c r="J32" s="99" t="s">
        <v>911</v>
      </c>
      <c r="K32" s="99">
        <f t="shared" ref="K32" si="17">H32-F32</f>
        <v>1.5500000000000043</v>
      </c>
      <c r="L32" s="100">
        <f>(F32*-0.7)/100</f>
        <v>-0.28804999999999997</v>
      </c>
      <c r="M32" s="101">
        <f t="shared" ref="M32" si="18">(K32+L32)/F32</f>
        <v>3.0667071688942997E-2</v>
      </c>
      <c r="N32" s="99" t="s">
        <v>591</v>
      </c>
      <c r="O32" s="102">
        <v>44594</v>
      </c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37">
        <v>3</v>
      </c>
      <c r="B33" s="250">
        <v>44593</v>
      </c>
      <c r="C33" s="292"/>
      <c r="D33" s="338" t="s">
        <v>896</v>
      </c>
      <c r="E33" s="291" t="s">
        <v>593</v>
      </c>
      <c r="F33" s="291">
        <v>1955</v>
      </c>
      <c r="G33" s="291">
        <v>1880</v>
      </c>
      <c r="H33" s="291">
        <v>1997.5</v>
      </c>
      <c r="I33" s="291" t="s">
        <v>897</v>
      </c>
      <c r="J33" s="99" t="s">
        <v>912</v>
      </c>
      <c r="K33" s="99">
        <f t="shared" ref="K33:K34" si="19">H33-F33</f>
        <v>42.5</v>
      </c>
      <c r="L33" s="100">
        <f>(F33*-0.07)/100</f>
        <v>-1.3685000000000003</v>
      </c>
      <c r="M33" s="101">
        <f t="shared" ref="M33:M34" si="20">(K33+L33)/F33</f>
        <v>2.1039130434782609E-2</v>
      </c>
      <c r="N33" s="99" t="s">
        <v>591</v>
      </c>
      <c r="O33" s="415">
        <v>44593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416">
        <v>4</v>
      </c>
      <c r="B34" s="340">
        <v>44593</v>
      </c>
      <c r="C34" s="341"/>
      <c r="D34" s="417" t="s">
        <v>137</v>
      </c>
      <c r="E34" s="339" t="s">
        <v>593</v>
      </c>
      <c r="F34" s="339">
        <v>863.5</v>
      </c>
      <c r="G34" s="339">
        <v>839</v>
      </c>
      <c r="H34" s="339">
        <v>839</v>
      </c>
      <c r="I34" s="339" t="s">
        <v>898</v>
      </c>
      <c r="J34" s="418" t="s">
        <v>952</v>
      </c>
      <c r="K34" s="418">
        <f t="shared" si="19"/>
        <v>-24.5</v>
      </c>
      <c r="L34" s="419">
        <f>(F34*-0.7)/100</f>
        <v>-6.0444999999999993</v>
      </c>
      <c r="M34" s="420">
        <f t="shared" si="20"/>
        <v>-3.5372900984365949E-2</v>
      </c>
      <c r="N34" s="418" t="s">
        <v>604</v>
      </c>
      <c r="O34" s="421">
        <v>44599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5</v>
      </c>
      <c r="B35" s="250">
        <v>44593</v>
      </c>
      <c r="C35" s="292"/>
      <c r="D35" s="338" t="s">
        <v>51</v>
      </c>
      <c r="E35" s="291" t="s">
        <v>593</v>
      </c>
      <c r="F35" s="291">
        <v>374</v>
      </c>
      <c r="G35" s="291">
        <v>364</v>
      </c>
      <c r="H35" s="291">
        <v>385</v>
      </c>
      <c r="I35" s="291" t="s">
        <v>899</v>
      </c>
      <c r="J35" s="99" t="s">
        <v>910</v>
      </c>
      <c r="K35" s="99">
        <f t="shared" ref="K35" si="21">H35-F35</f>
        <v>11</v>
      </c>
      <c r="L35" s="100">
        <f>(F35*-0.7)/100</f>
        <v>-2.6180000000000003</v>
      </c>
      <c r="M35" s="101">
        <f t="shared" ref="M35" si="22">(K35+L35)/F35</f>
        <v>2.2411764705882353E-2</v>
      </c>
      <c r="N35" s="99" t="s">
        <v>591</v>
      </c>
      <c r="O35" s="102">
        <v>44594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37">
        <v>6</v>
      </c>
      <c r="B36" s="250">
        <v>44593</v>
      </c>
      <c r="C36" s="292"/>
      <c r="D36" s="338" t="s">
        <v>391</v>
      </c>
      <c r="E36" s="291" t="s">
        <v>593</v>
      </c>
      <c r="F36" s="291">
        <v>126.5</v>
      </c>
      <c r="G36" s="291">
        <v>122</v>
      </c>
      <c r="H36" s="291">
        <v>130.25</v>
      </c>
      <c r="I36" s="291" t="s">
        <v>900</v>
      </c>
      <c r="J36" s="99" t="s">
        <v>909</v>
      </c>
      <c r="K36" s="99">
        <f t="shared" ref="K36" si="23">H36-F36</f>
        <v>3.75</v>
      </c>
      <c r="L36" s="100">
        <f>(F36*-0.7)/100</f>
        <v>-0.88549999999999995</v>
      </c>
      <c r="M36" s="101">
        <f t="shared" ref="M36" si="24">(K36+L36)/F36</f>
        <v>2.2644268774703557E-2</v>
      </c>
      <c r="N36" s="99" t="s">
        <v>591</v>
      </c>
      <c r="O36" s="102">
        <v>44594</v>
      </c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26">
        <v>7</v>
      </c>
      <c r="B37" s="253">
        <v>44593</v>
      </c>
      <c r="C37" s="327"/>
      <c r="D37" s="328" t="s">
        <v>416</v>
      </c>
      <c r="E37" s="256" t="s">
        <v>593</v>
      </c>
      <c r="F37" s="256" t="s">
        <v>901</v>
      </c>
      <c r="G37" s="256">
        <v>3250</v>
      </c>
      <c r="H37" s="256"/>
      <c r="I37" s="256" t="s">
        <v>902</v>
      </c>
      <c r="J37" s="329" t="s">
        <v>594</v>
      </c>
      <c r="K37" s="329"/>
      <c r="L37" s="330"/>
      <c r="M37" s="331"/>
      <c r="N37" s="329"/>
      <c r="O37" s="381"/>
      <c r="P37" s="334"/>
      <c r="Q37" s="334"/>
      <c r="R37" s="335" t="s">
        <v>595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8</v>
      </c>
      <c r="B38" s="250">
        <v>44595</v>
      </c>
      <c r="C38" s="292"/>
      <c r="D38" s="338" t="s">
        <v>54</v>
      </c>
      <c r="E38" s="291" t="s">
        <v>593</v>
      </c>
      <c r="F38" s="291">
        <v>219.5</v>
      </c>
      <c r="G38" s="291">
        <v>213.5</v>
      </c>
      <c r="H38" s="291">
        <v>226</v>
      </c>
      <c r="I38" s="291" t="s">
        <v>914</v>
      </c>
      <c r="J38" s="99" t="s">
        <v>915</v>
      </c>
      <c r="K38" s="99">
        <f t="shared" ref="K38" si="25">H38-F38</f>
        <v>6.5</v>
      </c>
      <c r="L38" s="100">
        <f>(F38*-0.07)/100</f>
        <v>-0.15365000000000001</v>
      </c>
      <c r="M38" s="101">
        <f t="shared" ref="M38" si="26">(K38+L38)/F38</f>
        <v>2.8912756264236904E-2</v>
      </c>
      <c r="N38" s="99" t="s">
        <v>591</v>
      </c>
      <c r="O38" s="415">
        <v>44595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26">
        <v>9</v>
      </c>
      <c r="B39" s="253">
        <v>44595</v>
      </c>
      <c r="C39" s="327"/>
      <c r="D39" s="328" t="s">
        <v>146</v>
      </c>
      <c r="E39" s="256" t="s">
        <v>593</v>
      </c>
      <c r="F39" s="256" t="s">
        <v>916</v>
      </c>
      <c r="G39" s="256">
        <v>1890</v>
      </c>
      <c r="H39" s="256"/>
      <c r="I39" s="256" t="s">
        <v>917</v>
      </c>
      <c r="J39" s="329" t="s">
        <v>594</v>
      </c>
      <c r="K39" s="329"/>
      <c r="L39" s="330"/>
      <c r="M39" s="331"/>
      <c r="N39" s="329"/>
      <c r="O39" s="381"/>
      <c r="P39" s="334"/>
      <c r="Q39" s="334"/>
      <c r="R39" s="335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10</v>
      </c>
      <c r="B40" s="250">
        <v>44599</v>
      </c>
      <c r="C40" s="292"/>
      <c r="D40" s="338" t="s">
        <v>451</v>
      </c>
      <c r="E40" s="291" t="s">
        <v>593</v>
      </c>
      <c r="F40" s="291">
        <v>348</v>
      </c>
      <c r="G40" s="291">
        <v>338</v>
      </c>
      <c r="H40" s="291">
        <v>358.5</v>
      </c>
      <c r="I40" s="291" t="s">
        <v>938</v>
      </c>
      <c r="J40" s="99" t="s">
        <v>953</v>
      </c>
      <c r="K40" s="99">
        <f t="shared" ref="K40" si="27">H40-F40</f>
        <v>10.5</v>
      </c>
      <c r="L40" s="100">
        <f>(F40*-0.7)/100</f>
        <v>-2.4359999999999999</v>
      </c>
      <c r="M40" s="101">
        <f t="shared" ref="M40" si="28">(K40+L40)/F40</f>
        <v>2.3172413793103447E-2</v>
      </c>
      <c r="N40" s="99" t="s">
        <v>591</v>
      </c>
      <c r="O40" s="102">
        <v>44600</v>
      </c>
      <c r="P40" s="334"/>
      <c r="Q40" s="334"/>
      <c r="R40" s="335" t="s">
        <v>592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326">
        <v>11</v>
      </c>
      <c r="B41" s="253">
        <v>44601</v>
      </c>
      <c r="C41" s="327"/>
      <c r="D41" s="328" t="s">
        <v>845</v>
      </c>
      <c r="E41" s="256" t="s">
        <v>593</v>
      </c>
      <c r="F41" s="256" t="s">
        <v>963</v>
      </c>
      <c r="G41" s="256">
        <v>2590</v>
      </c>
      <c r="H41" s="256"/>
      <c r="I41" s="256" t="s">
        <v>964</v>
      </c>
      <c r="J41" s="329" t="s">
        <v>594</v>
      </c>
      <c r="K41" s="329"/>
      <c r="L41" s="330"/>
      <c r="M41" s="331"/>
      <c r="N41" s="329"/>
      <c r="O41" s="381"/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12</v>
      </c>
      <c r="B42" s="250">
        <v>44601</v>
      </c>
      <c r="C42" s="292"/>
      <c r="D42" s="338" t="s">
        <v>451</v>
      </c>
      <c r="E42" s="291" t="s">
        <v>593</v>
      </c>
      <c r="F42" s="291">
        <v>361.5</v>
      </c>
      <c r="G42" s="291">
        <v>349</v>
      </c>
      <c r="H42" s="291">
        <v>372.5</v>
      </c>
      <c r="I42" s="291" t="s">
        <v>965</v>
      </c>
      <c r="J42" s="99" t="s">
        <v>910</v>
      </c>
      <c r="K42" s="99">
        <f t="shared" ref="K42" si="29">H42-F42</f>
        <v>11</v>
      </c>
      <c r="L42" s="100">
        <f>(F42*-0.7)/100</f>
        <v>-2.5305</v>
      </c>
      <c r="M42" s="101">
        <f t="shared" ref="M42" si="30">(K42+L42)/F42</f>
        <v>2.3428769017980636E-2</v>
      </c>
      <c r="N42" s="99" t="s">
        <v>591</v>
      </c>
      <c r="O42" s="102">
        <v>44602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326">
        <v>13</v>
      </c>
      <c r="B43" s="253">
        <v>44602</v>
      </c>
      <c r="C43" s="327"/>
      <c r="D43" s="328" t="s">
        <v>197</v>
      </c>
      <c r="E43" s="256" t="s">
        <v>593</v>
      </c>
      <c r="F43" s="256" t="s">
        <v>990</v>
      </c>
      <c r="G43" s="256">
        <v>940</v>
      </c>
      <c r="H43" s="256"/>
      <c r="I43" s="256" t="s">
        <v>991</v>
      </c>
      <c r="J43" s="329" t="s">
        <v>594</v>
      </c>
      <c r="K43" s="329"/>
      <c r="L43" s="330"/>
      <c r="M43" s="331"/>
      <c r="N43" s="329"/>
      <c r="O43" s="381"/>
      <c r="P43" s="334"/>
      <c r="Q43" s="334"/>
      <c r="R43" s="335" t="s">
        <v>595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26"/>
      <c r="B44" s="253"/>
      <c r="C44" s="327"/>
      <c r="D44" s="328"/>
      <c r="E44" s="256"/>
      <c r="F44" s="256"/>
      <c r="G44" s="256"/>
      <c r="H44" s="256"/>
      <c r="I44" s="256"/>
      <c r="J44" s="329"/>
      <c r="K44" s="329"/>
      <c r="L44" s="330"/>
      <c r="M44" s="331"/>
      <c r="N44" s="329"/>
      <c r="O44" s="381"/>
      <c r="P44" s="334"/>
      <c r="Q44" s="334"/>
      <c r="R44" s="335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326"/>
      <c r="B45" s="253"/>
      <c r="C45" s="327"/>
      <c r="D45" s="328"/>
      <c r="E45" s="256"/>
      <c r="F45" s="256"/>
      <c r="G45" s="256"/>
      <c r="H45" s="256"/>
      <c r="I45" s="256"/>
      <c r="J45" s="329"/>
      <c r="K45" s="329"/>
      <c r="L45" s="330"/>
      <c r="M45" s="331"/>
      <c r="N45" s="329"/>
      <c r="O45" s="381"/>
      <c r="P45" s="334"/>
      <c r="Q45" s="334"/>
      <c r="R45" s="335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76" customFormat="1" ht="15" customHeight="1">
      <c r="K46" s="257"/>
      <c r="L46" s="289"/>
      <c r="M46" s="357"/>
      <c r="N46" s="257"/>
      <c r="O46" s="300"/>
      <c r="P46" s="1"/>
      <c r="Q46" s="1"/>
      <c r="R46" s="35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359"/>
      <c r="AJ46" s="358"/>
      <c r="AK46" s="358"/>
      <c r="AL46" s="358"/>
    </row>
    <row r="47" spans="1:38" ht="15" customHeight="1">
      <c r="A47" s="344"/>
      <c r="B47" s="345"/>
      <c r="C47" s="346"/>
      <c r="D47" s="347"/>
      <c r="E47" s="348"/>
      <c r="F47" s="348"/>
      <c r="G47" s="348"/>
      <c r="H47" s="348"/>
      <c r="I47" s="348"/>
      <c r="J47" s="349"/>
      <c r="K47" s="349"/>
      <c r="L47" s="350"/>
      <c r="M47" s="351"/>
      <c r="N47" s="349"/>
      <c r="O47" s="352"/>
      <c r="P47" s="1"/>
      <c r="Q47" s="1"/>
      <c r="R47" s="35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23" t="s">
        <v>596</v>
      </c>
      <c r="B48" s="146"/>
      <c r="C48" s="146"/>
      <c r="D48" s="1"/>
      <c r="E48" s="6"/>
      <c r="F48" s="6"/>
      <c r="G48" s="6"/>
      <c r="H48" s="6" t="s">
        <v>608</v>
      </c>
      <c r="I48" s="6"/>
      <c r="J48" s="6"/>
      <c r="K48" s="119"/>
      <c r="L48" s="148"/>
      <c r="M48" s="119"/>
      <c r="N48" s="120"/>
      <c r="O48" s="119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305"/>
      <c r="AD48" s="305"/>
      <c r="AE48" s="305"/>
      <c r="AF48" s="305"/>
      <c r="AG48" s="305"/>
      <c r="AH48" s="305"/>
    </row>
    <row r="49" spans="1:38" ht="12.75" customHeight="1">
      <c r="A49" s="130" t="s">
        <v>597</v>
      </c>
      <c r="B49" s="123"/>
      <c r="C49" s="123"/>
      <c r="D49" s="123"/>
      <c r="E49" s="41"/>
      <c r="F49" s="131" t="s">
        <v>598</v>
      </c>
      <c r="G49" s="56"/>
      <c r="H49" s="41"/>
      <c r="I49" s="56"/>
      <c r="J49" s="6"/>
      <c r="K49" s="149"/>
      <c r="L49" s="150"/>
      <c r="M49" s="6"/>
      <c r="N49" s="113"/>
      <c r="O49" s="15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30"/>
      <c r="B50" s="123"/>
      <c r="C50" s="123"/>
      <c r="D50" s="123"/>
      <c r="E50" s="6"/>
      <c r="F50" s="131" t="s">
        <v>600</v>
      </c>
      <c r="G50" s="56"/>
      <c r="H50" s="41"/>
      <c r="I50" s="56"/>
      <c r="J50" s="6"/>
      <c r="K50" s="149"/>
      <c r="L50" s="150"/>
      <c r="M50" s="6"/>
      <c r="N50" s="113"/>
      <c r="O50" s="151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23"/>
      <c r="B51" s="123"/>
      <c r="C51" s="123"/>
      <c r="D51" s="123"/>
      <c r="E51" s="6"/>
      <c r="F51" s="6"/>
      <c r="G51" s="6"/>
      <c r="H51" s="6"/>
      <c r="I51" s="6"/>
      <c r="J51" s="136"/>
      <c r="K51" s="133"/>
      <c r="L51" s="134"/>
      <c r="M51" s="6"/>
      <c r="N51" s="137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52" t="s">
        <v>609</v>
      </c>
      <c r="B52" s="152"/>
      <c r="C52" s="152"/>
      <c r="D52" s="152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568</v>
      </c>
      <c r="C53" s="96"/>
      <c r="D53" s="97" t="s">
        <v>579</v>
      </c>
      <c r="E53" s="96" t="s">
        <v>580</v>
      </c>
      <c r="F53" s="96" t="s">
        <v>581</v>
      </c>
      <c r="G53" s="96" t="s">
        <v>602</v>
      </c>
      <c r="H53" s="96" t="s">
        <v>583</v>
      </c>
      <c r="I53" s="96" t="s">
        <v>584</v>
      </c>
      <c r="J53" s="95" t="s">
        <v>585</v>
      </c>
      <c r="K53" s="153" t="s">
        <v>610</v>
      </c>
      <c r="L53" s="98" t="s">
        <v>587</v>
      </c>
      <c r="M53" s="153" t="s">
        <v>611</v>
      </c>
      <c r="N53" s="96" t="s">
        <v>612</v>
      </c>
      <c r="O53" s="95" t="s">
        <v>589</v>
      </c>
      <c r="P53" s="97" t="s">
        <v>590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52" customFormat="1" ht="13.5" customHeight="1">
      <c r="A54" s="339">
        <v>1</v>
      </c>
      <c r="B54" s="340">
        <v>44593</v>
      </c>
      <c r="C54" s="376"/>
      <c r="D54" s="376" t="s">
        <v>891</v>
      </c>
      <c r="E54" s="339" t="s">
        <v>593</v>
      </c>
      <c r="F54" s="339">
        <v>2414</v>
      </c>
      <c r="G54" s="339">
        <v>238</v>
      </c>
      <c r="H54" s="343">
        <v>2380</v>
      </c>
      <c r="I54" s="343" t="s">
        <v>892</v>
      </c>
      <c r="J54" s="354" t="s">
        <v>859</v>
      </c>
      <c r="K54" s="343">
        <f t="shared" ref="K54" si="31">H54-F54</f>
        <v>-34</v>
      </c>
      <c r="L54" s="372">
        <f t="shared" ref="L54:L56" si="32">(H54*N54)*0.07%</f>
        <v>624.75000000000011</v>
      </c>
      <c r="M54" s="373">
        <f t="shared" ref="M54" si="33">(K54*N54)-L54</f>
        <v>-13374.75</v>
      </c>
      <c r="N54" s="343">
        <v>375</v>
      </c>
      <c r="O54" s="374" t="s">
        <v>604</v>
      </c>
      <c r="P54" s="375">
        <v>44228</v>
      </c>
      <c r="Q54" s="254"/>
      <c r="R54" s="25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8"/>
      <c r="AG54" s="253"/>
      <c r="AH54" s="301"/>
      <c r="AI54" s="301"/>
      <c r="AJ54" s="282"/>
      <c r="AK54" s="282"/>
      <c r="AL54" s="282"/>
    </row>
    <row r="55" spans="1:38" s="252" customFormat="1" ht="13.5" customHeight="1">
      <c r="A55" s="339">
        <v>2</v>
      </c>
      <c r="B55" s="340">
        <v>44595</v>
      </c>
      <c r="C55" s="376"/>
      <c r="D55" s="376" t="s">
        <v>920</v>
      </c>
      <c r="E55" s="339" t="s">
        <v>593</v>
      </c>
      <c r="F55" s="339">
        <v>640</v>
      </c>
      <c r="G55" s="339">
        <v>630</v>
      </c>
      <c r="H55" s="343">
        <v>630</v>
      </c>
      <c r="I55" s="343" t="s">
        <v>921</v>
      </c>
      <c r="J55" s="354" t="s">
        <v>932</v>
      </c>
      <c r="K55" s="343">
        <f t="shared" ref="K55" si="34">H55-F55</f>
        <v>-10</v>
      </c>
      <c r="L55" s="372">
        <f t="shared" ref="L55" si="35">(H55*N55)*0.07%</f>
        <v>485.10000000000008</v>
      </c>
      <c r="M55" s="373">
        <f t="shared" ref="M55" si="36">(K55*N55)-L55</f>
        <v>-11485.1</v>
      </c>
      <c r="N55" s="343">
        <v>1100</v>
      </c>
      <c r="O55" s="374" t="s">
        <v>604</v>
      </c>
      <c r="P55" s="375">
        <v>44231</v>
      </c>
      <c r="Q55" s="254"/>
      <c r="R55" s="25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348"/>
      <c r="AG55" s="345"/>
      <c r="AH55" s="254"/>
      <c r="AI55" s="254"/>
      <c r="AJ55" s="348"/>
      <c r="AK55" s="348"/>
      <c r="AL55" s="348"/>
    </row>
    <row r="56" spans="1:38" s="252" customFormat="1" ht="13.5" customHeight="1">
      <c r="A56" s="467">
        <v>3</v>
      </c>
      <c r="B56" s="463">
        <v>44595</v>
      </c>
      <c r="C56" s="341"/>
      <c r="D56" s="342" t="s">
        <v>922</v>
      </c>
      <c r="E56" s="339" t="s">
        <v>593</v>
      </c>
      <c r="F56" s="339">
        <v>545</v>
      </c>
      <c r="G56" s="339">
        <v>534</v>
      </c>
      <c r="H56" s="339">
        <v>534</v>
      </c>
      <c r="I56" s="343">
        <v>565</v>
      </c>
      <c r="J56" s="469" t="s">
        <v>931</v>
      </c>
      <c r="K56" s="427">
        <f>H56-F56</f>
        <v>-11</v>
      </c>
      <c r="L56" s="372">
        <f t="shared" si="32"/>
        <v>560.70000000000005</v>
      </c>
      <c r="M56" s="469">
        <f>(-1500*6)-660.7</f>
        <v>-9660.7000000000007</v>
      </c>
      <c r="N56" s="470">
        <v>1500</v>
      </c>
      <c r="O56" s="463" t="s">
        <v>604</v>
      </c>
      <c r="P56" s="465">
        <v>44596</v>
      </c>
      <c r="Q56" s="254"/>
      <c r="R56" s="259" t="s">
        <v>592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348"/>
      <c r="AG56" s="345"/>
      <c r="AH56" s="254"/>
      <c r="AI56" s="254"/>
      <c r="AJ56" s="348"/>
      <c r="AK56" s="348"/>
      <c r="AL56" s="348"/>
    </row>
    <row r="57" spans="1:38" s="252" customFormat="1" ht="13.5" customHeight="1">
      <c r="A57" s="468"/>
      <c r="B57" s="464"/>
      <c r="C57" s="341"/>
      <c r="D57" s="342" t="s">
        <v>923</v>
      </c>
      <c r="E57" s="339" t="s">
        <v>858</v>
      </c>
      <c r="F57" s="339">
        <v>14.5</v>
      </c>
      <c r="G57" s="339"/>
      <c r="H57" s="339">
        <v>9.5</v>
      </c>
      <c r="I57" s="343"/>
      <c r="J57" s="466"/>
      <c r="K57" s="427">
        <f>F57-H57</f>
        <v>5</v>
      </c>
      <c r="L57" s="428">
        <v>100</v>
      </c>
      <c r="M57" s="466"/>
      <c r="N57" s="471"/>
      <c r="O57" s="464"/>
      <c r="P57" s="466"/>
      <c r="Q57" s="254"/>
      <c r="R57" s="259" t="s">
        <v>592</v>
      </c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348"/>
      <c r="AG57" s="345"/>
      <c r="AH57" s="254"/>
      <c r="AI57" s="254"/>
      <c r="AJ57" s="348"/>
      <c r="AK57" s="348"/>
      <c r="AL57" s="348"/>
    </row>
    <row r="58" spans="1:38" s="252" customFormat="1" ht="13.5" customHeight="1">
      <c r="A58" s="445">
        <v>4</v>
      </c>
      <c r="B58" s="446">
        <v>44599</v>
      </c>
      <c r="C58" s="292"/>
      <c r="D58" s="449" t="s">
        <v>941</v>
      </c>
      <c r="E58" s="291" t="s">
        <v>593</v>
      </c>
      <c r="F58" s="291">
        <v>3020</v>
      </c>
      <c r="G58" s="291">
        <v>2940</v>
      </c>
      <c r="H58" s="291">
        <v>3080</v>
      </c>
      <c r="I58" s="378" t="s">
        <v>942</v>
      </c>
      <c r="J58" s="422" t="s">
        <v>801</v>
      </c>
      <c r="K58" s="378">
        <f t="shared" ref="K58" si="37">H58-F58</f>
        <v>60</v>
      </c>
      <c r="L58" s="423">
        <f t="shared" ref="L58" si="38">(H58*N58)*0.07%</f>
        <v>377.30000000000007</v>
      </c>
      <c r="M58" s="424">
        <f t="shared" ref="M58" si="39">(K58*N58)-L58</f>
        <v>10122.700000000001</v>
      </c>
      <c r="N58" s="378">
        <v>175</v>
      </c>
      <c r="O58" s="425" t="s">
        <v>591</v>
      </c>
      <c r="P58" s="426">
        <v>44236</v>
      </c>
      <c r="Q58" s="254"/>
      <c r="R58" s="259" t="s">
        <v>595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348"/>
      <c r="AG58" s="345"/>
      <c r="AH58" s="254"/>
      <c r="AI58" s="254"/>
      <c r="AJ58" s="348"/>
      <c r="AK58" s="348"/>
      <c r="AL58" s="348"/>
    </row>
    <row r="59" spans="1:38" s="252" customFormat="1" ht="13.5" customHeight="1">
      <c r="A59" s="430">
        <v>5</v>
      </c>
      <c r="B59" s="431">
        <v>44599</v>
      </c>
      <c r="C59" s="292"/>
      <c r="D59" s="442" t="s">
        <v>946</v>
      </c>
      <c r="E59" s="291" t="s">
        <v>593</v>
      </c>
      <c r="F59" s="291">
        <v>221</v>
      </c>
      <c r="G59" s="291">
        <v>216</v>
      </c>
      <c r="H59" s="291">
        <v>225.5</v>
      </c>
      <c r="I59" s="378" t="s">
        <v>947</v>
      </c>
      <c r="J59" s="422" t="s">
        <v>958</v>
      </c>
      <c r="K59" s="378">
        <f t="shared" ref="K59:K60" si="40">H59-F59</f>
        <v>4.5</v>
      </c>
      <c r="L59" s="423">
        <f t="shared" ref="L59:L60" si="41">(H59*N59)*0.07%</f>
        <v>394.62500000000006</v>
      </c>
      <c r="M59" s="424">
        <f t="shared" ref="M59:M60" si="42">(K59*N59)-L59</f>
        <v>10855.375</v>
      </c>
      <c r="N59" s="378">
        <v>2500</v>
      </c>
      <c r="O59" s="425" t="s">
        <v>591</v>
      </c>
      <c r="P59" s="443">
        <v>44234</v>
      </c>
      <c r="Q59" s="254"/>
      <c r="R59" s="259" t="s">
        <v>592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348"/>
      <c r="AG59" s="345"/>
      <c r="AH59" s="254"/>
      <c r="AI59" s="254"/>
      <c r="AJ59" s="348"/>
      <c r="AK59" s="348"/>
      <c r="AL59" s="348"/>
    </row>
    <row r="60" spans="1:38" s="252" customFormat="1" ht="13.5" customHeight="1">
      <c r="A60" s="339">
        <v>6</v>
      </c>
      <c r="B60" s="429">
        <v>44599</v>
      </c>
      <c r="C60" s="376"/>
      <c r="D60" s="376" t="s">
        <v>948</v>
      </c>
      <c r="E60" s="339" t="s">
        <v>593</v>
      </c>
      <c r="F60" s="339">
        <v>17300</v>
      </c>
      <c r="G60" s="339">
        <v>17170</v>
      </c>
      <c r="H60" s="343">
        <v>17170</v>
      </c>
      <c r="I60" s="343">
        <v>17500</v>
      </c>
      <c r="J60" s="354" t="s">
        <v>951</v>
      </c>
      <c r="K60" s="343">
        <f t="shared" si="40"/>
        <v>-130</v>
      </c>
      <c r="L60" s="372">
        <f t="shared" si="41"/>
        <v>600.95000000000005</v>
      </c>
      <c r="M60" s="373">
        <f t="shared" si="42"/>
        <v>-7100.95</v>
      </c>
      <c r="N60" s="343">
        <v>50</v>
      </c>
      <c r="O60" s="374" t="s">
        <v>604</v>
      </c>
      <c r="P60" s="444">
        <v>44234</v>
      </c>
      <c r="Q60" s="254"/>
      <c r="R60" s="259" t="s">
        <v>592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348"/>
      <c r="AG60" s="345"/>
      <c r="AH60" s="254"/>
      <c r="AI60" s="254"/>
      <c r="AJ60" s="348"/>
      <c r="AK60" s="348"/>
      <c r="AL60" s="348"/>
    </row>
    <row r="61" spans="1:38" s="252" customFormat="1" ht="13.5" customHeight="1">
      <c r="A61" s="291">
        <v>7</v>
      </c>
      <c r="B61" s="250">
        <v>44601</v>
      </c>
      <c r="C61" s="448"/>
      <c r="D61" s="448" t="s">
        <v>956</v>
      </c>
      <c r="E61" s="291" t="s">
        <v>593</v>
      </c>
      <c r="F61" s="291">
        <v>2377.5</v>
      </c>
      <c r="G61" s="291">
        <v>2325</v>
      </c>
      <c r="H61" s="378">
        <v>2415</v>
      </c>
      <c r="I61" s="378" t="s">
        <v>957</v>
      </c>
      <c r="J61" s="422" t="s">
        <v>959</v>
      </c>
      <c r="K61" s="378">
        <f t="shared" ref="K61:K62" si="43">H61-F61</f>
        <v>37.5</v>
      </c>
      <c r="L61" s="423">
        <f t="shared" ref="L61:L62" si="44">(H61*N61)*0.07%</f>
        <v>464.88750000000005</v>
      </c>
      <c r="M61" s="424">
        <f t="shared" ref="M61:M62" si="45">(K61*N61)-L61</f>
        <v>9847.6124999999993</v>
      </c>
      <c r="N61" s="378">
        <v>275</v>
      </c>
      <c r="O61" s="425" t="s">
        <v>591</v>
      </c>
      <c r="P61" s="443">
        <v>44236</v>
      </c>
      <c r="Q61" s="254"/>
      <c r="R61" s="259" t="s">
        <v>595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348"/>
      <c r="AG61" s="345"/>
      <c r="AH61" s="254"/>
      <c r="AI61" s="254"/>
      <c r="AJ61" s="348"/>
      <c r="AK61" s="348"/>
      <c r="AL61" s="348"/>
    </row>
    <row r="62" spans="1:38" s="252" customFormat="1" ht="13.5" customHeight="1">
      <c r="A62" s="291">
        <v>8</v>
      </c>
      <c r="B62" s="250">
        <v>44601</v>
      </c>
      <c r="C62" s="448"/>
      <c r="D62" s="448" t="s">
        <v>961</v>
      </c>
      <c r="E62" s="291" t="s">
        <v>593</v>
      </c>
      <c r="F62" s="291">
        <v>1217.5</v>
      </c>
      <c r="G62" s="291">
        <v>1188</v>
      </c>
      <c r="H62" s="378">
        <v>1243</v>
      </c>
      <c r="I62" s="378" t="s">
        <v>962</v>
      </c>
      <c r="J62" s="422" t="s">
        <v>986</v>
      </c>
      <c r="K62" s="378">
        <f t="shared" si="43"/>
        <v>25.5</v>
      </c>
      <c r="L62" s="423">
        <f t="shared" si="44"/>
        <v>369.79250000000008</v>
      </c>
      <c r="M62" s="424">
        <f t="shared" si="45"/>
        <v>10467.7075</v>
      </c>
      <c r="N62" s="378">
        <v>425</v>
      </c>
      <c r="O62" s="425" t="s">
        <v>591</v>
      </c>
      <c r="P62" s="426">
        <v>44237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256">
        <v>9</v>
      </c>
      <c r="B63" s="253">
        <v>44602</v>
      </c>
      <c r="C63" s="382"/>
      <c r="D63" s="382" t="s">
        <v>987</v>
      </c>
      <c r="E63" s="256" t="s">
        <v>593</v>
      </c>
      <c r="F63" s="256" t="s">
        <v>988</v>
      </c>
      <c r="G63" s="256">
        <v>297</v>
      </c>
      <c r="H63" s="257"/>
      <c r="I63" s="257" t="s">
        <v>989</v>
      </c>
      <c r="J63" s="329" t="s">
        <v>594</v>
      </c>
      <c r="K63" s="257"/>
      <c r="L63" s="289"/>
      <c r="M63" s="290"/>
      <c r="N63" s="257"/>
      <c r="O63" s="404"/>
      <c r="P63" s="300"/>
      <c r="Q63" s="254"/>
      <c r="R63" s="259" t="s">
        <v>595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s="252" customFormat="1" ht="13.5" customHeight="1">
      <c r="A64" s="256"/>
      <c r="B64" s="253"/>
      <c r="C64" s="382"/>
      <c r="D64" s="382"/>
      <c r="E64" s="256"/>
      <c r="F64" s="256"/>
      <c r="G64" s="256"/>
      <c r="H64" s="257"/>
      <c r="I64" s="257"/>
      <c r="J64" s="329"/>
      <c r="K64" s="257"/>
      <c r="L64" s="289"/>
      <c r="M64" s="290"/>
      <c r="N64" s="257"/>
      <c r="O64" s="404"/>
      <c r="P64" s="300"/>
      <c r="Q64" s="254"/>
      <c r="R64" s="259"/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8"/>
      <c r="AG64" s="345"/>
      <c r="AH64" s="254"/>
      <c r="AI64" s="254"/>
      <c r="AJ64" s="348"/>
      <c r="AK64" s="348"/>
      <c r="AL64" s="348"/>
    </row>
    <row r="65" spans="1:38" s="252" customFormat="1" ht="13.5" customHeight="1">
      <c r="A65" s="256"/>
      <c r="B65" s="253"/>
      <c r="C65" s="382"/>
      <c r="D65" s="382"/>
      <c r="E65" s="256"/>
      <c r="F65" s="256"/>
      <c r="G65" s="256"/>
      <c r="H65" s="257"/>
      <c r="I65" s="257"/>
      <c r="J65" s="329"/>
      <c r="K65" s="257"/>
      <c r="L65" s="289"/>
      <c r="M65" s="290"/>
      <c r="N65" s="257"/>
      <c r="O65" s="299"/>
      <c r="P65" s="300"/>
      <c r="Q65" s="254"/>
      <c r="R65" s="259"/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8"/>
      <c r="AG65" s="345"/>
      <c r="AH65" s="254"/>
      <c r="AI65" s="254"/>
      <c r="AJ65" s="348"/>
      <c r="AK65" s="348"/>
      <c r="AL65" s="348"/>
    </row>
    <row r="66" spans="1:38" ht="13.5" customHeight="1">
      <c r="A66" s="111"/>
      <c r="B66" s="112"/>
      <c r="C66" s="146"/>
      <c r="D66" s="154"/>
      <c r="E66" s="155"/>
      <c r="F66" s="111"/>
      <c r="G66" s="111"/>
      <c r="H66" s="111"/>
      <c r="I66" s="147"/>
      <c r="J66" s="147"/>
      <c r="K66" s="147"/>
      <c r="L66" s="147"/>
      <c r="M66" s="147"/>
      <c r="N66" s="147"/>
      <c r="O66" s="147"/>
      <c r="P66" s="147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2.75" customHeight="1">
      <c r="A67" s="156"/>
      <c r="B67" s="112"/>
      <c r="C67" s="113"/>
      <c r="D67" s="157"/>
      <c r="E67" s="116"/>
      <c r="F67" s="116"/>
      <c r="G67" s="116"/>
      <c r="H67" s="116"/>
      <c r="I67" s="116"/>
      <c r="J67" s="6"/>
      <c r="K67" s="116"/>
      <c r="L67" s="116"/>
      <c r="M67" s="6"/>
      <c r="N67" s="1"/>
      <c r="O67" s="113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58" t="s">
        <v>614</v>
      </c>
      <c r="B68" s="158"/>
      <c r="C68" s="158"/>
      <c r="D68" s="158"/>
      <c r="E68" s="159"/>
      <c r="F68" s="116"/>
      <c r="G68" s="116"/>
      <c r="H68" s="116"/>
      <c r="I68" s="116"/>
      <c r="J68" s="1"/>
      <c r="K68" s="6"/>
      <c r="L68" s="6"/>
      <c r="M68" s="6"/>
      <c r="N68" s="1"/>
      <c r="O68" s="1"/>
      <c r="P68" s="41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6" t="s">
        <v>16</v>
      </c>
      <c r="B69" s="96" t="s">
        <v>568</v>
      </c>
      <c r="C69" s="96"/>
      <c r="D69" s="97" t="s">
        <v>579</v>
      </c>
      <c r="E69" s="96" t="s">
        <v>580</v>
      </c>
      <c r="F69" s="96" t="s">
        <v>581</v>
      </c>
      <c r="G69" s="96" t="s">
        <v>602</v>
      </c>
      <c r="H69" s="96" t="s">
        <v>583</v>
      </c>
      <c r="I69" s="96" t="s">
        <v>584</v>
      </c>
      <c r="J69" s="95" t="s">
        <v>585</v>
      </c>
      <c r="K69" s="95" t="s">
        <v>615</v>
      </c>
      <c r="L69" s="98" t="s">
        <v>587</v>
      </c>
      <c r="M69" s="153" t="s">
        <v>611</v>
      </c>
      <c r="N69" s="96" t="s">
        <v>612</v>
      </c>
      <c r="O69" s="96" t="s">
        <v>589</v>
      </c>
      <c r="P69" s="97" t="s">
        <v>590</v>
      </c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s="252" customFormat="1" ht="12.75" customHeight="1">
      <c r="A70" s="484">
        <v>1</v>
      </c>
      <c r="B70" s="486">
        <v>44586</v>
      </c>
      <c r="C70" s="327"/>
      <c r="D70" s="389" t="s">
        <v>874</v>
      </c>
      <c r="E70" s="256" t="s">
        <v>593</v>
      </c>
      <c r="F70" s="256">
        <v>82</v>
      </c>
      <c r="G70" s="256"/>
      <c r="H70" s="256" t="s">
        <v>905</v>
      </c>
      <c r="I70" s="257"/>
      <c r="J70" s="478" t="s">
        <v>594</v>
      </c>
      <c r="K70" s="390"/>
      <c r="L70" s="330"/>
      <c r="M70" s="478"/>
      <c r="N70" s="480"/>
      <c r="O70" s="482"/>
      <c r="P70" s="478"/>
      <c r="Q70" s="254"/>
      <c r="R70" s="255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</row>
    <row r="71" spans="1:38" s="252" customFormat="1" ht="12.75" customHeight="1">
      <c r="A71" s="485"/>
      <c r="B71" s="487"/>
      <c r="C71" s="327"/>
      <c r="D71" s="389" t="s">
        <v>875</v>
      </c>
      <c r="E71" s="256" t="s">
        <v>858</v>
      </c>
      <c r="F71" s="256">
        <v>46</v>
      </c>
      <c r="G71" s="256"/>
      <c r="H71" s="256"/>
      <c r="I71" s="257"/>
      <c r="J71" s="479"/>
      <c r="K71" s="390"/>
      <c r="L71" s="330"/>
      <c r="M71" s="479"/>
      <c r="N71" s="481"/>
      <c r="O71" s="483"/>
      <c r="P71" s="479"/>
      <c r="Q71" s="254"/>
      <c r="R71" s="255" t="s">
        <v>592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</row>
    <row r="72" spans="1:38" s="252" customFormat="1" ht="12.75" customHeight="1">
      <c r="A72" s="339">
        <v>2</v>
      </c>
      <c r="B72" s="340">
        <v>44592</v>
      </c>
      <c r="C72" s="341"/>
      <c r="D72" s="342" t="s">
        <v>885</v>
      </c>
      <c r="E72" s="339" t="s">
        <v>593</v>
      </c>
      <c r="F72" s="339">
        <v>107.5</v>
      </c>
      <c r="G72" s="339">
        <v>60</v>
      </c>
      <c r="H72" s="339">
        <v>57.5</v>
      </c>
      <c r="I72" s="343" t="s">
        <v>886</v>
      </c>
      <c r="J72" s="354" t="s">
        <v>866</v>
      </c>
      <c r="K72" s="343">
        <f t="shared" ref="K72:K73" si="46">H72-F72</f>
        <v>-50</v>
      </c>
      <c r="L72" s="372">
        <v>100</v>
      </c>
      <c r="M72" s="373">
        <f t="shared" ref="M72:M73" si="47">(K72*N72)-L72</f>
        <v>-2600</v>
      </c>
      <c r="N72" s="343">
        <v>50</v>
      </c>
      <c r="O72" s="374" t="s">
        <v>604</v>
      </c>
      <c r="P72" s="375">
        <v>44228</v>
      </c>
      <c r="Q72" s="254"/>
      <c r="R72" s="255" t="s">
        <v>595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2.75" customHeight="1">
      <c r="A73" s="339">
        <v>3</v>
      </c>
      <c r="B73" s="340">
        <v>44592</v>
      </c>
      <c r="C73" s="341"/>
      <c r="D73" s="342" t="s">
        <v>887</v>
      </c>
      <c r="E73" s="339" t="s">
        <v>593</v>
      </c>
      <c r="F73" s="339">
        <v>26.5</v>
      </c>
      <c r="G73" s="339">
        <v>17</v>
      </c>
      <c r="H73" s="339">
        <v>17</v>
      </c>
      <c r="I73" s="343" t="s">
        <v>888</v>
      </c>
      <c r="J73" s="354" t="s">
        <v>937</v>
      </c>
      <c r="K73" s="343">
        <f t="shared" si="46"/>
        <v>-9.5</v>
      </c>
      <c r="L73" s="372">
        <v>100</v>
      </c>
      <c r="M73" s="373">
        <f t="shared" si="47"/>
        <v>-3900</v>
      </c>
      <c r="N73" s="343">
        <v>400</v>
      </c>
      <c r="O73" s="374" t="s">
        <v>604</v>
      </c>
      <c r="P73" s="375">
        <v>44234</v>
      </c>
      <c r="Q73" s="254"/>
      <c r="R73" s="255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s="252" customFormat="1" ht="12.75" customHeight="1">
      <c r="A74" s="339">
        <v>4</v>
      </c>
      <c r="B74" s="340">
        <v>44592</v>
      </c>
      <c r="C74" s="341"/>
      <c r="D74" s="342" t="s">
        <v>889</v>
      </c>
      <c r="E74" s="339" t="s">
        <v>593</v>
      </c>
      <c r="F74" s="339">
        <v>57.5</v>
      </c>
      <c r="G74" s="339">
        <v>38</v>
      </c>
      <c r="H74" s="339">
        <v>40</v>
      </c>
      <c r="I74" s="343" t="s">
        <v>864</v>
      </c>
      <c r="J74" s="354" t="s">
        <v>903</v>
      </c>
      <c r="K74" s="343">
        <f t="shared" ref="K74" si="48">H74-F74</f>
        <v>-17.5</v>
      </c>
      <c r="L74" s="372">
        <v>100</v>
      </c>
      <c r="M74" s="373">
        <f t="shared" ref="M74" si="49">(K74*N74)-L74</f>
        <v>-4475</v>
      </c>
      <c r="N74" s="343">
        <v>250</v>
      </c>
      <c r="O74" s="374" t="s">
        <v>604</v>
      </c>
      <c r="P74" s="375">
        <v>44228</v>
      </c>
      <c r="Q74" s="254"/>
      <c r="R74" s="255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</row>
    <row r="75" spans="1:38" s="252" customFormat="1" ht="12.75" customHeight="1">
      <c r="A75" s="488">
        <v>5</v>
      </c>
      <c r="B75" s="490">
        <v>44593</v>
      </c>
      <c r="C75" s="292"/>
      <c r="D75" s="377" t="s">
        <v>893</v>
      </c>
      <c r="E75" s="291" t="s">
        <v>593</v>
      </c>
      <c r="F75" s="291">
        <v>202.5</v>
      </c>
      <c r="G75" s="291"/>
      <c r="H75" s="291">
        <v>335</v>
      </c>
      <c r="I75" s="378"/>
      <c r="J75" s="472" t="s">
        <v>895</v>
      </c>
      <c r="K75" s="379">
        <f>H75-F75</f>
        <v>132.5</v>
      </c>
      <c r="L75" s="380">
        <v>100</v>
      </c>
      <c r="M75" s="472">
        <v>4300</v>
      </c>
      <c r="N75" s="472">
        <v>50</v>
      </c>
      <c r="O75" s="474" t="s">
        <v>591</v>
      </c>
      <c r="P75" s="476">
        <v>44593</v>
      </c>
      <c r="Q75" s="254"/>
      <c r="R75" s="255" t="s">
        <v>592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</row>
    <row r="76" spans="1:38" s="252" customFormat="1" ht="12.75" customHeight="1">
      <c r="A76" s="489"/>
      <c r="B76" s="491"/>
      <c r="C76" s="292"/>
      <c r="D76" s="377" t="s">
        <v>894</v>
      </c>
      <c r="E76" s="291" t="s">
        <v>858</v>
      </c>
      <c r="F76" s="291">
        <v>102.5</v>
      </c>
      <c r="G76" s="291"/>
      <c r="H76" s="291">
        <v>145</v>
      </c>
      <c r="I76" s="378"/>
      <c r="J76" s="473"/>
      <c r="K76" s="379">
        <f>F76-H76</f>
        <v>-42.5</v>
      </c>
      <c r="L76" s="380">
        <v>100</v>
      </c>
      <c r="M76" s="473"/>
      <c r="N76" s="473"/>
      <c r="O76" s="475"/>
      <c r="P76" s="477"/>
      <c r="Q76" s="254"/>
      <c r="R76" s="255" t="s">
        <v>592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251"/>
      <c r="AG76" s="251"/>
      <c r="AH76" s="251"/>
      <c r="AI76" s="251"/>
      <c r="AJ76" s="251"/>
      <c r="AK76" s="251"/>
      <c r="AL76" s="251"/>
    </row>
    <row r="77" spans="1:38" s="252" customFormat="1" ht="12.75" customHeight="1">
      <c r="A77" s="339">
        <v>6</v>
      </c>
      <c r="B77" s="340">
        <v>44594</v>
      </c>
      <c r="C77" s="341"/>
      <c r="D77" s="342" t="s">
        <v>906</v>
      </c>
      <c r="E77" s="339" t="s">
        <v>593</v>
      </c>
      <c r="F77" s="339">
        <v>90</v>
      </c>
      <c r="G77" s="339">
        <v>45</v>
      </c>
      <c r="H77" s="339">
        <v>45</v>
      </c>
      <c r="I77" s="343" t="s">
        <v>907</v>
      </c>
      <c r="J77" s="354" t="s">
        <v>908</v>
      </c>
      <c r="K77" s="343">
        <f t="shared" ref="K77" si="50">H77-F77</f>
        <v>-45</v>
      </c>
      <c r="L77" s="372">
        <v>100</v>
      </c>
      <c r="M77" s="373">
        <f t="shared" ref="M77" si="51">(K77*N77)-L77</f>
        <v>-2350</v>
      </c>
      <c r="N77" s="343">
        <v>50</v>
      </c>
      <c r="O77" s="374" t="s">
        <v>604</v>
      </c>
      <c r="P77" s="375">
        <v>44229</v>
      </c>
      <c r="Q77" s="254"/>
      <c r="R77" s="255" t="s">
        <v>592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</row>
    <row r="78" spans="1:38" s="252" customFormat="1" ht="12.75" customHeight="1">
      <c r="A78" s="339">
        <v>7</v>
      </c>
      <c r="B78" s="340">
        <v>44595</v>
      </c>
      <c r="C78" s="341"/>
      <c r="D78" s="342" t="s">
        <v>924</v>
      </c>
      <c r="E78" s="339" t="s">
        <v>593</v>
      </c>
      <c r="F78" s="339">
        <v>65</v>
      </c>
      <c r="G78" s="339">
        <v>0</v>
      </c>
      <c r="H78" s="339">
        <v>0</v>
      </c>
      <c r="I78" s="343" t="s">
        <v>925</v>
      </c>
      <c r="J78" s="354" t="s">
        <v>926</v>
      </c>
      <c r="K78" s="343">
        <f t="shared" ref="K78:K80" si="52">H78-F78</f>
        <v>-65</v>
      </c>
      <c r="L78" s="372">
        <v>100</v>
      </c>
      <c r="M78" s="373">
        <f t="shared" ref="M78:M80" si="53">(K78*N78)-L78</f>
        <v>-1725</v>
      </c>
      <c r="N78" s="343">
        <v>25</v>
      </c>
      <c r="O78" s="374" t="s">
        <v>604</v>
      </c>
      <c r="P78" s="375">
        <v>44230</v>
      </c>
      <c r="Q78" s="254"/>
      <c r="R78" s="255" t="s">
        <v>595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</row>
    <row r="79" spans="1:38" s="252" customFormat="1" ht="12.75" customHeight="1">
      <c r="A79" s="291">
        <v>8</v>
      </c>
      <c r="B79" s="250">
        <v>44596</v>
      </c>
      <c r="C79" s="292"/>
      <c r="D79" s="377" t="s">
        <v>929</v>
      </c>
      <c r="E79" s="291" t="s">
        <v>593</v>
      </c>
      <c r="F79" s="291">
        <v>110</v>
      </c>
      <c r="G79" s="291">
        <v>65</v>
      </c>
      <c r="H79" s="291">
        <v>135</v>
      </c>
      <c r="I79" s="378" t="s">
        <v>930</v>
      </c>
      <c r="J79" s="422" t="s">
        <v>613</v>
      </c>
      <c r="K79" s="378">
        <f t="shared" si="52"/>
        <v>25</v>
      </c>
      <c r="L79" s="423">
        <v>100</v>
      </c>
      <c r="M79" s="424">
        <f t="shared" si="53"/>
        <v>1150</v>
      </c>
      <c r="N79" s="378">
        <v>50</v>
      </c>
      <c r="O79" s="425" t="s">
        <v>591</v>
      </c>
      <c r="P79" s="426">
        <v>44231</v>
      </c>
      <c r="Q79" s="254"/>
      <c r="R79" s="255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</row>
    <row r="80" spans="1:38" s="252" customFormat="1" ht="12.75" customHeight="1">
      <c r="A80" s="339">
        <v>9</v>
      </c>
      <c r="B80" s="340">
        <v>44599</v>
      </c>
      <c r="C80" s="341"/>
      <c r="D80" s="342" t="s">
        <v>943</v>
      </c>
      <c r="E80" s="339" t="s">
        <v>593</v>
      </c>
      <c r="F80" s="339">
        <v>83</v>
      </c>
      <c r="G80" s="339">
        <v>40</v>
      </c>
      <c r="H80" s="339">
        <v>40</v>
      </c>
      <c r="I80" s="343" t="s">
        <v>944</v>
      </c>
      <c r="J80" s="354" t="s">
        <v>945</v>
      </c>
      <c r="K80" s="343">
        <f t="shared" si="52"/>
        <v>-43</v>
      </c>
      <c r="L80" s="372">
        <v>100</v>
      </c>
      <c r="M80" s="373">
        <f t="shared" si="53"/>
        <v>-2250</v>
      </c>
      <c r="N80" s="343">
        <v>50</v>
      </c>
      <c r="O80" s="374" t="s">
        <v>604</v>
      </c>
      <c r="P80" s="375">
        <v>44234</v>
      </c>
      <c r="Q80" s="254"/>
      <c r="R80" s="255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252" customFormat="1" ht="12.75" customHeight="1">
      <c r="A81" s="339">
        <v>10</v>
      </c>
      <c r="B81" s="340">
        <v>44599</v>
      </c>
      <c r="C81" s="341"/>
      <c r="D81" s="342" t="s">
        <v>949</v>
      </c>
      <c r="E81" s="339" t="s">
        <v>593</v>
      </c>
      <c r="F81" s="339">
        <v>180</v>
      </c>
      <c r="G81" s="339">
        <v>90</v>
      </c>
      <c r="H81" s="339">
        <v>90</v>
      </c>
      <c r="I81" s="343" t="s">
        <v>950</v>
      </c>
      <c r="J81" s="354" t="s">
        <v>955</v>
      </c>
      <c r="K81" s="343">
        <f t="shared" ref="K81" si="54">H81-F81</f>
        <v>-90</v>
      </c>
      <c r="L81" s="372">
        <v>100</v>
      </c>
      <c r="M81" s="373">
        <f t="shared" ref="M81" si="55">(K81*N81)-L81</f>
        <v>-2350</v>
      </c>
      <c r="N81" s="343">
        <v>25</v>
      </c>
      <c r="O81" s="374" t="s">
        <v>604</v>
      </c>
      <c r="P81" s="375">
        <v>44235</v>
      </c>
      <c r="Q81" s="254"/>
      <c r="R81" s="255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</row>
    <row r="82" spans="1:38" s="252" customFormat="1" ht="12.75" customHeight="1">
      <c r="A82" s="432"/>
      <c r="B82" s="433"/>
      <c r="C82" s="434"/>
      <c r="D82" s="435"/>
      <c r="E82" s="432"/>
      <c r="F82" s="432"/>
      <c r="G82" s="432"/>
      <c r="H82" s="432"/>
      <c r="I82" s="436"/>
      <c r="J82" s="437"/>
      <c r="K82" s="436"/>
      <c r="L82" s="438"/>
      <c r="M82" s="439"/>
      <c r="N82" s="436"/>
      <c r="O82" s="440"/>
      <c r="P82" s="441"/>
      <c r="Q82" s="254"/>
      <c r="R82" s="255"/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</row>
    <row r="83" spans="1:38" s="325" customFormat="1" ht="12.75" customHeight="1">
      <c r="A83" s="313"/>
      <c r="B83" s="314"/>
      <c r="C83" s="315"/>
      <c r="D83" s="316"/>
      <c r="E83" s="313"/>
      <c r="F83" s="313"/>
      <c r="G83" s="313"/>
      <c r="H83" s="313"/>
      <c r="I83" s="317"/>
      <c r="J83" s="318"/>
      <c r="K83" s="319"/>
      <c r="L83" s="319"/>
      <c r="M83" s="318"/>
      <c r="N83" s="318"/>
      <c r="O83" s="320"/>
      <c r="P83" s="321"/>
      <c r="Q83" s="322"/>
      <c r="R83" s="323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4"/>
      <c r="AG83" s="324"/>
      <c r="AH83" s="324"/>
      <c r="AI83" s="324"/>
      <c r="AJ83" s="324"/>
      <c r="AK83" s="324"/>
      <c r="AL83" s="324"/>
    </row>
    <row r="84" spans="1:38" ht="14.25" customHeight="1">
      <c r="A84" s="155"/>
      <c r="B84" s="160"/>
      <c r="C84" s="160"/>
      <c r="D84" s="161"/>
      <c r="E84" s="155"/>
      <c r="F84" s="162"/>
      <c r="G84" s="155"/>
      <c r="H84" s="155"/>
      <c r="I84" s="155"/>
      <c r="J84" s="160"/>
      <c r="K84" s="163"/>
      <c r="L84" s="155"/>
      <c r="M84" s="155"/>
      <c r="N84" s="155"/>
      <c r="O84" s="16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2.75" customHeight="1">
      <c r="A85" s="94" t="s">
        <v>616</v>
      </c>
      <c r="B85" s="165"/>
      <c r="C85" s="165"/>
      <c r="D85" s="166"/>
      <c r="E85" s="139"/>
      <c r="F85" s="6"/>
      <c r="G85" s="6"/>
      <c r="H85" s="140"/>
      <c r="I85" s="167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38.25" customHeight="1">
      <c r="A86" s="95" t="s">
        <v>16</v>
      </c>
      <c r="B86" s="96" t="s">
        <v>568</v>
      </c>
      <c r="C86" s="96"/>
      <c r="D86" s="97" t="s">
        <v>579</v>
      </c>
      <c r="E86" s="96" t="s">
        <v>580</v>
      </c>
      <c r="F86" s="96" t="s">
        <v>581</v>
      </c>
      <c r="G86" s="96" t="s">
        <v>582</v>
      </c>
      <c r="H86" s="96" t="s">
        <v>583</v>
      </c>
      <c r="I86" s="96" t="s">
        <v>584</v>
      </c>
      <c r="J86" s="95" t="s">
        <v>585</v>
      </c>
      <c r="K86" s="143" t="s">
        <v>603</v>
      </c>
      <c r="L86" s="144" t="s">
        <v>587</v>
      </c>
      <c r="M86" s="98" t="s">
        <v>588</v>
      </c>
      <c r="N86" s="96" t="s">
        <v>589</v>
      </c>
      <c r="O86" s="97" t="s">
        <v>590</v>
      </c>
      <c r="P86" s="96" t="s">
        <v>823</v>
      </c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s="252" customFormat="1" ht="14.25" customHeight="1">
      <c r="A87" s="277">
        <v>1</v>
      </c>
      <c r="B87" s="278">
        <v>44488</v>
      </c>
      <c r="C87" s="279"/>
      <c r="D87" s="280" t="s">
        <v>138</v>
      </c>
      <c r="E87" s="281" t="s">
        <v>593</v>
      </c>
      <c r="F87" s="282" t="s">
        <v>831</v>
      </c>
      <c r="G87" s="282">
        <v>198</v>
      </c>
      <c r="H87" s="281"/>
      <c r="I87" s="283" t="s">
        <v>828</v>
      </c>
      <c r="J87" s="284" t="s">
        <v>594</v>
      </c>
      <c r="K87" s="284"/>
      <c r="L87" s="285"/>
      <c r="M87" s="286"/>
      <c r="N87" s="284"/>
      <c r="O87" s="287"/>
      <c r="P87" s="284"/>
      <c r="Q87" s="251"/>
      <c r="R87" s="1" t="s">
        <v>592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</row>
    <row r="88" spans="1:38" s="252" customFormat="1" ht="14.25" customHeight="1">
      <c r="A88" s="277">
        <v>2</v>
      </c>
      <c r="B88" s="278">
        <v>44599</v>
      </c>
      <c r="C88" s="279"/>
      <c r="D88" s="280" t="s">
        <v>71</v>
      </c>
      <c r="E88" s="281" t="s">
        <v>593</v>
      </c>
      <c r="F88" s="282" t="s">
        <v>935</v>
      </c>
      <c r="G88" s="282">
        <v>183</v>
      </c>
      <c r="H88" s="281"/>
      <c r="I88" s="283" t="s">
        <v>936</v>
      </c>
      <c r="J88" s="284" t="s">
        <v>594</v>
      </c>
      <c r="K88" s="284"/>
      <c r="L88" s="285"/>
      <c r="M88" s="286"/>
      <c r="N88" s="284"/>
      <c r="O88" s="287"/>
      <c r="P88" s="284"/>
      <c r="Q88" s="251"/>
      <c r="R88" s="1" t="s">
        <v>592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</row>
    <row r="89" spans="1:38" ht="14.25" customHeight="1">
      <c r="A89" s="168"/>
      <c r="B89" s="145"/>
      <c r="C89" s="169"/>
      <c r="D89" s="104"/>
      <c r="E89" s="170"/>
      <c r="F89" s="170"/>
      <c r="G89" s="170"/>
      <c r="H89" s="170"/>
      <c r="I89" s="170"/>
      <c r="J89" s="170"/>
      <c r="K89" s="171"/>
      <c r="L89" s="172"/>
      <c r="M89" s="170"/>
      <c r="N89" s="173"/>
      <c r="O89" s="174"/>
      <c r="P89" s="174"/>
      <c r="R89" s="6"/>
      <c r="S89" s="41"/>
      <c r="T89" s="1"/>
      <c r="U89" s="1"/>
      <c r="V89" s="1"/>
      <c r="W89" s="1"/>
      <c r="X89" s="1"/>
      <c r="Y89" s="1"/>
      <c r="Z89" s="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23" t="s">
        <v>596</v>
      </c>
      <c r="B90" s="123"/>
      <c r="C90" s="123"/>
      <c r="D90" s="123"/>
      <c r="E90" s="41"/>
      <c r="F90" s="131" t="s">
        <v>598</v>
      </c>
      <c r="G90" s="56"/>
      <c r="H90" s="56"/>
      <c r="I90" s="56"/>
      <c r="J90" s="6"/>
      <c r="K90" s="149"/>
      <c r="L90" s="150"/>
      <c r="M90" s="6"/>
      <c r="N90" s="113"/>
      <c r="O90" s="175"/>
      <c r="P90" s="1"/>
      <c r="Q90" s="1"/>
      <c r="R90" s="6"/>
      <c r="S90" s="1"/>
      <c r="T90" s="1"/>
      <c r="U90" s="1"/>
      <c r="V90" s="1"/>
      <c r="W90" s="1"/>
      <c r="X90" s="1"/>
      <c r="Y90" s="1"/>
    </row>
    <row r="91" spans="1:38" ht="12.75" customHeight="1">
      <c r="A91" s="130" t="s">
        <v>597</v>
      </c>
      <c r="B91" s="123"/>
      <c r="C91" s="123"/>
      <c r="D91" s="123"/>
      <c r="E91" s="6"/>
      <c r="F91" s="131" t="s">
        <v>600</v>
      </c>
      <c r="G91" s="6"/>
      <c r="H91" s="6" t="s">
        <v>819</v>
      </c>
      <c r="I91" s="6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30"/>
      <c r="B92" s="123"/>
      <c r="C92" s="123"/>
      <c r="D92" s="123"/>
      <c r="E92" s="6"/>
      <c r="F92" s="131"/>
      <c r="G92" s="6"/>
      <c r="H92" s="6"/>
      <c r="I92" s="6"/>
      <c r="J92" s="1"/>
      <c r="K92" s="6"/>
      <c r="L92" s="6"/>
      <c r="M92" s="6"/>
      <c r="N92" s="1"/>
      <c r="O92" s="1"/>
      <c r="Q92" s="1"/>
      <c r="R92" s="5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"/>
      <c r="B93" s="138" t="s">
        <v>617</v>
      </c>
      <c r="C93" s="138"/>
      <c r="D93" s="138"/>
      <c r="E93" s="138"/>
      <c r="F93" s="139"/>
      <c r="G93" s="6"/>
      <c r="H93" s="6"/>
      <c r="I93" s="140"/>
      <c r="J93" s="141"/>
      <c r="K93" s="142"/>
      <c r="L93" s="141"/>
      <c r="M93" s="6"/>
      <c r="N93" s="1"/>
      <c r="O93" s="1"/>
      <c r="Q93" s="1"/>
      <c r="R93" s="56"/>
      <c r="S93" s="1"/>
      <c r="T93" s="1"/>
      <c r="U93" s="1"/>
      <c r="V93" s="1"/>
      <c r="W93" s="1"/>
      <c r="X93" s="1"/>
      <c r="Y93" s="1"/>
      <c r="Z93" s="1"/>
    </row>
    <row r="94" spans="1:38" ht="38.25" customHeight="1">
      <c r="A94" s="95" t="s">
        <v>16</v>
      </c>
      <c r="B94" s="96" t="s">
        <v>568</v>
      </c>
      <c r="C94" s="96"/>
      <c r="D94" s="97" t="s">
        <v>579</v>
      </c>
      <c r="E94" s="96" t="s">
        <v>580</v>
      </c>
      <c r="F94" s="96" t="s">
        <v>581</v>
      </c>
      <c r="G94" s="96" t="s">
        <v>602</v>
      </c>
      <c r="H94" s="96" t="s">
        <v>583</v>
      </c>
      <c r="I94" s="96" t="s">
        <v>584</v>
      </c>
      <c r="J94" s="176" t="s">
        <v>585</v>
      </c>
      <c r="K94" s="143" t="s">
        <v>603</v>
      </c>
      <c r="L94" s="153" t="s">
        <v>611</v>
      </c>
      <c r="M94" s="96" t="s">
        <v>612</v>
      </c>
      <c r="N94" s="144" t="s">
        <v>587</v>
      </c>
      <c r="O94" s="98" t="s">
        <v>588</v>
      </c>
      <c r="P94" s="96" t="s">
        <v>589</v>
      </c>
      <c r="Q94" s="97" t="s">
        <v>590</v>
      </c>
      <c r="R94" s="56"/>
      <c r="S94" s="1"/>
      <c r="T94" s="1"/>
      <c r="U94" s="1"/>
      <c r="V94" s="1"/>
      <c r="W94" s="1"/>
      <c r="X94" s="1"/>
      <c r="Y94" s="1"/>
      <c r="Z94" s="1"/>
    </row>
    <row r="95" spans="1:38" ht="14.25" customHeight="1">
      <c r="A95" s="105"/>
      <c r="B95" s="106"/>
      <c r="C95" s="177"/>
      <c r="D95" s="107"/>
      <c r="E95" s="108"/>
      <c r="F95" s="178"/>
      <c r="G95" s="105"/>
      <c r="H95" s="108"/>
      <c r="I95" s="109"/>
      <c r="J95" s="179"/>
      <c r="K95" s="179"/>
      <c r="L95" s="180"/>
      <c r="M95" s="103"/>
      <c r="N95" s="180"/>
      <c r="O95" s="181"/>
      <c r="P95" s="182"/>
      <c r="Q95" s="183"/>
      <c r="R95" s="148"/>
      <c r="S95" s="117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8" ht="14.25" customHeight="1">
      <c r="A96" s="105"/>
      <c r="B96" s="106"/>
      <c r="C96" s="177"/>
      <c r="D96" s="107"/>
      <c r="E96" s="108"/>
      <c r="F96" s="178"/>
      <c r="G96" s="105"/>
      <c r="H96" s="108"/>
      <c r="I96" s="109"/>
      <c r="J96" s="179"/>
      <c r="K96" s="179"/>
      <c r="L96" s="180"/>
      <c r="M96" s="103"/>
      <c r="N96" s="180"/>
      <c r="O96" s="181"/>
      <c r="P96" s="182"/>
      <c r="Q96" s="183"/>
      <c r="R96" s="148"/>
      <c r="S96" s="117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38" ht="14.25" customHeight="1">
      <c r="A97" s="105"/>
      <c r="B97" s="106"/>
      <c r="C97" s="177"/>
      <c r="D97" s="107"/>
      <c r="E97" s="108"/>
      <c r="F97" s="178"/>
      <c r="G97" s="105"/>
      <c r="H97" s="108"/>
      <c r="I97" s="109"/>
      <c r="J97" s="179"/>
      <c r="K97" s="179"/>
      <c r="L97" s="180"/>
      <c r="M97" s="103"/>
      <c r="N97" s="180"/>
      <c r="O97" s="181"/>
      <c r="P97" s="182"/>
      <c r="Q97" s="183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5"/>
      <c r="B98" s="106"/>
      <c r="C98" s="177"/>
      <c r="D98" s="107"/>
      <c r="E98" s="108"/>
      <c r="F98" s="179"/>
      <c r="G98" s="105"/>
      <c r="H98" s="108"/>
      <c r="I98" s="109"/>
      <c r="J98" s="179"/>
      <c r="K98" s="179"/>
      <c r="L98" s="180"/>
      <c r="M98" s="103"/>
      <c r="N98" s="180"/>
      <c r="O98" s="181"/>
      <c r="P98" s="182"/>
      <c r="Q98" s="183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5"/>
      <c r="B99" s="106"/>
      <c r="C99" s="177"/>
      <c r="D99" s="107"/>
      <c r="E99" s="108"/>
      <c r="F99" s="179"/>
      <c r="G99" s="105"/>
      <c r="H99" s="108"/>
      <c r="I99" s="109"/>
      <c r="J99" s="179"/>
      <c r="K99" s="179"/>
      <c r="L99" s="180"/>
      <c r="M99" s="103"/>
      <c r="N99" s="180"/>
      <c r="O99" s="181"/>
      <c r="P99" s="182"/>
      <c r="Q99" s="183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5"/>
      <c r="B100" s="106"/>
      <c r="C100" s="177"/>
      <c r="D100" s="107"/>
      <c r="E100" s="108"/>
      <c r="F100" s="178"/>
      <c r="G100" s="105"/>
      <c r="H100" s="108"/>
      <c r="I100" s="109"/>
      <c r="J100" s="179"/>
      <c r="K100" s="179"/>
      <c r="L100" s="180"/>
      <c r="M100" s="103"/>
      <c r="N100" s="180"/>
      <c r="O100" s="181"/>
      <c r="P100" s="182"/>
      <c r="Q100" s="183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05"/>
      <c r="B101" s="106"/>
      <c r="C101" s="177"/>
      <c r="D101" s="107"/>
      <c r="E101" s="108"/>
      <c r="F101" s="178"/>
      <c r="G101" s="105"/>
      <c r="H101" s="108"/>
      <c r="I101" s="109"/>
      <c r="J101" s="179"/>
      <c r="K101" s="179"/>
      <c r="L101" s="179"/>
      <c r="M101" s="179"/>
      <c r="N101" s="180"/>
      <c r="O101" s="184"/>
      <c r="P101" s="182"/>
      <c r="Q101" s="183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05"/>
      <c r="B102" s="106"/>
      <c r="C102" s="177"/>
      <c r="D102" s="107"/>
      <c r="E102" s="108"/>
      <c r="F102" s="179"/>
      <c r="G102" s="105"/>
      <c r="H102" s="108"/>
      <c r="I102" s="109"/>
      <c r="J102" s="179"/>
      <c r="K102" s="179"/>
      <c r="L102" s="180"/>
      <c r="M102" s="103"/>
      <c r="N102" s="180"/>
      <c r="O102" s="181"/>
      <c r="P102" s="182"/>
      <c r="Q102" s="183"/>
      <c r="R102" s="148"/>
      <c r="S102" s="117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5"/>
      <c r="B103" s="106"/>
      <c r="C103" s="177"/>
      <c r="D103" s="107"/>
      <c r="E103" s="108"/>
      <c r="F103" s="178"/>
      <c r="G103" s="105"/>
      <c r="H103" s="108"/>
      <c r="I103" s="109"/>
      <c r="J103" s="185"/>
      <c r="K103" s="185"/>
      <c r="L103" s="185"/>
      <c r="M103" s="185"/>
      <c r="N103" s="186"/>
      <c r="O103" s="181"/>
      <c r="P103" s="110"/>
      <c r="Q103" s="183"/>
      <c r="R103" s="148"/>
      <c r="S103" s="117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130"/>
      <c r="B104" s="123"/>
      <c r="C104" s="123"/>
      <c r="D104" s="123"/>
      <c r="E104" s="6"/>
      <c r="F104" s="131"/>
      <c r="G104" s="6"/>
      <c r="H104" s="6"/>
      <c r="I104" s="6"/>
      <c r="J104" s="1"/>
      <c r="K104" s="6"/>
      <c r="L104" s="6"/>
      <c r="M104" s="6"/>
      <c r="N104" s="1"/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30"/>
      <c r="B105" s="123"/>
      <c r="C105" s="123"/>
      <c r="D105" s="123"/>
      <c r="E105" s="6"/>
      <c r="F105" s="131"/>
      <c r="G105" s="56"/>
      <c r="H105" s="41"/>
      <c r="I105" s="56"/>
      <c r="J105" s="6"/>
      <c r="K105" s="149"/>
      <c r="L105" s="150"/>
      <c r="M105" s="6"/>
      <c r="N105" s="113"/>
      <c r="O105" s="15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56"/>
      <c r="B106" s="112"/>
      <c r="C106" s="112"/>
      <c r="D106" s="41"/>
      <c r="E106" s="56"/>
      <c r="F106" s="56"/>
      <c r="G106" s="56"/>
      <c r="H106" s="41"/>
      <c r="I106" s="56"/>
      <c r="J106" s="6"/>
      <c r="K106" s="149"/>
      <c r="L106" s="150"/>
      <c r="M106" s="6"/>
      <c r="N106" s="113"/>
      <c r="O106" s="15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41"/>
      <c r="B107" s="187" t="s">
        <v>618</v>
      </c>
      <c r="C107" s="187"/>
      <c r="D107" s="187"/>
      <c r="E107" s="187"/>
      <c r="F107" s="6"/>
      <c r="G107" s="6"/>
      <c r="H107" s="141"/>
      <c r="I107" s="6"/>
      <c r="J107" s="141"/>
      <c r="K107" s="142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38.25" customHeight="1">
      <c r="A108" s="95" t="s">
        <v>16</v>
      </c>
      <c r="B108" s="96" t="s">
        <v>568</v>
      </c>
      <c r="C108" s="96"/>
      <c r="D108" s="97" t="s">
        <v>579</v>
      </c>
      <c r="E108" s="96" t="s">
        <v>580</v>
      </c>
      <c r="F108" s="96" t="s">
        <v>581</v>
      </c>
      <c r="G108" s="96" t="s">
        <v>619</v>
      </c>
      <c r="H108" s="96" t="s">
        <v>620</v>
      </c>
      <c r="I108" s="96" t="s">
        <v>584</v>
      </c>
      <c r="J108" s="188" t="s">
        <v>585</v>
      </c>
      <c r="K108" s="96" t="s">
        <v>586</v>
      </c>
      <c r="L108" s="96" t="s">
        <v>621</v>
      </c>
      <c r="M108" s="96" t="s">
        <v>589</v>
      </c>
      <c r="N108" s="97" t="s">
        <v>590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9">
        <v>1</v>
      </c>
      <c r="B109" s="190">
        <v>41579</v>
      </c>
      <c r="C109" s="190"/>
      <c r="D109" s="191" t="s">
        <v>622</v>
      </c>
      <c r="E109" s="192" t="s">
        <v>623</v>
      </c>
      <c r="F109" s="193">
        <v>82</v>
      </c>
      <c r="G109" s="192" t="s">
        <v>624</v>
      </c>
      <c r="H109" s="192">
        <v>100</v>
      </c>
      <c r="I109" s="194">
        <v>100</v>
      </c>
      <c r="J109" s="195" t="s">
        <v>625</v>
      </c>
      <c r="K109" s="196">
        <f t="shared" ref="K109:K161" si="56">H109-F109</f>
        <v>18</v>
      </c>
      <c r="L109" s="197">
        <f t="shared" ref="L109:L161" si="57">K109/F109</f>
        <v>0.21951219512195122</v>
      </c>
      <c r="M109" s="192" t="s">
        <v>591</v>
      </c>
      <c r="N109" s="198">
        <v>42657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9">
        <v>2</v>
      </c>
      <c r="B110" s="190">
        <v>41794</v>
      </c>
      <c r="C110" s="190"/>
      <c r="D110" s="191" t="s">
        <v>626</v>
      </c>
      <c r="E110" s="192" t="s">
        <v>593</v>
      </c>
      <c r="F110" s="193">
        <v>257</v>
      </c>
      <c r="G110" s="192" t="s">
        <v>624</v>
      </c>
      <c r="H110" s="192">
        <v>300</v>
      </c>
      <c r="I110" s="194">
        <v>300</v>
      </c>
      <c r="J110" s="195" t="s">
        <v>625</v>
      </c>
      <c r="K110" s="196">
        <f t="shared" si="56"/>
        <v>43</v>
      </c>
      <c r="L110" s="197">
        <f t="shared" si="57"/>
        <v>0.16731517509727625</v>
      </c>
      <c r="M110" s="192" t="s">
        <v>591</v>
      </c>
      <c r="N110" s="198">
        <v>41822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9">
        <v>3</v>
      </c>
      <c r="B111" s="190">
        <v>41828</v>
      </c>
      <c r="C111" s="190"/>
      <c r="D111" s="191" t="s">
        <v>627</v>
      </c>
      <c r="E111" s="192" t="s">
        <v>593</v>
      </c>
      <c r="F111" s="193">
        <v>393</v>
      </c>
      <c r="G111" s="192" t="s">
        <v>624</v>
      </c>
      <c r="H111" s="192">
        <v>468</v>
      </c>
      <c r="I111" s="194">
        <v>468</v>
      </c>
      <c r="J111" s="195" t="s">
        <v>625</v>
      </c>
      <c r="K111" s="196">
        <f t="shared" si="56"/>
        <v>75</v>
      </c>
      <c r="L111" s="197">
        <f t="shared" si="57"/>
        <v>0.19083969465648856</v>
      </c>
      <c r="M111" s="192" t="s">
        <v>591</v>
      </c>
      <c r="N111" s="198">
        <v>41863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9">
        <v>4</v>
      </c>
      <c r="B112" s="190">
        <v>41857</v>
      </c>
      <c r="C112" s="190"/>
      <c r="D112" s="191" t="s">
        <v>628</v>
      </c>
      <c r="E112" s="192" t="s">
        <v>593</v>
      </c>
      <c r="F112" s="193">
        <v>205</v>
      </c>
      <c r="G112" s="192" t="s">
        <v>624</v>
      </c>
      <c r="H112" s="192">
        <v>275</v>
      </c>
      <c r="I112" s="194">
        <v>250</v>
      </c>
      <c r="J112" s="195" t="s">
        <v>625</v>
      </c>
      <c r="K112" s="196">
        <f t="shared" si="56"/>
        <v>70</v>
      </c>
      <c r="L112" s="197">
        <f t="shared" si="57"/>
        <v>0.34146341463414637</v>
      </c>
      <c r="M112" s="192" t="s">
        <v>591</v>
      </c>
      <c r="N112" s="198">
        <v>41962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5</v>
      </c>
      <c r="B113" s="190">
        <v>41886</v>
      </c>
      <c r="C113" s="190"/>
      <c r="D113" s="191" t="s">
        <v>629</v>
      </c>
      <c r="E113" s="192" t="s">
        <v>593</v>
      </c>
      <c r="F113" s="193">
        <v>162</v>
      </c>
      <c r="G113" s="192" t="s">
        <v>624</v>
      </c>
      <c r="H113" s="192">
        <v>190</v>
      </c>
      <c r="I113" s="194">
        <v>190</v>
      </c>
      <c r="J113" s="195" t="s">
        <v>625</v>
      </c>
      <c r="K113" s="196">
        <f t="shared" si="56"/>
        <v>28</v>
      </c>
      <c r="L113" s="197">
        <f t="shared" si="57"/>
        <v>0.1728395061728395</v>
      </c>
      <c r="M113" s="192" t="s">
        <v>591</v>
      </c>
      <c r="N113" s="198">
        <v>42006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6</v>
      </c>
      <c r="B114" s="190">
        <v>41886</v>
      </c>
      <c r="C114" s="190"/>
      <c r="D114" s="191" t="s">
        <v>630</v>
      </c>
      <c r="E114" s="192" t="s">
        <v>593</v>
      </c>
      <c r="F114" s="193">
        <v>75</v>
      </c>
      <c r="G114" s="192" t="s">
        <v>624</v>
      </c>
      <c r="H114" s="192">
        <v>91.5</v>
      </c>
      <c r="I114" s="194" t="s">
        <v>631</v>
      </c>
      <c r="J114" s="195" t="s">
        <v>632</v>
      </c>
      <c r="K114" s="196">
        <f t="shared" si="56"/>
        <v>16.5</v>
      </c>
      <c r="L114" s="197">
        <f t="shared" si="57"/>
        <v>0.22</v>
      </c>
      <c r="M114" s="192" t="s">
        <v>591</v>
      </c>
      <c r="N114" s="198">
        <v>41954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7</v>
      </c>
      <c r="B115" s="190">
        <v>41913</v>
      </c>
      <c r="C115" s="190"/>
      <c r="D115" s="191" t="s">
        <v>633</v>
      </c>
      <c r="E115" s="192" t="s">
        <v>593</v>
      </c>
      <c r="F115" s="193">
        <v>850</v>
      </c>
      <c r="G115" s="192" t="s">
        <v>624</v>
      </c>
      <c r="H115" s="192">
        <v>982.5</v>
      </c>
      <c r="I115" s="194">
        <v>1050</v>
      </c>
      <c r="J115" s="195" t="s">
        <v>634</v>
      </c>
      <c r="K115" s="196">
        <f t="shared" si="56"/>
        <v>132.5</v>
      </c>
      <c r="L115" s="197">
        <f t="shared" si="57"/>
        <v>0.15588235294117647</v>
      </c>
      <c r="M115" s="192" t="s">
        <v>591</v>
      </c>
      <c r="N115" s="198">
        <v>42039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8</v>
      </c>
      <c r="B116" s="190">
        <v>41913</v>
      </c>
      <c r="C116" s="190"/>
      <c r="D116" s="191" t="s">
        <v>635</v>
      </c>
      <c r="E116" s="192" t="s">
        <v>593</v>
      </c>
      <c r="F116" s="193">
        <v>475</v>
      </c>
      <c r="G116" s="192" t="s">
        <v>624</v>
      </c>
      <c r="H116" s="192">
        <v>515</v>
      </c>
      <c r="I116" s="194">
        <v>600</v>
      </c>
      <c r="J116" s="195" t="s">
        <v>636</v>
      </c>
      <c r="K116" s="196">
        <f t="shared" si="56"/>
        <v>40</v>
      </c>
      <c r="L116" s="197">
        <f t="shared" si="57"/>
        <v>8.4210526315789472E-2</v>
      </c>
      <c r="M116" s="192" t="s">
        <v>591</v>
      </c>
      <c r="N116" s="198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9</v>
      </c>
      <c r="B117" s="190">
        <v>41913</v>
      </c>
      <c r="C117" s="190"/>
      <c r="D117" s="191" t="s">
        <v>637</v>
      </c>
      <c r="E117" s="192" t="s">
        <v>593</v>
      </c>
      <c r="F117" s="193">
        <v>86</v>
      </c>
      <c r="G117" s="192" t="s">
        <v>624</v>
      </c>
      <c r="H117" s="192">
        <v>99</v>
      </c>
      <c r="I117" s="194">
        <v>140</v>
      </c>
      <c r="J117" s="195" t="s">
        <v>638</v>
      </c>
      <c r="K117" s="196">
        <f t="shared" si="56"/>
        <v>13</v>
      </c>
      <c r="L117" s="197">
        <f t="shared" si="57"/>
        <v>0.15116279069767441</v>
      </c>
      <c r="M117" s="192" t="s">
        <v>591</v>
      </c>
      <c r="N117" s="198">
        <v>41939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10</v>
      </c>
      <c r="B118" s="190">
        <v>41926</v>
      </c>
      <c r="C118" s="190"/>
      <c r="D118" s="191" t="s">
        <v>639</v>
      </c>
      <c r="E118" s="192" t="s">
        <v>593</v>
      </c>
      <c r="F118" s="193">
        <v>496.6</v>
      </c>
      <c r="G118" s="192" t="s">
        <v>624</v>
      </c>
      <c r="H118" s="192">
        <v>621</v>
      </c>
      <c r="I118" s="194">
        <v>580</v>
      </c>
      <c r="J118" s="195" t="s">
        <v>625</v>
      </c>
      <c r="K118" s="196">
        <f t="shared" si="56"/>
        <v>124.39999999999998</v>
      </c>
      <c r="L118" s="197">
        <f t="shared" si="57"/>
        <v>0.25050342327829234</v>
      </c>
      <c r="M118" s="192" t="s">
        <v>591</v>
      </c>
      <c r="N118" s="198">
        <v>42605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11</v>
      </c>
      <c r="B119" s="190">
        <v>41926</v>
      </c>
      <c r="C119" s="190"/>
      <c r="D119" s="191" t="s">
        <v>640</v>
      </c>
      <c r="E119" s="192" t="s">
        <v>593</v>
      </c>
      <c r="F119" s="193">
        <v>2481.9</v>
      </c>
      <c r="G119" s="192" t="s">
        <v>624</v>
      </c>
      <c r="H119" s="192">
        <v>2840</v>
      </c>
      <c r="I119" s="194">
        <v>2870</v>
      </c>
      <c r="J119" s="195" t="s">
        <v>641</v>
      </c>
      <c r="K119" s="196">
        <f t="shared" si="56"/>
        <v>358.09999999999991</v>
      </c>
      <c r="L119" s="197">
        <f t="shared" si="57"/>
        <v>0.14428462065353154</v>
      </c>
      <c r="M119" s="192" t="s">
        <v>591</v>
      </c>
      <c r="N119" s="198">
        <v>42017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12</v>
      </c>
      <c r="B120" s="190">
        <v>41928</v>
      </c>
      <c r="C120" s="190"/>
      <c r="D120" s="191" t="s">
        <v>642</v>
      </c>
      <c r="E120" s="192" t="s">
        <v>593</v>
      </c>
      <c r="F120" s="193">
        <v>84.5</v>
      </c>
      <c r="G120" s="192" t="s">
        <v>624</v>
      </c>
      <c r="H120" s="192">
        <v>93</v>
      </c>
      <c r="I120" s="194">
        <v>110</v>
      </c>
      <c r="J120" s="195" t="s">
        <v>643</v>
      </c>
      <c r="K120" s="196">
        <f t="shared" si="56"/>
        <v>8.5</v>
      </c>
      <c r="L120" s="197">
        <f t="shared" si="57"/>
        <v>0.10059171597633136</v>
      </c>
      <c r="M120" s="192" t="s">
        <v>591</v>
      </c>
      <c r="N120" s="198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13</v>
      </c>
      <c r="B121" s="190">
        <v>41928</v>
      </c>
      <c r="C121" s="190"/>
      <c r="D121" s="191" t="s">
        <v>644</v>
      </c>
      <c r="E121" s="192" t="s">
        <v>593</v>
      </c>
      <c r="F121" s="193">
        <v>401</v>
      </c>
      <c r="G121" s="192" t="s">
        <v>624</v>
      </c>
      <c r="H121" s="192">
        <v>428</v>
      </c>
      <c r="I121" s="194">
        <v>450</v>
      </c>
      <c r="J121" s="195" t="s">
        <v>645</v>
      </c>
      <c r="K121" s="196">
        <f t="shared" si="56"/>
        <v>27</v>
      </c>
      <c r="L121" s="197">
        <f t="shared" si="57"/>
        <v>6.7331670822942641E-2</v>
      </c>
      <c r="M121" s="192" t="s">
        <v>591</v>
      </c>
      <c r="N121" s="198">
        <v>42020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14</v>
      </c>
      <c r="B122" s="190">
        <v>41928</v>
      </c>
      <c r="C122" s="190"/>
      <c r="D122" s="191" t="s">
        <v>646</v>
      </c>
      <c r="E122" s="192" t="s">
        <v>593</v>
      </c>
      <c r="F122" s="193">
        <v>101</v>
      </c>
      <c r="G122" s="192" t="s">
        <v>624</v>
      </c>
      <c r="H122" s="192">
        <v>112</v>
      </c>
      <c r="I122" s="194">
        <v>120</v>
      </c>
      <c r="J122" s="195" t="s">
        <v>647</v>
      </c>
      <c r="K122" s="196">
        <f t="shared" si="56"/>
        <v>11</v>
      </c>
      <c r="L122" s="197">
        <f t="shared" si="57"/>
        <v>0.10891089108910891</v>
      </c>
      <c r="M122" s="192" t="s">
        <v>591</v>
      </c>
      <c r="N122" s="198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15</v>
      </c>
      <c r="B123" s="190">
        <v>41954</v>
      </c>
      <c r="C123" s="190"/>
      <c r="D123" s="191" t="s">
        <v>648</v>
      </c>
      <c r="E123" s="192" t="s">
        <v>593</v>
      </c>
      <c r="F123" s="193">
        <v>59</v>
      </c>
      <c r="G123" s="192" t="s">
        <v>624</v>
      </c>
      <c r="H123" s="192">
        <v>76</v>
      </c>
      <c r="I123" s="194">
        <v>76</v>
      </c>
      <c r="J123" s="195" t="s">
        <v>625</v>
      </c>
      <c r="K123" s="196">
        <f t="shared" si="56"/>
        <v>17</v>
      </c>
      <c r="L123" s="197">
        <f t="shared" si="57"/>
        <v>0.28813559322033899</v>
      </c>
      <c r="M123" s="192" t="s">
        <v>591</v>
      </c>
      <c r="N123" s="198">
        <v>43032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16</v>
      </c>
      <c r="B124" s="190">
        <v>41954</v>
      </c>
      <c r="C124" s="190"/>
      <c r="D124" s="191" t="s">
        <v>637</v>
      </c>
      <c r="E124" s="192" t="s">
        <v>593</v>
      </c>
      <c r="F124" s="193">
        <v>99</v>
      </c>
      <c r="G124" s="192" t="s">
        <v>624</v>
      </c>
      <c r="H124" s="192">
        <v>120</v>
      </c>
      <c r="I124" s="194">
        <v>120</v>
      </c>
      <c r="J124" s="195" t="s">
        <v>605</v>
      </c>
      <c r="K124" s="196">
        <f t="shared" si="56"/>
        <v>21</v>
      </c>
      <c r="L124" s="197">
        <f t="shared" si="57"/>
        <v>0.21212121212121213</v>
      </c>
      <c r="M124" s="192" t="s">
        <v>591</v>
      </c>
      <c r="N124" s="198">
        <v>41960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17</v>
      </c>
      <c r="B125" s="190">
        <v>41956</v>
      </c>
      <c r="C125" s="190"/>
      <c r="D125" s="191" t="s">
        <v>649</v>
      </c>
      <c r="E125" s="192" t="s">
        <v>593</v>
      </c>
      <c r="F125" s="193">
        <v>22</v>
      </c>
      <c r="G125" s="192" t="s">
        <v>624</v>
      </c>
      <c r="H125" s="192">
        <v>33.549999999999997</v>
      </c>
      <c r="I125" s="194">
        <v>32</v>
      </c>
      <c r="J125" s="195" t="s">
        <v>650</v>
      </c>
      <c r="K125" s="196">
        <f t="shared" si="56"/>
        <v>11.549999999999997</v>
      </c>
      <c r="L125" s="197">
        <f t="shared" si="57"/>
        <v>0.52499999999999991</v>
      </c>
      <c r="M125" s="192" t="s">
        <v>591</v>
      </c>
      <c r="N125" s="198">
        <v>42188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18</v>
      </c>
      <c r="B126" s="190">
        <v>41976</v>
      </c>
      <c r="C126" s="190"/>
      <c r="D126" s="191" t="s">
        <v>651</v>
      </c>
      <c r="E126" s="192" t="s">
        <v>593</v>
      </c>
      <c r="F126" s="193">
        <v>440</v>
      </c>
      <c r="G126" s="192" t="s">
        <v>624</v>
      </c>
      <c r="H126" s="192">
        <v>520</v>
      </c>
      <c r="I126" s="194">
        <v>520</v>
      </c>
      <c r="J126" s="195" t="s">
        <v>652</v>
      </c>
      <c r="K126" s="196">
        <f t="shared" si="56"/>
        <v>80</v>
      </c>
      <c r="L126" s="197">
        <f t="shared" si="57"/>
        <v>0.18181818181818182</v>
      </c>
      <c r="M126" s="192" t="s">
        <v>591</v>
      </c>
      <c r="N126" s="198">
        <v>42208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9">
        <v>19</v>
      </c>
      <c r="B127" s="190">
        <v>41976</v>
      </c>
      <c r="C127" s="190"/>
      <c r="D127" s="191" t="s">
        <v>653</v>
      </c>
      <c r="E127" s="192" t="s">
        <v>593</v>
      </c>
      <c r="F127" s="193">
        <v>360</v>
      </c>
      <c r="G127" s="192" t="s">
        <v>624</v>
      </c>
      <c r="H127" s="192">
        <v>427</v>
      </c>
      <c r="I127" s="194">
        <v>425</v>
      </c>
      <c r="J127" s="195" t="s">
        <v>654</v>
      </c>
      <c r="K127" s="196">
        <f t="shared" si="56"/>
        <v>67</v>
      </c>
      <c r="L127" s="197">
        <f t="shared" si="57"/>
        <v>0.18611111111111112</v>
      </c>
      <c r="M127" s="192" t="s">
        <v>591</v>
      </c>
      <c r="N127" s="198">
        <v>42058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20</v>
      </c>
      <c r="B128" s="190">
        <v>42012</v>
      </c>
      <c r="C128" s="190"/>
      <c r="D128" s="191" t="s">
        <v>655</v>
      </c>
      <c r="E128" s="192" t="s">
        <v>593</v>
      </c>
      <c r="F128" s="193">
        <v>360</v>
      </c>
      <c r="G128" s="192" t="s">
        <v>624</v>
      </c>
      <c r="H128" s="192">
        <v>455</v>
      </c>
      <c r="I128" s="194">
        <v>420</v>
      </c>
      <c r="J128" s="195" t="s">
        <v>656</v>
      </c>
      <c r="K128" s="196">
        <f t="shared" si="56"/>
        <v>95</v>
      </c>
      <c r="L128" s="197">
        <f t="shared" si="57"/>
        <v>0.2638888888888889</v>
      </c>
      <c r="M128" s="192" t="s">
        <v>591</v>
      </c>
      <c r="N128" s="198">
        <v>42024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21</v>
      </c>
      <c r="B129" s="190">
        <v>42012</v>
      </c>
      <c r="C129" s="190"/>
      <c r="D129" s="191" t="s">
        <v>657</v>
      </c>
      <c r="E129" s="192" t="s">
        <v>593</v>
      </c>
      <c r="F129" s="193">
        <v>130</v>
      </c>
      <c r="G129" s="192"/>
      <c r="H129" s="192">
        <v>175.5</v>
      </c>
      <c r="I129" s="194">
        <v>165</v>
      </c>
      <c r="J129" s="195" t="s">
        <v>658</v>
      </c>
      <c r="K129" s="196">
        <f t="shared" si="56"/>
        <v>45.5</v>
      </c>
      <c r="L129" s="197">
        <f t="shared" si="57"/>
        <v>0.35</v>
      </c>
      <c r="M129" s="192" t="s">
        <v>591</v>
      </c>
      <c r="N129" s="198">
        <v>43088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22</v>
      </c>
      <c r="B130" s="190">
        <v>42040</v>
      </c>
      <c r="C130" s="190"/>
      <c r="D130" s="191" t="s">
        <v>383</v>
      </c>
      <c r="E130" s="192" t="s">
        <v>623</v>
      </c>
      <c r="F130" s="193">
        <v>98</v>
      </c>
      <c r="G130" s="192"/>
      <c r="H130" s="192">
        <v>120</v>
      </c>
      <c r="I130" s="194">
        <v>120</v>
      </c>
      <c r="J130" s="195" t="s">
        <v>625</v>
      </c>
      <c r="K130" s="196">
        <f t="shared" si="56"/>
        <v>22</v>
      </c>
      <c r="L130" s="197">
        <f t="shared" si="57"/>
        <v>0.22448979591836735</v>
      </c>
      <c r="M130" s="192" t="s">
        <v>591</v>
      </c>
      <c r="N130" s="198">
        <v>42753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23</v>
      </c>
      <c r="B131" s="190">
        <v>42040</v>
      </c>
      <c r="C131" s="190"/>
      <c r="D131" s="191" t="s">
        <v>659</v>
      </c>
      <c r="E131" s="192" t="s">
        <v>623</v>
      </c>
      <c r="F131" s="193">
        <v>196</v>
      </c>
      <c r="G131" s="192"/>
      <c r="H131" s="192">
        <v>262</v>
      </c>
      <c r="I131" s="194">
        <v>255</v>
      </c>
      <c r="J131" s="195" t="s">
        <v>625</v>
      </c>
      <c r="K131" s="196">
        <f t="shared" si="56"/>
        <v>66</v>
      </c>
      <c r="L131" s="197">
        <f t="shared" si="57"/>
        <v>0.33673469387755101</v>
      </c>
      <c r="M131" s="192" t="s">
        <v>591</v>
      </c>
      <c r="N131" s="198">
        <v>42599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9">
        <v>24</v>
      </c>
      <c r="B132" s="200">
        <v>42067</v>
      </c>
      <c r="C132" s="200"/>
      <c r="D132" s="201" t="s">
        <v>382</v>
      </c>
      <c r="E132" s="202" t="s">
        <v>623</v>
      </c>
      <c r="F132" s="203">
        <v>235</v>
      </c>
      <c r="G132" s="203"/>
      <c r="H132" s="204">
        <v>77</v>
      </c>
      <c r="I132" s="204" t="s">
        <v>660</v>
      </c>
      <c r="J132" s="205" t="s">
        <v>661</v>
      </c>
      <c r="K132" s="206">
        <f t="shared" si="56"/>
        <v>-158</v>
      </c>
      <c r="L132" s="207">
        <f t="shared" si="57"/>
        <v>-0.67234042553191486</v>
      </c>
      <c r="M132" s="203" t="s">
        <v>604</v>
      </c>
      <c r="N132" s="200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25</v>
      </c>
      <c r="B133" s="190">
        <v>42067</v>
      </c>
      <c r="C133" s="190"/>
      <c r="D133" s="191" t="s">
        <v>662</v>
      </c>
      <c r="E133" s="192" t="s">
        <v>623</v>
      </c>
      <c r="F133" s="193">
        <v>185</v>
      </c>
      <c r="G133" s="192"/>
      <c r="H133" s="192">
        <v>224</v>
      </c>
      <c r="I133" s="194" t="s">
        <v>663</v>
      </c>
      <c r="J133" s="195" t="s">
        <v>625</v>
      </c>
      <c r="K133" s="196">
        <f t="shared" si="56"/>
        <v>39</v>
      </c>
      <c r="L133" s="197">
        <f t="shared" si="57"/>
        <v>0.21081081081081082</v>
      </c>
      <c r="M133" s="192" t="s">
        <v>591</v>
      </c>
      <c r="N133" s="198">
        <v>42647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9">
        <v>26</v>
      </c>
      <c r="B134" s="200">
        <v>42090</v>
      </c>
      <c r="C134" s="200"/>
      <c r="D134" s="208" t="s">
        <v>664</v>
      </c>
      <c r="E134" s="203" t="s">
        <v>623</v>
      </c>
      <c r="F134" s="203">
        <v>49.5</v>
      </c>
      <c r="G134" s="204"/>
      <c r="H134" s="204">
        <v>15.85</v>
      </c>
      <c r="I134" s="204">
        <v>67</v>
      </c>
      <c r="J134" s="205" t="s">
        <v>665</v>
      </c>
      <c r="K134" s="204">
        <f t="shared" si="56"/>
        <v>-33.65</v>
      </c>
      <c r="L134" s="209">
        <f t="shared" si="57"/>
        <v>-0.67979797979797973</v>
      </c>
      <c r="M134" s="203" t="s">
        <v>604</v>
      </c>
      <c r="N134" s="210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27</v>
      </c>
      <c r="B135" s="190">
        <v>42093</v>
      </c>
      <c r="C135" s="190"/>
      <c r="D135" s="191" t="s">
        <v>666</v>
      </c>
      <c r="E135" s="192" t="s">
        <v>623</v>
      </c>
      <c r="F135" s="193">
        <v>183.5</v>
      </c>
      <c r="G135" s="192"/>
      <c r="H135" s="192">
        <v>219</v>
      </c>
      <c r="I135" s="194">
        <v>218</v>
      </c>
      <c r="J135" s="195" t="s">
        <v>667</v>
      </c>
      <c r="K135" s="196">
        <f t="shared" si="56"/>
        <v>35.5</v>
      </c>
      <c r="L135" s="197">
        <f t="shared" si="57"/>
        <v>0.19346049046321526</v>
      </c>
      <c r="M135" s="192" t="s">
        <v>591</v>
      </c>
      <c r="N135" s="198">
        <v>42103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28</v>
      </c>
      <c r="B136" s="190">
        <v>42114</v>
      </c>
      <c r="C136" s="190"/>
      <c r="D136" s="191" t="s">
        <v>668</v>
      </c>
      <c r="E136" s="192" t="s">
        <v>623</v>
      </c>
      <c r="F136" s="193">
        <f>(227+237)/2</f>
        <v>232</v>
      </c>
      <c r="G136" s="192"/>
      <c r="H136" s="192">
        <v>298</v>
      </c>
      <c r="I136" s="194">
        <v>298</v>
      </c>
      <c r="J136" s="195" t="s">
        <v>625</v>
      </c>
      <c r="K136" s="196">
        <f t="shared" si="56"/>
        <v>66</v>
      </c>
      <c r="L136" s="197">
        <f t="shared" si="57"/>
        <v>0.28448275862068967</v>
      </c>
      <c r="M136" s="192" t="s">
        <v>591</v>
      </c>
      <c r="N136" s="198">
        <v>42823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29</v>
      </c>
      <c r="B137" s="190">
        <v>42128</v>
      </c>
      <c r="C137" s="190"/>
      <c r="D137" s="191" t="s">
        <v>669</v>
      </c>
      <c r="E137" s="192" t="s">
        <v>593</v>
      </c>
      <c r="F137" s="193">
        <v>385</v>
      </c>
      <c r="G137" s="192"/>
      <c r="H137" s="192">
        <f>212.5+331</f>
        <v>543.5</v>
      </c>
      <c r="I137" s="194">
        <v>510</v>
      </c>
      <c r="J137" s="195" t="s">
        <v>670</v>
      </c>
      <c r="K137" s="196">
        <f t="shared" si="56"/>
        <v>158.5</v>
      </c>
      <c r="L137" s="197">
        <f t="shared" si="57"/>
        <v>0.41168831168831171</v>
      </c>
      <c r="M137" s="192" t="s">
        <v>591</v>
      </c>
      <c r="N137" s="198">
        <v>42235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30</v>
      </c>
      <c r="B138" s="190">
        <v>42128</v>
      </c>
      <c r="C138" s="190"/>
      <c r="D138" s="191" t="s">
        <v>671</v>
      </c>
      <c r="E138" s="192" t="s">
        <v>593</v>
      </c>
      <c r="F138" s="193">
        <v>115.5</v>
      </c>
      <c r="G138" s="192"/>
      <c r="H138" s="192">
        <v>146</v>
      </c>
      <c r="I138" s="194">
        <v>142</v>
      </c>
      <c r="J138" s="195" t="s">
        <v>672</v>
      </c>
      <c r="K138" s="196">
        <f t="shared" si="56"/>
        <v>30.5</v>
      </c>
      <c r="L138" s="197">
        <f t="shared" si="57"/>
        <v>0.26406926406926406</v>
      </c>
      <c r="M138" s="192" t="s">
        <v>591</v>
      </c>
      <c r="N138" s="198">
        <v>42202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31</v>
      </c>
      <c r="B139" s="190">
        <v>42151</v>
      </c>
      <c r="C139" s="190"/>
      <c r="D139" s="191" t="s">
        <v>673</v>
      </c>
      <c r="E139" s="192" t="s">
        <v>593</v>
      </c>
      <c r="F139" s="193">
        <v>237.5</v>
      </c>
      <c r="G139" s="192"/>
      <c r="H139" s="192">
        <v>279.5</v>
      </c>
      <c r="I139" s="194">
        <v>278</v>
      </c>
      <c r="J139" s="195" t="s">
        <v>625</v>
      </c>
      <c r="K139" s="196">
        <f t="shared" si="56"/>
        <v>42</v>
      </c>
      <c r="L139" s="197">
        <f t="shared" si="57"/>
        <v>0.17684210526315788</v>
      </c>
      <c r="M139" s="192" t="s">
        <v>591</v>
      </c>
      <c r="N139" s="198">
        <v>42222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32</v>
      </c>
      <c r="B140" s="190">
        <v>42174</v>
      </c>
      <c r="C140" s="190"/>
      <c r="D140" s="191" t="s">
        <v>644</v>
      </c>
      <c r="E140" s="192" t="s">
        <v>623</v>
      </c>
      <c r="F140" s="193">
        <v>340</v>
      </c>
      <c r="G140" s="192"/>
      <c r="H140" s="192">
        <v>448</v>
      </c>
      <c r="I140" s="194">
        <v>448</v>
      </c>
      <c r="J140" s="195" t="s">
        <v>625</v>
      </c>
      <c r="K140" s="196">
        <f t="shared" si="56"/>
        <v>108</v>
      </c>
      <c r="L140" s="197">
        <f t="shared" si="57"/>
        <v>0.31764705882352939</v>
      </c>
      <c r="M140" s="192" t="s">
        <v>591</v>
      </c>
      <c r="N140" s="198">
        <v>43018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33</v>
      </c>
      <c r="B141" s="190">
        <v>42191</v>
      </c>
      <c r="C141" s="190"/>
      <c r="D141" s="191" t="s">
        <v>674</v>
      </c>
      <c r="E141" s="192" t="s">
        <v>623</v>
      </c>
      <c r="F141" s="193">
        <v>390</v>
      </c>
      <c r="G141" s="192"/>
      <c r="H141" s="192">
        <v>460</v>
      </c>
      <c r="I141" s="194">
        <v>460</v>
      </c>
      <c r="J141" s="195" t="s">
        <v>625</v>
      </c>
      <c r="K141" s="196">
        <f t="shared" si="56"/>
        <v>70</v>
      </c>
      <c r="L141" s="197">
        <f t="shared" si="57"/>
        <v>0.17948717948717949</v>
      </c>
      <c r="M141" s="192" t="s">
        <v>591</v>
      </c>
      <c r="N141" s="198">
        <v>42478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9">
        <v>34</v>
      </c>
      <c r="B142" s="200">
        <v>42195</v>
      </c>
      <c r="C142" s="200"/>
      <c r="D142" s="201" t="s">
        <v>675</v>
      </c>
      <c r="E142" s="202" t="s">
        <v>623</v>
      </c>
      <c r="F142" s="203">
        <v>122.5</v>
      </c>
      <c r="G142" s="203"/>
      <c r="H142" s="204">
        <v>61</v>
      </c>
      <c r="I142" s="204">
        <v>172</v>
      </c>
      <c r="J142" s="205" t="s">
        <v>676</v>
      </c>
      <c r="K142" s="206">
        <f t="shared" si="56"/>
        <v>-61.5</v>
      </c>
      <c r="L142" s="207">
        <f t="shared" si="57"/>
        <v>-0.50204081632653064</v>
      </c>
      <c r="M142" s="203" t="s">
        <v>604</v>
      </c>
      <c r="N142" s="200">
        <v>43333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35</v>
      </c>
      <c r="B143" s="190">
        <v>42219</v>
      </c>
      <c r="C143" s="190"/>
      <c r="D143" s="191" t="s">
        <v>677</v>
      </c>
      <c r="E143" s="192" t="s">
        <v>623</v>
      </c>
      <c r="F143" s="193">
        <v>297.5</v>
      </c>
      <c r="G143" s="192"/>
      <c r="H143" s="192">
        <v>350</v>
      </c>
      <c r="I143" s="194">
        <v>360</v>
      </c>
      <c r="J143" s="195" t="s">
        <v>678</v>
      </c>
      <c r="K143" s="196">
        <f t="shared" si="56"/>
        <v>52.5</v>
      </c>
      <c r="L143" s="197">
        <f t="shared" si="57"/>
        <v>0.17647058823529413</v>
      </c>
      <c r="M143" s="192" t="s">
        <v>591</v>
      </c>
      <c r="N143" s="198">
        <v>42232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36</v>
      </c>
      <c r="B144" s="190">
        <v>42219</v>
      </c>
      <c r="C144" s="190"/>
      <c r="D144" s="191" t="s">
        <v>679</v>
      </c>
      <c r="E144" s="192" t="s">
        <v>623</v>
      </c>
      <c r="F144" s="193">
        <v>115.5</v>
      </c>
      <c r="G144" s="192"/>
      <c r="H144" s="192">
        <v>149</v>
      </c>
      <c r="I144" s="194">
        <v>140</v>
      </c>
      <c r="J144" s="195" t="s">
        <v>680</v>
      </c>
      <c r="K144" s="196">
        <f t="shared" si="56"/>
        <v>33.5</v>
      </c>
      <c r="L144" s="197">
        <f t="shared" si="57"/>
        <v>0.29004329004329005</v>
      </c>
      <c r="M144" s="192" t="s">
        <v>591</v>
      </c>
      <c r="N144" s="198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37</v>
      </c>
      <c r="B145" s="190">
        <v>42251</v>
      </c>
      <c r="C145" s="190"/>
      <c r="D145" s="191" t="s">
        <v>673</v>
      </c>
      <c r="E145" s="192" t="s">
        <v>623</v>
      </c>
      <c r="F145" s="193">
        <v>226</v>
      </c>
      <c r="G145" s="192"/>
      <c r="H145" s="192">
        <v>292</v>
      </c>
      <c r="I145" s="194">
        <v>292</v>
      </c>
      <c r="J145" s="195" t="s">
        <v>681</v>
      </c>
      <c r="K145" s="196">
        <f t="shared" si="56"/>
        <v>66</v>
      </c>
      <c r="L145" s="197">
        <f t="shared" si="57"/>
        <v>0.29203539823008851</v>
      </c>
      <c r="M145" s="192" t="s">
        <v>591</v>
      </c>
      <c r="N145" s="198">
        <v>42286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38</v>
      </c>
      <c r="B146" s="190">
        <v>42254</v>
      </c>
      <c r="C146" s="190"/>
      <c r="D146" s="191" t="s">
        <v>668</v>
      </c>
      <c r="E146" s="192" t="s">
        <v>623</v>
      </c>
      <c r="F146" s="193">
        <v>232.5</v>
      </c>
      <c r="G146" s="192"/>
      <c r="H146" s="192">
        <v>312.5</v>
      </c>
      <c r="I146" s="194">
        <v>310</v>
      </c>
      <c r="J146" s="195" t="s">
        <v>625</v>
      </c>
      <c r="K146" s="196">
        <f t="shared" si="56"/>
        <v>80</v>
      </c>
      <c r="L146" s="197">
        <f t="shared" si="57"/>
        <v>0.34408602150537637</v>
      </c>
      <c r="M146" s="192" t="s">
        <v>591</v>
      </c>
      <c r="N146" s="198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39</v>
      </c>
      <c r="B147" s="190">
        <v>42268</v>
      </c>
      <c r="C147" s="190"/>
      <c r="D147" s="191" t="s">
        <v>682</v>
      </c>
      <c r="E147" s="192" t="s">
        <v>623</v>
      </c>
      <c r="F147" s="193">
        <v>196.5</v>
      </c>
      <c r="G147" s="192"/>
      <c r="H147" s="192">
        <v>238</v>
      </c>
      <c r="I147" s="194">
        <v>238</v>
      </c>
      <c r="J147" s="195" t="s">
        <v>681</v>
      </c>
      <c r="K147" s="196">
        <f t="shared" si="56"/>
        <v>41.5</v>
      </c>
      <c r="L147" s="197">
        <f t="shared" si="57"/>
        <v>0.21119592875318066</v>
      </c>
      <c r="M147" s="192" t="s">
        <v>591</v>
      </c>
      <c r="N147" s="198">
        <v>42291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40</v>
      </c>
      <c r="B148" s="190">
        <v>42271</v>
      </c>
      <c r="C148" s="190"/>
      <c r="D148" s="191" t="s">
        <v>622</v>
      </c>
      <c r="E148" s="192" t="s">
        <v>623</v>
      </c>
      <c r="F148" s="193">
        <v>65</v>
      </c>
      <c r="G148" s="192"/>
      <c r="H148" s="192">
        <v>82</v>
      </c>
      <c r="I148" s="194">
        <v>82</v>
      </c>
      <c r="J148" s="195" t="s">
        <v>681</v>
      </c>
      <c r="K148" s="196">
        <f t="shared" si="56"/>
        <v>17</v>
      </c>
      <c r="L148" s="197">
        <f t="shared" si="57"/>
        <v>0.26153846153846155</v>
      </c>
      <c r="M148" s="192" t="s">
        <v>591</v>
      </c>
      <c r="N148" s="198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41</v>
      </c>
      <c r="B149" s="190">
        <v>42291</v>
      </c>
      <c r="C149" s="190"/>
      <c r="D149" s="191" t="s">
        <v>683</v>
      </c>
      <c r="E149" s="192" t="s">
        <v>623</v>
      </c>
      <c r="F149" s="193">
        <v>144</v>
      </c>
      <c r="G149" s="192"/>
      <c r="H149" s="192">
        <v>182.5</v>
      </c>
      <c r="I149" s="194">
        <v>181</v>
      </c>
      <c r="J149" s="195" t="s">
        <v>681</v>
      </c>
      <c r="K149" s="196">
        <f t="shared" si="56"/>
        <v>38.5</v>
      </c>
      <c r="L149" s="197">
        <f t="shared" si="57"/>
        <v>0.2673611111111111</v>
      </c>
      <c r="M149" s="192" t="s">
        <v>591</v>
      </c>
      <c r="N149" s="198">
        <v>42817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42</v>
      </c>
      <c r="B150" s="190">
        <v>42291</v>
      </c>
      <c r="C150" s="190"/>
      <c r="D150" s="191" t="s">
        <v>684</v>
      </c>
      <c r="E150" s="192" t="s">
        <v>623</v>
      </c>
      <c r="F150" s="193">
        <v>264</v>
      </c>
      <c r="G150" s="192"/>
      <c r="H150" s="192">
        <v>311</v>
      </c>
      <c r="I150" s="194">
        <v>311</v>
      </c>
      <c r="J150" s="195" t="s">
        <v>681</v>
      </c>
      <c r="K150" s="196">
        <f t="shared" si="56"/>
        <v>47</v>
      </c>
      <c r="L150" s="197">
        <f t="shared" si="57"/>
        <v>0.17803030303030304</v>
      </c>
      <c r="M150" s="192" t="s">
        <v>591</v>
      </c>
      <c r="N150" s="198">
        <v>42604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43</v>
      </c>
      <c r="B151" s="190">
        <v>42318</v>
      </c>
      <c r="C151" s="190"/>
      <c r="D151" s="191" t="s">
        <v>685</v>
      </c>
      <c r="E151" s="192" t="s">
        <v>593</v>
      </c>
      <c r="F151" s="193">
        <v>549.5</v>
      </c>
      <c r="G151" s="192"/>
      <c r="H151" s="192">
        <v>630</v>
      </c>
      <c r="I151" s="194">
        <v>630</v>
      </c>
      <c r="J151" s="195" t="s">
        <v>681</v>
      </c>
      <c r="K151" s="196">
        <f t="shared" si="56"/>
        <v>80.5</v>
      </c>
      <c r="L151" s="197">
        <f t="shared" si="57"/>
        <v>0.1464968152866242</v>
      </c>
      <c r="M151" s="192" t="s">
        <v>591</v>
      </c>
      <c r="N151" s="198">
        <v>42419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44</v>
      </c>
      <c r="B152" s="190">
        <v>42342</v>
      </c>
      <c r="C152" s="190"/>
      <c r="D152" s="191" t="s">
        <v>686</v>
      </c>
      <c r="E152" s="192" t="s">
        <v>623</v>
      </c>
      <c r="F152" s="193">
        <v>1027.5</v>
      </c>
      <c r="G152" s="192"/>
      <c r="H152" s="192">
        <v>1315</v>
      </c>
      <c r="I152" s="194">
        <v>1250</v>
      </c>
      <c r="J152" s="195" t="s">
        <v>681</v>
      </c>
      <c r="K152" s="196">
        <f t="shared" si="56"/>
        <v>287.5</v>
      </c>
      <c r="L152" s="197">
        <f t="shared" si="57"/>
        <v>0.27980535279805352</v>
      </c>
      <c r="M152" s="192" t="s">
        <v>591</v>
      </c>
      <c r="N152" s="198">
        <v>43244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45</v>
      </c>
      <c r="B153" s="190">
        <v>42367</v>
      </c>
      <c r="C153" s="190"/>
      <c r="D153" s="191" t="s">
        <v>687</v>
      </c>
      <c r="E153" s="192" t="s">
        <v>623</v>
      </c>
      <c r="F153" s="193">
        <v>465</v>
      </c>
      <c r="G153" s="192"/>
      <c r="H153" s="192">
        <v>540</v>
      </c>
      <c r="I153" s="194">
        <v>540</v>
      </c>
      <c r="J153" s="195" t="s">
        <v>681</v>
      </c>
      <c r="K153" s="196">
        <f t="shared" si="56"/>
        <v>75</v>
      </c>
      <c r="L153" s="197">
        <f t="shared" si="57"/>
        <v>0.16129032258064516</v>
      </c>
      <c r="M153" s="192" t="s">
        <v>591</v>
      </c>
      <c r="N153" s="198">
        <v>42530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46</v>
      </c>
      <c r="B154" s="190">
        <v>42380</v>
      </c>
      <c r="C154" s="190"/>
      <c r="D154" s="191" t="s">
        <v>383</v>
      </c>
      <c r="E154" s="192" t="s">
        <v>593</v>
      </c>
      <c r="F154" s="193">
        <v>81</v>
      </c>
      <c r="G154" s="192"/>
      <c r="H154" s="192">
        <v>110</v>
      </c>
      <c r="I154" s="194">
        <v>110</v>
      </c>
      <c r="J154" s="195" t="s">
        <v>681</v>
      </c>
      <c r="K154" s="196">
        <f t="shared" si="56"/>
        <v>29</v>
      </c>
      <c r="L154" s="197">
        <f t="shared" si="57"/>
        <v>0.35802469135802467</v>
      </c>
      <c r="M154" s="192" t="s">
        <v>591</v>
      </c>
      <c r="N154" s="198">
        <v>42745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47</v>
      </c>
      <c r="B155" s="190">
        <v>42382</v>
      </c>
      <c r="C155" s="190"/>
      <c r="D155" s="191" t="s">
        <v>688</v>
      </c>
      <c r="E155" s="192" t="s">
        <v>593</v>
      </c>
      <c r="F155" s="193">
        <v>417.5</v>
      </c>
      <c r="G155" s="192"/>
      <c r="H155" s="192">
        <v>547</v>
      </c>
      <c r="I155" s="194">
        <v>535</v>
      </c>
      <c r="J155" s="195" t="s">
        <v>681</v>
      </c>
      <c r="K155" s="196">
        <f t="shared" si="56"/>
        <v>129.5</v>
      </c>
      <c r="L155" s="197">
        <f t="shared" si="57"/>
        <v>0.31017964071856285</v>
      </c>
      <c r="M155" s="192" t="s">
        <v>591</v>
      </c>
      <c r="N155" s="198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48</v>
      </c>
      <c r="B156" s="190">
        <v>42408</v>
      </c>
      <c r="C156" s="190"/>
      <c r="D156" s="191" t="s">
        <v>689</v>
      </c>
      <c r="E156" s="192" t="s">
        <v>623</v>
      </c>
      <c r="F156" s="193">
        <v>650</v>
      </c>
      <c r="G156" s="192"/>
      <c r="H156" s="192">
        <v>800</v>
      </c>
      <c r="I156" s="194">
        <v>800</v>
      </c>
      <c r="J156" s="195" t="s">
        <v>681</v>
      </c>
      <c r="K156" s="196">
        <f t="shared" si="56"/>
        <v>150</v>
      </c>
      <c r="L156" s="197">
        <f t="shared" si="57"/>
        <v>0.23076923076923078</v>
      </c>
      <c r="M156" s="192" t="s">
        <v>591</v>
      </c>
      <c r="N156" s="198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49</v>
      </c>
      <c r="B157" s="190">
        <v>42433</v>
      </c>
      <c r="C157" s="190"/>
      <c r="D157" s="191" t="s">
        <v>211</v>
      </c>
      <c r="E157" s="192" t="s">
        <v>623</v>
      </c>
      <c r="F157" s="193">
        <v>437.5</v>
      </c>
      <c r="G157" s="192"/>
      <c r="H157" s="192">
        <v>504.5</v>
      </c>
      <c r="I157" s="194">
        <v>522</v>
      </c>
      <c r="J157" s="195" t="s">
        <v>690</v>
      </c>
      <c r="K157" s="196">
        <f t="shared" si="56"/>
        <v>67</v>
      </c>
      <c r="L157" s="197">
        <f t="shared" si="57"/>
        <v>0.15314285714285714</v>
      </c>
      <c r="M157" s="192" t="s">
        <v>591</v>
      </c>
      <c r="N157" s="198">
        <v>42480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50</v>
      </c>
      <c r="B158" s="190">
        <v>42438</v>
      </c>
      <c r="C158" s="190"/>
      <c r="D158" s="191" t="s">
        <v>691</v>
      </c>
      <c r="E158" s="192" t="s">
        <v>623</v>
      </c>
      <c r="F158" s="193">
        <v>189.5</v>
      </c>
      <c r="G158" s="192"/>
      <c r="H158" s="192">
        <v>218</v>
      </c>
      <c r="I158" s="194">
        <v>218</v>
      </c>
      <c r="J158" s="195" t="s">
        <v>681</v>
      </c>
      <c r="K158" s="196">
        <f t="shared" si="56"/>
        <v>28.5</v>
      </c>
      <c r="L158" s="197">
        <f t="shared" si="57"/>
        <v>0.15039577836411611</v>
      </c>
      <c r="M158" s="192" t="s">
        <v>591</v>
      </c>
      <c r="N158" s="198">
        <v>43034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9">
        <v>51</v>
      </c>
      <c r="B159" s="200">
        <v>42471</v>
      </c>
      <c r="C159" s="200"/>
      <c r="D159" s="208" t="s">
        <v>692</v>
      </c>
      <c r="E159" s="203" t="s">
        <v>623</v>
      </c>
      <c r="F159" s="203">
        <v>36.5</v>
      </c>
      <c r="G159" s="204"/>
      <c r="H159" s="204">
        <v>15.85</v>
      </c>
      <c r="I159" s="204">
        <v>60</v>
      </c>
      <c r="J159" s="205" t="s">
        <v>693</v>
      </c>
      <c r="K159" s="206">
        <f t="shared" si="56"/>
        <v>-20.65</v>
      </c>
      <c r="L159" s="207">
        <f t="shared" si="57"/>
        <v>-0.5657534246575342</v>
      </c>
      <c r="M159" s="203" t="s">
        <v>604</v>
      </c>
      <c r="N159" s="211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52</v>
      </c>
      <c r="B160" s="190">
        <v>42472</v>
      </c>
      <c r="C160" s="190"/>
      <c r="D160" s="191" t="s">
        <v>694</v>
      </c>
      <c r="E160" s="192" t="s">
        <v>623</v>
      </c>
      <c r="F160" s="193">
        <v>93</v>
      </c>
      <c r="G160" s="192"/>
      <c r="H160" s="192">
        <v>149</v>
      </c>
      <c r="I160" s="194">
        <v>140</v>
      </c>
      <c r="J160" s="195" t="s">
        <v>695</v>
      </c>
      <c r="K160" s="196">
        <f t="shared" si="56"/>
        <v>56</v>
      </c>
      <c r="L160" s="197">
        <f t="shared" si="57"/>
        <v>0.60215053763440862</v>
      </c>
      <c r="M160" s="192" t="s">
        <v>591</v>
      </c>
      <c r="N160" s="198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53</v>
      </c>
      <c r="B161" s="190">
        <v>42472</v>
      </c>
      <c r="C161" s="190"/>
      <c r="D161" s="191" t="s">
        <v>696</v>
      </c>
      <c r="E161" s="192" t="s">
        <v>623</v>
      </c>
      <c r="F161" s="193">
        <v>130</v>
      </c>
      <c r="G161" s="192"/>
      <c r="H161" s="192">
        <v>150</v>
      </c>
      <c r="I161" s="194" t="s">
        <v>697</v>
      </c>
      <c r="J161" s="195" t="s">
        <v>681</v>
      </c>
      <c r="K161" s="196">
        <f t="shared" si="56"/>
        <v>20</v>
      </c>
      <c r="L161" s="197">
        <f t="shared" si="57"/>
        <v>0.15384615384615385</v>
      </c>
      <c r="M161" s="192" t="s">
        <v>591</v>
      </c>
      <c r="N161" s="198">
        <v>42564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54</v>
      </c>
      <c r="B162" s="190">
        <v>42473</v>
      </c>
      <c r="C162" s="190"/>
      <c r="D162" s="191" t="s">
        <v>698</v>
      </c>
      <c r="E162" s="192" t="s">
        <v>623</v>
      </c>
      <c r="F162" s="193">
        <v>196</v>
      </c>
      <c r="G162" s="192"/>
      <c r="H162" s="192">
        <v>299</v>
      </c>
      <c r="I162" s="194">
        <v>299</v>
      </c>
      <c r="J162" s="195" t="s">
        <v>681</v>
      </c>
      <c r="K162" s="196">
        <v>103</v>
      </c>
      <c r="L162" s="197">
        <v>0.52551020408163296</v>
      </c>
      <c r="M162" s="192" t="s">
        <v>591</v>
      </c>
      <c r="N162" s="198">
        <v>42620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55</v>
      </c>
      <c r="B163" s="190">
        <v>42473</v>
      </c>
      <c r="C163" s="190"/>
      <c r="D163" s="191" t="s">
        <v>699</v>
      </c>
      <c r="E163" s="192" t="s">
        <v>623</v>
      </c>
      <c r="F163" s="193">
        <v>88</v>
      </c>
      <c r="G163" s="192"/>
      <c r="H163" s="192">
        <v>103</v>
      </c>
      <c r="I163" s="194">
        <v>103</v>
      </c>
      <c r="J163" s="195" t="s">
        <v>681</v>
      </c>
      <c r="K163" s="196">
        <v>15</v>
      </c>
      <c r="L163" s="197">
        <v>0.170454545454545</v>
      </c>
      <c r="M163" s="192" t="s">
        <v>591</v>
      </c>
      <c r="N163" s="198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56</v>
      </c>
      <c r="B164" s="190">
        <v>42492</v>
      </c>
      <c r="C164" s="190"/>
      <c r="D164" s="191" t="s">
        <v>700</v>
      </c>
      <c r="E164" s="192" t="s">
        <v>623</v>
      </c>
      <c r="F164" s="193">
        <v>127.5</v>
      </c>
      <c r="G164" s="192"/>
      <c r="H164" s="192">
        <v>148</v>
      </c>
      <c r="I164" s="194" t="s">
        <v>701</v>
      </c>
      <c r="J164" s="195" t="s">
        <v>681</v>
      </c>
      <c r="K164" s="196">
        <f t="shared" ref="K164:K168" si="58">H164-F164</f>
        <v>20.5</v>
      </c>
      <c r="L164" s="197">
        <f t="shared" ref="L164:L168" si="59">K164/F164</f>
        <v>0.16078431372549021</v>
      </c>
      <c r="M164" s="192" t="s">
        <v>591</v>
      </c>
      <c r="N164" s="198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57</v>
      </c>
      <c r="B165" s="190">
        <v>42493</v>
      </c>
      <c r="C165" s="190"/>
      <c r="D165" s="191" t="s">
        <v>702</v>
      </c>
      <c r="E165" s="192" t="s">
        <v>623</v>
      </c>
      <c r="F165" s="193">
        <v>675</v>
      </c>
      <c r="G165" s="192"/>
      <c r="H165" s="192">
        <v>815</v>
      </c>
      <c r="I165" s="194" t="s">
        <v>703</v>
      </c>
      <c r="J165" s="195" t="s">
        <v>681</v>
      </c>
      <c r="K165" s="196">
        <f t="shared" si="58"/>
        <v>140</v>
      </c>
      <c r="L165" s="197">
        <f t="shared" si="59"/>
        <v>0.2074074074074074</v>
      </c>
      <c r="M165" s="192" t="s">
        <v>591</v>
      </c>
      <c r="N165" s="198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9">
        <v>58</v>
      </c>
      <c r="B166" s="200">
        <v>42522</v>
      </c>
      <c r="C166" s="200"/>
      <c r="D166" s="201" t="s">
        <v>704</v>
      </c>
      <c r="E166" s="202" t="s">
        <v>623</v>
      </c>
      <c r="F166" s="203">
        <v>500</v>
      </c>
      <c r="G166" s="203"/>
      <c r="H166" s="204">
        <v>232.5</v>
      </c>
      <c r="I166" s="204" t="s">
        <v>705</v>
      </c>
      <c r="J166" s="205" t="s">
        <v>706</v>
      </c>
      <c r="K166" s="206">
        <f t="shared" si="58"/>
        <v>-267.5</v>
      </c>
      <c r="L166" s="207">
        <f t="shared" si="59"/>
        <v>-0.53500000000000003</v>
      </c>
      <c r="M166" s="203" t="s">
        <v>604</v>
      </c>
      <c r="N166" s="200">
        <v>43735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59</v>
      </c>
      <c r="B167" s="190">
        <v>42527</v>
      </c>
      <c r="C167" s="190"/>
      <c r="D167" s="191" t="s">
        <v>542</v>
      </c>
      <c r="E167" s="192" t="s">
        <v>623</v>
      </c>
      <c r="F167" s="193">
        <v>110</v>
      </c>
      <c r="G167" s="192"/>
      <c r="H167" s="192">
        <v>126.5</v>
      </c>
      <c r="I167" s="194">
        <v>125</v>
      </c>
      <c r="J167" s="195" t="s">
        <v>632</v>
      </c>
      <c r="K167" s="196">
        <f t="shared" si="58"/>
        <v>16.5</v>
      </c>
      <c r="L167" s="197">
        <f t="shared" si="59"/>
        <v>0.15</v>
      </c>
      <c r="M167" s="192" t="s">
        <v>591</v>
      </c>
      <c r="N167" s="198">
        <v>42552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60</v>
      </c>
      <c r="B168" s="190">
        <v>42538</v>
      </c>
      <c r="C168" s="190"/>
      <c r="D168" s="191" t="s">
        <v>707</v>
      </c>
      <c r="E168" s="192" t="s">
        <v>623</v>
      </c>
      <c r="F168" s="193">
        <v>44</v>
      </c>
      <c r="G168" s="192"/>
      <c r="H168" s="192">
        <v>69.5</v>
      </c>
      <c r="I168" s="194">
        <v>69.5</v>
      </c>
      <c r="J168" s="195" t="s">
        <v>708</v>
      </c>
      <c r="K168" s="196">
        <f t="shared" si="58"/>
        <v>25.5</v>
      </c>
      <c r="L168" s="197">
        <f t="shared" si="59"/>
        <v>0.57954545454545459</v>
      </c>
      <c r="M168" s="192" t="s">
        <v>591</v>
      </c>
      <c r="N168" s="198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61</v>
      </c>
      <c r="B169" s="190">
        <v>42549</v>
      </c>
      <c r="C169" s="190"/>
      <c r="D169" s="191" t="s">
        <v>709</v>
      </c>
      <c r="E169" s="192" t="s">
        <v>623</v>
      </c>
      <c r="F169" s="193">
        <v>262.5</v>
      </c>
      <c r="G169" s="192"/>
      <c r="H169" s="192">
        <v>340</v>
      </c>
      <c r="I169" s="194">
        <v>333</v>
      </c>
      <c r="J169" s="195" t="s">
        <v>710</v>
      </c>
      <c r="K169" s="196">
        <v>77.5</v>
      </c>
      <c r="L169" s="197">
        <v>0.29523809523809502</v>
      </c>
      <c r="M169" s="192" t="s">
        <v>591</v>
      </c>
      <c r="N169" s="198">
        <v>43017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62</v>
      </c>
      <c r="B170" s="190">
        <v>42549</v>
      </c>
      <c r="C170" s="190"/>
      <c r="D170" s="191" t="s">
        <v>711</v>
      </c>
      <c r="E170" s="192" t="s">
        <v>623</v>
      </c>
      <c r="F170" s="193">
        <v>840</v>
      </c>
      <c r="G170" s="192"/>
      <c r="H170" s="192">
        <v>1230</v>
      </c>
      <c r="I170" s="194">
        <v>1230</v>
      </c>
      <c r="J170" s="195" t="s">
        <v>681</v>
      </c>
      <c r="K170" s="196">
        <v>390</v>
      </c>
      <c r="L170" s="197">
        <v>0.46428571428571402</v>
      </c>
      <c r="M170" s="192" t="s">
        <v>591</v>
      </c>
      <c r="N170" s="198">
        <v>42649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2">
        <v>63</v>
      </c>
      <c r="B171" s="213">
        <v>42556</v>
      </c>
      <c r="C171" s="213"/>
      <c r="D171" s="214" t="s">
        <v>712</v>
      </c>
      <c r="E171" s="215" t="s">
        <v>623</v>
      </c>
      <c r="F171" s="215">
        <v>395</v>
      </c>
      <c r="G171" s="216"/>
      <c r="H171" s="216">
        <f>(468.5+342.5)/2</f>
        <v>405.5</v>
      </c>
      <c r="I171" s="216">
        <v>510</v>
      </c>
      <c r="J171" s="217" t="s">
        <v>713</v>
      </c>
      <c r="K171" s="218">
        <f t="shared" ref="K171:K177" si="60">H171-F171</f>
        <v>10.5</v>
      </c>
      <c r="L171" s="219">
        <f t="shared" ref="L171:L177" si="61">K171/F171</f>
        <v>2.6582278481012658E-2</v>
      </c>
      <c r="M171" s="215" t="s">
        <v>714</v>
      </c>
      <c r="N171" s="213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9">
        <v>64</v>
      </c>
      <c r="B172" s="200">
        <v>42584</v>
      </c>
      <c r="C172" s="200"/>
      <c r="D172" s="201" t="s">
        <v>715</v>
      </c>
      <c r="E172" s="202" t="s">
        <v>593</v>
      </c>
      <c r="F172" s="203">
        <f>169.5-12.8</f>
        <v>156.69999999999999</v>
      </c>
      <c r="G172" s="203"/>
      <c r="H172" s="204">
        <v>77</v>
      </c>
      <c r="I172" s="204" t="s">
        <v>716</v>
      </c>
      <c r="J172" s="205" t="s">
        <v>717</v>
      </c>
      <c r="K172" s="206">
        <f t="shared" si="60"/>
        <v>-79.699999999999989</v>
      </c>
      <c r="L172" s="207">
        <f t="shared" si="61"/>
        <v>-0.50861518825781749</v>
      </c>
      <c r="M172" s="203" t="s">
        <v>604</v>
      </c>
      <c r="N172" s="200">
        <v>43522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9">
        <v>65</v>
      </c>
      <c r="B173" s="200">
        <v>42586</v>
      </c>
      <c r="C173" s="200"/>
      <c r="D173" s="201" t="s">
        <v>718</v>
      </c>
      <c r="E173" s="202" t="s">
        <v>623</v>
      </c>
      <c r="F173" s="203">
        <v>400</v>
      </c>
      <c r="G173" s="203"/>
      <c r="H173" s="204">
        <v>305</v>
      </c>
      <c r="I173" s="204">
        <v>475</v>
      </c>
      <c r="J173" s="205" t="s">
        <v>719</v>
      </c>
      <c r="K173" s="206">
        <f t="shared" si="60"/>
        <v>-95</v>
      </c>
      <c r="L173" s="207">
        <f t="shared" si="61"/>
        <v>-0.23749999999999999</v>
      </c>
      <c r="M173" s="203" t="s">
        <v>604</v>
      </c>
      <c r="N173" s="200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66</v>
      </c>
      <c r="B174" s="190">
        <v>42593</v>
      </c>
      <c r="C174" s="190"/>
      <c r="D174" s="191" t="s">
        <v>720</v>
      </c>
      <c r="E174" s="192" t="s">
        <v>623</v>
      </c>
      <c r="F174" s="193">
        <v>86.5</v>
      </c>
      <c r="G174" s="192"/>
      <c r="H174" s="192">
        <v>130</v>
      </c>
      <c r="I174" s="194">
        <v>130</v>
      </c>
      <c r="J174" s="195" t="s">
        <v>721</v>
      </c>
      <c r="K174" s="196">
        <f t="shared" si="60"/>
        <v>43.5</v>
      </c>
      <c r="L174" s="197">
        <f t="shared" si="61"/>
        <v>0.50289017341040465</v>
      </c>
      <c r="M174" s="192" t="s">
        <v>591</v>
      </c>
      <c r="N174" s="198">
        <v>43091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9">
        <v>67</v>
      </c>
      <c r="B175" s="200">
        <v>42600</v>
      </c>
      <c r="C175" s="200"/>
      <c r="D175" s="201" t="s">
        <v>110</v>
      </c>
      <c r="E175" s="202" t="s">
        <v>623</v>
      </c>
      <c r="F175" s="203">
        <v>133.5</v>
      </c>
      <c r="G175" s="203"/>
      <c r="H175" s="204">
        <v>126.5</v>
      </c>
      <c r="I175" s="204">
        <v>178</v>
      </c>
      <c r="J175" s="205" t="s">
        <v>722</v>
      </c>
      <c r="K175" s="206">
        <f t="shared" si="60"/>
        <v>-7</v>
      </c>
      <c r="L175" s="207">
        <f t="shared" si="61"/>
        <v>-5.2434456928838954E-2</v>
      </c>
      <c r="M175" s="203" t="s">
        <v>604</v>
      </c>
      <c r="N175" s="200">
        <v>42615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68</v>
      </c>
      <c r="B176" s="190">
        <v>42613</v>
      </c>
      <c r="C176" s="190"/>
      <c r="D176" s="191" t="s">
        <v>723</v>
      </c>
      <c r="E176" s="192" t="s">
        <v>623</v>
      </c>
      <c r="F176" s="193">
        <v>560</v>
      </c>
      <c r="G176" s="192"/>
      <c r="H176" s="192">
        <v>725</v>
      </c>
      <c r="I176" s="194">
        <v>725</v>
      </c>
      <c r="J176" s="195" t="s">
        <v>625</v>
      </c>
      <c r="K176" s="196">
        <f t="shared" si="60"/>
        <v>165</v>
      </c>
      <c r="L176" s="197">
        <f t="shared" si="61"/>
        <v>0.29464285714285715</v>
      </c>
      <c r="M176" s="192" t="s">
        <v>591</v>
      </c>
      <c r="N176" s="198">
        <v>42456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69</v>
      </c>
      <c r="B177" s="190">
        <v>42614</v>
      </c>
      <c r="C177" s="190"/>
      <c r="D177" s="191" t="s">
        <v>724</v>
      </c>
      <c r="E177" s="192" t="s">
        <v>623</v>
      </c>
      <c r="F177" s="193">
        <v>160.5</v>
      </c>
      <c r="G177" s="192"/>
      <c r="H177" s="192">
        <v>210</v>
      </c>
      <c r="I177" s="194">
        <v>210</v>
      </c>
      <c r="J177" s="195" t="s">
        <v>625</v>
      </c>
      <c r="K177" s="196">
        <f t="shared" si="60"/>
        <v>49.5</v>
      </c>
      <c r="L177" s="197">
        <f t="shared" si="61"/>
        <v>0.30841121495327101</v>
      </c>
      <c r="M177" s="192" t="s">
        <v>591</v>
      </c>
      <c r="N177" s="198">
        <v>42871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70</v>
      </c>
      <c r="B178" s="190">
        <v>42646</v>
      </c>
      <c r="C178" s="190"/>
      <c r="D178" s="191" t="s">
        <v>397</v>
      </c>
      <c r="E178" s="192" t="s">
        <v>623</v>
      </c>
      <c r="F178" s="193">
        <v>430</v>
      </c>
      <c r="G178" s="192"/>
      <c r="H178" s="192">
        <v>596</v>
      </c>
      <c r="I178" s="194">
        <v>575</v>
      </c>
      <c r="J178" s="195" t="s">
        <v>725</v>
      </c>
      <c r="K178" s="196">
        <v>166</v>
      </c>
      <c r="L178" s="197">
        <v>0.38604651162790699</v>
      </c>
      <c r="M178" s="192" t="s">
        <v>591</v>
      </c>
      <c r="N178" s="198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71</v>
      </c>
      <c r="B179" s="190">
        <v>42657</v>
      </c>
      <c r="C179" s="190"/>
      <c r="D179" s="191" t="s">
        <v>726</v>
      </c>
      <c r="E179" s="192" t="s">
        <v>623</v>
      </c>
      <c r="F179" s="193">
        <v>280</v>
      </c>
      <c r="G179" s="192"/>
      <c r="H179" s="192">
        <v>345</v>
      </c>
      <c r="I179" s="194">
        <v>345</v>
      </c>
      <c r="J179" s="195" t="s">
        <v>625</v>
      </c>
      <c r="K179" s="196">
        <f t="shared" ref="K179:K184" si="62">H179-F179</f>
        <v>65</v>
      </c>
      <c r="L179" s="197">
        <f t="shared" ref="L179:L180" si="63">K179/F179</f>
        <v>0.23214285714285715</v>
      </c>
      <c r="M179" s="192" t="s">
        <v>591</v>
      </c>
      <c r="N179" s="198">
        <v>42814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72</v>
      </c>
      <c r="B180" s="190">
        <v>42657</v>
      </c>
      <c r="C180" s="190"/>
      <c r="D180" s="191" t="s">
        <v>727</v>
      </c>
      <c r="E180" s="192" t="s">
        <v>623</v>
      </c>
      <c r="F180" s="193">
        <v>245</v>
      </c>
      <c r="G180" s="192"/>
      <c r="H180" s="192">
        <v>325.5</v>
      </c>
      <c r="I180" s="194">
        <v>330</v>
      </c>
      <c r="J180" s="195" t="s">
        <v>728</v>
      </c>
      <c r="K180" s="196">
        <f t="shared" si="62"/>
        <v>80.5</v>
      </c>
      <c r="L180" s="197">
        <f t="shared" si="63"/>
        <v>0.32857142857142857</v>
      </c>
      <c r="M180" s="192" t="s">
        <v>591</v>
      </c>
      <c r="N180" s="198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73</v>
      </c>
      <c r="B181" s="190">
        <v>42660</v>
      </c>
      <c r="C181" s="190"/>
      <c r="D181" s="191" t="s">
        <v>347</v>
      </c>
      <c r="E181" s="192" t="s">
        <v>623</v>
      </c>
      <c r="F181" s="193">
        <v>125</v>
      </c>
      <c r="G181" s="192"/>
      <c r="H181" s="192">
        <v>160</v>
      </c>
      <c r="I181" s="194">
        <v>160</v>
      </c>
      <c r="J181" s="195" t="s">
        <v>681</v>
      </c>
      <c r="K181" s="196">
        <f t="shared" si="62"/>
        <v>35</v>
      </c>
      <c r="L181" s="197">
        <v>0.28000000000000003</v>
      </c>
      <c r="M181" s="192" t="s">
        <v>591</v>
      </c>
      <c r="N181" s="198">
        <v>42803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74</v>
      </c>
      <c r="B182" s="190">
        <v>42660</v>
      </c>
      <c r="C182" s="190"/>
      <c r="D182" s="191" t="s">
        <v>470</v>
      </c>
      <c r="E182" s="192" t="s">
        <v>623</v>
      </c>
      <c r="F182" s="193">
        <v>114</v>
      </c>
      <c r="G182" s="192"/>
      <c r="H182" s="192">
        <v>145</v>
      </c>
      <c r="I182" s="194">
        <v>145</v>
      </c>
      <c r="J182" s="195" t="s">
        <v>681</v>
      </c>
      <c r="K182" s="196">
        <f t="shared" si="62"/>
        <v>31</v>
      </c>
      <c r="L182" s="197">
        <f t="shared" ref="L182:L184" si="64">K182/F182</f>
        <v>0.27192982456140352</v>
      </c>
      <c r="M182" s="192" t="s">
        <v>591</v>
      </c>
      <c r="N182" s="198">
        <v>42859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75</v>
      </c>
      <c r="B183" s="190">
        <v>42660</v>
      </c>
      <c r="C183" s="190"/>
      <c r="D183" s="191" t="s">
        <v>729</v>
      </c>
      <c r="E183" s="192" t="s">
        <v>623</v>
      </c>
      <c r="F183" s="193">
        <v>212</v>
      </c>
      <c r="G183" s="192"/>
      <c r="H183" s="192">
        <v>280</v>
      </c>
      <c r="I183" s="194">
        <v>276</v>
      </c>
      <c r="J183" s="195" t="s">
        <v>730</v>
      </c>
      <c r="K183" s="196">
        <f t="shared" si="62"/>
        <v>68</v>
      </c>
      <c r="L183" s="197">
        <f t="shared" si="64"/>
        <v>0.32075471698113206</v>
      </c>
      <c r="M183" s="192" t="s">
        <v>591</v>
      </c>
      <c r="N183" s="198">
        <v>42858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76</v>
      </c>
      <c r="B184" s="190">
        <v>42678</v>
      </c>
      <c r="C184" s="190"/>
      <c r="D184" s="191" t="s">
        <v>458</v>
      </c>
      <c r="E184" s="192" t="s">
        <v>623</v>
      </c>
      <c r="F184" s="193">
        <v>155</v>
      </c>
      <c r="G184" s="192"/>
      <c r="H184" s="192">
        <v>210</v>
      </c>
      <c r="I184" s="194">
        <v>210</v>
      </c>
      <c r="J184" s="195" t="s">
        <v>731</v>
      </c>
      <c r="K184" s="196">
        <f t="shared" si="62"/>
        <v>55</v>
      </c>
      <c r="L184" s="197">
        <f t="shared" si="64"/>
        <v>0.35483870967741937</v>
      </c>
      <c r="M184" s="192" t="s">
        <v>591</v>
      </c>
      <c r="N184" s="198">
        <v>42944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9">
        <v>77</v>
      </c>
      <c r="B185" s="200">
        <v>42710</v>
      </c>
      <c r="C185" s="200"/>
      <c r="D185" s="201" t="s">
        <v>732</v>
      </c>
      <c r="E185" s="202" t="s">
        <v>623</v>
      </c>
      <c r="F185" s="203">
        <v>150.5</v>
      </c>
      <c r="G185" s="203"/>
      <c r="H185" s="204">
        <v>72.5</v>
      </c>
      <c r="I185" s="204">
        <v>174</v>
      </c>
      <c r="J185" s="205" t="s">
        <v>733</v>
      </c>
      <c r="K185" s="206">
        <v>-78</v>
      </c>
      <c r="L185" s="207">
        <v>-0.51827242524916906</v>
      </c>
      <c r="M185" s="203" t="s">
        <v>604</v>
      </c>
      <c r="N185" s="200">
        <v>43333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78</v>
      </c>
      <c r="B186" s="190">
        <v>42712</v>
      </c>
      <c r="C186" s="190"/>
      <c r="D186" s="191" t="s">
        <v>734</v>
      </c>
      <c r="E186" s="192" t="s">
        <v>623</v>
      </c>
      <c r="F186" s="193">
        <v>380</v>
      </c>
      <c r="G186" s="192"/>
      <c r="H186" s="192">
        <v>478</v>
      </c>
      <c r="I186" s="194">
        <v>468</v>
      </c>
      <c r="J186" s="195" t="s">
        <v>681</v>
      </c>
      <c r="K186" s="196">
        <f t="shared" ref="K186:K188" si="65">H186-F186</f>
        <v>98</v>
      </c>
      <c r="L186" s="197">
        <f t="shared" ref="L186:L188" si="66">K186/F186</f>
        <v>0.25789473684210529</v>
      </c>
      <c r="M186" s="192" t="s">
        <v>591</v>
      </c>
      <c r="N186" s="198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79</v>
      </c>
      <c r="B187" s="190">
        <v>42734</v>
      </c>
      <c r="C187" s="190"/>
      <c r="D187" s="191" t="s">
        <v>109</v>
      </c>
      <c r="E187" s="192" t="s">
        <v>623</v>
      </c>
      <c r="F187" s="193">
        <v>305</v>
      </c>
      <c r="G187" s="192"/>
      <c r="H187" s="192">
        <v>375</v>
      </c>
      <c r="I187" s="194">
        <v>375</v>
      </c>
      <c r="J187" s="195" t="s">
        <v>681</v>
      </c>
      <c r="K187" s="196">
        <f t="shared" si="65"/>
        <v>70</v>
      </c>
      <c r="L187" s="197">
        <f t="shared" si="66"/>
        <v>0.22950819672131148</v>
      </c>
      <c r="M187" s="192" t="s">
        <v>591</v>
      </c>
      <c r="N187" s="198">
        <v>42768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80</v>
      </c>
      <c r="B188" s="190">
        <v>42739</v>
      </c>
      <c r="C188" s="190"/>
      <c r="D188" s="191" t="s">
        <v>95</v>
      </c>
      <c r="E188" s="192" t="s">
        <v>623</v>
      </c>
      <c r="F188" s="193">
        <v>99.5</v>
      </c>
      <c r="G188" s="192"/>
      <c r="H188" s="192">
        <v>158</v>
      </c>
      <c r="I188" s="194">
        <v>158</v>
      </c>
      <c r="J188" s="195" t="s">
        <v>681</v>
      </c>
      <c r="K188" s="196">
        <f t="shared" si="65"/>
        <v>58.5</v>
      </c>
      <c r="L188" s="197">
        <f t="shared" si="66"/>
        <v>0.5879396984924623</v>
      </c>
      <c r="M188" s="192" t="s">
        <v>591</v>
      </c>
      <c r="N188" s="198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81</v>
      </c>
      <c r="B189" s="190">
        <v>42739</v>
      </c>
      <c r="C189" s="190"/>
      <c r="D189" s="191" t="s">
        <v>95</v>
      </c>
      <c r="E189" s="192" t="s">
        <v>623</v>
      </c>
      <c r="F189" s="193">
        <v>99.5</v>
      </c>
      <c r="G189" s="192"/>
      <c r="H189" s="192">
        <v>158</v>
      </c>
      <c r="I189" s="194">
        <v>158</v>
      </c>
      <c r="J189" s="195" t="s">
        <v>681</v>
      </c>
      <c r="K189" s="196">
        <v>58.5</v>
      </c>
      <c r="L189" s="197">
        <v>0.58793969849246197</v>
      </c>
      <c r="M189" s="192" t="s">
        <v>591</v>
      </c>
      <c r="N189" s="198">
        <v>42898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82</v>
      </c>
      <c r="B190" s="190">
        <v>42786</v>
      </c>
      <c r="C190" s="190"/>
      <c r="D190" s="191" t="s">
        <v>186</v>
      </c>
      <c r="E190" s="192" t="s">
        <v>623</v>
      </c>
      <c r="F190" s="193">
        <v>140.5</v>
      </c>
      <c r="G190" s="192"/>
      <c r="H190" s="192">
        <v>220</v>
      </c>
      <c r="I190" s="194">
        <v>220</v>
      </c>
      <c r="J190" s="195" t="s">
        <v>681</v>
      </c>
      <c r="K190" s="196">
        <f>H190-F190</f>
        <v>79.5</v>
      </c>
      <c r="L190" s="197">
        <f>K190/F190</f>
        <v>0.5658362989323843</v>
      </c>
      <c r="M190" s="192" t="s">
        <v>591</v>
      </c>
      <c r="N190" s="198">
        <v>42864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83</v>
      </c>
      <c r="B191" s="190">
        <v>42786</v>
      </c>
      <c r="C191" s="190"/>
      <c r="D191" s="191" t="s">
        <v>735</v>
      </c>
      <c r="E191" s="192" t="s">
        <v>623</v>
      </c>
      <c r="F191" s="193">
        <v>202.5</v>
      </c>
      <c r="G191" s="192"/>
      <c r="H191" s="192">
        <v>234</v>
      </c>
      <c r="I191" s="194">
        <v>234</v>
      </c>
      <c r="J191" s="195" t="s">
        <v>681</v>
      </c>
      <c r="K191" s="196">
        <v>31.5</v>
      </c>
      <c r="L191" s="197">
        <v>0.155555555555556</v>
      </c>
      <c r="M191" s="192" t="s">
        <v>591</v>
      </c>
      <c r="N191" s="198">
        <v>42836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84</v>
      </c>
      <c r="B192" s="190">
        <v>42818</v>
      </c>
      <c r="C192" s="190"/>
      <c r="D192" s="191" t="s">
        <v>736</v>
      </c>
      <c r="E192" s="192" t="s">
        <v>623</v>
      </c>
      <c r="F192" s="193">
        <v>300.5</v>
      </c>
      <c r="G192" s="192"/>
      <c r="H192" s="192">
        <v>417.5</v>
      </c>
      <c r="I192" s="194">
        <v>420</v>
      </c>
      <c r="J192" s="195" t="s">
        <v>737</v>
      </c>
      <c r="K192" s="196">
        <f>H192-F192</f>
        <v>117</v>
      </c>
      <c r="L192" s="197">
        <f>K192/F192</f>
        <v>0.38935108153078202</v>
      </c>
      <c r="M192" s="192" t="s">
        <v>591</v>
      </c>
      <c r="N192" s="198">
        <v>43070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85</v>
      </c>
      <c r="B193" s="190">
        <v>42818</v>
      </c>
      <c r="C193" s="190"/>
      <c r="D193" s="191" t="s">
        <v>711</v>
      </c>
      <c r="E193" s="192" t="s">
        <v>623</v>
      </c>
      <c r="F193" s="193">
        <v>850</v>
      </c>
      <c r="G193" s="192"/>
      <c r="H193" s="192">
        <v>1042.5</v>
      </c>
      <c r="I193" s="194">
        <v>1023</v>
      </c>
      <c r="J193" s="195" t="s">
        <v>738</v>
      </c>
      <c r="K193" s="196">
        <v>192.5</v>
      </c>
      <c r="L193" s="197">
        <v>0.22647058823529401</v>
      </c>
      <c r="M193" s="192" t="s">
        <v>591</v>
      </c>
      <c r="N193" s="198">
        <v>42830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86</v>
      </c>
      <c r="B194" s="190">
        <v>42830</v>
      </c>
      <c r="C194" s="190"/>
      <c r="D194" s="191" t="s">
        <v>489</v>
      </c>
      <c r="E194" s="192" t="s">
        <v>623</v>
      </c>
      <c r="F194" s="193">
        <v>785</v>
      </c>
      <c r="G194" s="192"/>
      <c r="H194" s="192">
        <v>930</v>
      </c>
      <c r="I194" s="194">
        <v>920</v>
      </c>
      <c r="J194" s="195" t="s">
        <v>739</v>
      </c>
      <c r="K194" s="196">
        <f>H194-F194</f>
        <v>145</v>
      </c>
      <c r="L194" s="197">
        <f>K194/F194</f>
        <v>0.18471337579617833</v>
      </c>
      <c r="M194" s="192" t="s">
        <v>591</v>
      </c>
      <c r="N194" s="198">
        <v>42976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87</v>
      </c>
      <c r="B195" s="200">
        <v>42831</v>
      </c>
      <c r="C195" s="200"/>
      <c r="D195" s="201" t="s">
        <v>740</v>
      </c>
      <c r="E195" s="202" t="s">
        <v>623</v>
      </c>
      <c r="F195" s="203">
        <v>40</v>
      </c>
      <c r="G195" s="203"/>
      <c r="H195" s="204">
        <v>13.1</v>
      </c>
      <c r="I195" s="204">
        <v>60</v>
      </c>
      <c r="J195" s="205" t="s">
        <v>741</v>
      </c>
      <c r="K195" s="206">
        <v>-26.9</v>
      </c>
      <c r="L195" s="207">
        <v>-0.67249999999999999</v>
      </c>
      <c r="M195" s="203" t="s">
        <v>604</v>
      </c>
      <c r="N195" s="200">
        <v>43138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88</v>
      </c>
      <c r="B196" s="190">
        <v>42837</v>
      </c>
      <c r="C196" s="190"/>
      <c r="D196" s="191" t="s">
        <v>94</v>
      </c>
      <c r="E196" s="192" t="s">
        <v>623</v>
      </c>
      <c r="F196" s="193">
        <v>289.5</v>
      </c>
      <c r="G196" s="192"/>
      <c r="H196" s="192">
        <v>354</v>
      </c>
      <c r="I196" s="194">
        <v>360</v>
      </c>
      <c r="J196" s="195" t="s">
        <v>742</v>
      </c>
      <c r="K196" s="196">
        <f t="shared" ref="K196:K204" si="67">H196-F196</f>
        <v>64.5</v>
      </c>
      <c r="L196" s="197">
        <f t="shared" ref="L196:L204" si="68">K196/F196</f>
        <v>0.22279792746113988</v>
      </c>
      <c r="M196" s="192" t="s">
        <v>591</v>
      </c>
      <c r="N196" s="198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89</v>
      </c>
      <c r="B197" s="190">
        <v>42845</v>
      </c>
      <c r="C197" s="190"/>
      <c r="D197" s="191" t="s">
        <v>428</v>
      </c>
      <c r="E197" s="192" t="s">
        <v>623</v>
      </c>
      <c r="F197" s="193">
        <v>700</v>
      </c>
      <c r="G197" s="192"/>
      <c r="H197" s="192">
        <v>840</v>
      </c>
      <c r="I197" s="194">
        <v>840</v>
      </c>
      <c r="J197" s="195" t="s">
        <v>743</v>
      </c>
      <c r="K197" s="196">
        <f t="shared" si="67"/>
        <v>140</v>
      </c>
      <c r="L197" s="197">
        <f t="shared" si="68"/>
        <v>0.2</v>
      </c>
      <c r="M197" s="192" t="s">
        <v>591</v>
      </c>
      <c r="N197" s="198">
        <v>42893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90</v>
      </c>
      <c r="B198" s="190">
        <v>42887</v>
      </c>
      <c r="C198" s="190"/>
      <c r="D198" s="191" t="s">
        <v>744</v>
      </c>
      <c r="E198" s="192" t="s">
        <v>623</v>
      </c>
      <c r="F198" s="193">
        <v>130</v>
      </c>
      <c r="G198" s="192"/>
      <c r="H198" s="192">
        <v>144.25</v>
      </c>
      <c r="I198" s="194">
        <v>170</v>
      </c>
      <c r="J198" s="195" t="s">
        <v>745</v>
      </c>
      <c r="K198" s="196">
        <f t="shared" si="67"/>
        <v>14.25</v>
      </c>
      <c r="L198" s="197">
        <f t="shared" si="68"/>
        <v>0.10961538461538461</v>
      </c>
      <c r="M198" s="192" t="s">
        <v>591</v>
      </c>
      <c r="N198" s="198">
        <v>43675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91</v>
      </c>
      <c r="B199" s="190">
        <v>42901</v>
      </c>
      <c r="C199" s="190"/>
      <c r="D199" s="191" t="s">
        <v>746</v>
      </c>
      <c r="E199" s="192" t="s">
        <v>623</v>
      </c>
      <c r="F199" s="193">
        <v>214.5</v>
      </c>
      <c r="G199" s="192"/>
      <c r="H199" s="192">
        <v>262</v>
      </c>
      <c r="I199" s="194">
        <v>262</v>
      </c>
      <c r="J199" s="195" t="s">
        <v>747</v>
      </c>
      <c r="K199" s="196">
        <f t="shared" si="67"/>
        <v>47.5</v>
      </c>
      <c r="L199" s="197">
        <f t="shared" si="68"/>
        <v>0.22144522144522144</v>
      </c>
      <c r="M199" s="192" t="s">
        <v>591</v>
      </c>
      <c r="N199" s="198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0">
        <v>92</v>
      </c>
      <c r="B200" s="221">
        <v>42933</v>
      </c>
      <c r="C200" s="221"/>
      <c r="D200" s="222" t="s">
        <v>748</v>
      </c>
      <c r="E200" s="223" t="s">
        <v>623</v>
      </c>
      <c r="F200" s="224">
        <v>370</v>
      </c>
      <c r="G200" s="223"/>
      <c r="H200" s="223">
        <v>447.5</v>
      </c>
      <c r="I200" s="225">
        <v>450</v>
      </c>
      <c r="J200" s="226" t="s">
        <v>681</v>
      </c>
      <c r="K200" s="196">
        <f t="shared" si="67"/>
        <v>77.5</v>
      </c>
      <c r="L200" s="227">
        <f t="shared" si="68"/>
        <v>0.20945945945945946</v>
      </c>
      <c r="M200" s="223" t="s">
        <v>591</v>
      </c>
      <c r="N200" s="228">
        <v>43035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0">
        <v>93</v>
      </c>
      <c r="B201" s="221">
        <v>42943</v>
      </c>
      <c r="C201" s="221"/>
      <c r="D201" s="222" t="s">
        <v>184</v>
      </c>
      <c r="E201" s="223" t="s">
        <v>623</v>
      </c>
      <c r="F201" s="224">
        <v>657.5</v>
      </c>
      <c r="G201" s="223"/>
      <c r="H201" s="223">
        <v>825</v>
      </c>
      <c r="I201" s="225">
        <v>820</v>
      </c>
      <c r="J201" s="226" t="s">
        <v>681</v>
      </c>
      <c r="K201" s="196">
        <f t="shared" si="67"/>
        <v>167.5</v>
      </c>
      <c r="L201" s="227">
        <f t="shared" si="68"/>
        <v>0.25475285171102663</v>
      </c>
      <c r="M201" s="223" t="s">
        <v>591</v>
      </c>
      <c r="N201" s="228">
        <v>43090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94</v>
      </c>
      <c r="B202" s="190">
        <v>42964</v>
      </c>
      <c r="C202" s="190"/>
      <c r="D202" s="191" t="s">
        <v>363</v>
      </c>
      <c r="E202" s="192" t="s">
        <v>623</v>
      </c>
      <c r="F202" s="193">
        <v>605</v>
      </c>
      <c r="G202" s="192"/>
      <c r="H202" s="192">
        <v>750</v>
      </c>
      <c r="I202" s="194">
        <v>750</v>
      </c>
      <c r="J202" s="195" t="s">
        <v>739</v>
      </c>
      <c r="K202" s="196">
        <f t="shared" si="67"/>
        <v>145</v>
      </c>
      <c r="L202" s="197">
        <f t="shared" si="68"/>
        <v>0.23966942148760331</v>
      </c>
      <c r="M202" s="192" t="s">
        <v>591</v>
      </c>
      <c r="N202" s="198">
        <v>43027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9">
        <v>95</v>
      </c>
      <c r="B203" s="200">
        <v>42979</v>
      </c>
      <c r="C203" s="200"/>
      <c r="D203" s="208" t="s">
        <v>749</v>
      </c>
      <c r="E203" s="203" t="s">
        <v>623</v>
      </c>
      <c r="F203" s="203">
        <v>255</v>
      </c>
      <c r="G203" s="204"/>
      <c r="H203" s="204">
        <v>217.25</v>
      </c>
      <c r="I203" s="204">
        <v>320</v>
      </c>
      <c r="J203" s="205" t="s">
        <v>750</v>
      </c>
      <c r="K203" s="206">
        <f t="shared" si="67"/>
        <v>-37.75</v>
      </c>
      <c r="L203" s="209">
        <f t="shared" si="68"/>
        <v>-0.14803921568627451</v>
      </c>
      <c r="M203" s="203" t="s">
        <v>604</v>
      </c>
      <c r="N203" s="200">
        <v>43661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96</v>
      </c>
      <c r="B204" s="190">
        <v>42997</v>
      </c>
      <c r="C204" s="190"/>
      <c r="D204" s="191" t="s">
        <v>751</v>
      </c>
      <c r="E204" s="192" t="s">
        <v>623</v>
      </c>
      <c r="F204" s="193">
        <v>215</v>
      </c>
      <c r="G204" s="192"/>
      <c r="H204" s="192">
        <v>258</v>
      </c>
      <c r="I204" s="194">
        <v>258</v>
      </c>
      <c r="J204" s="195" t="s">
        <v>681</v>
      </c>
      <c r="K204" s="196">
        <f t="shared" si="67"/>
        <v>43</v>
      </c>
      <c r="L204" s="197">
        <f t="shared" si="68"/>
        <v>0.2</v>
      </c>
      <c r="M204" s="192" t="s">
        <v>591</v>
      </c>
      <c r="N204" s="198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97</v>
      </c>
      <c r="B205" s="190">
        <v>42997</v>
      </c>
      <c r="C205" s="190"/>
      <c r="D205" s="191" t="s">
        <v>751</v>
      </c>
      <c r="E205" s="192" t="s">
        <v>623</v>
      </c>
      <c r="F205" s="193">
        <v>215</v>
      </c>
      <c r="G205" s="192"/>
      <c r="H205" s="192">
        <v>258</v>
      </c>
      <c r="I205" s="194">
        <v>258</v>
      </c>
      <c r="J205" s="226" t="s">
        <v>681</v>
      </c>
      <c r="K205" s="196">
        <v>43</v>
      </c>
      <c r="L205" s="197">
        <v>0.2</v>
      </c>
      <c r="M205" s="192" t="s">
        <v>591</v>
      </c>
      <c r="N205" s="198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98</v>
      </c>
      <c r="B206" s="221">
        <v>42998</v>
      </c>
      <c r="C206" s="221"/>
      <c r="D206" s="222" t="s">
        <v>752</v>
      </c>
      <c r="E206" s="223" t="s">
        <v>623</v>
      </c>
      <c r="F206" s="193">
        <v>75</v>
      </c>
      <c r="G206" s="223"/>
      <c r="H206" s="223">
        <v>90</v>
      </c>
      <c r="I206" s="225">
        <v>90</v>
      </c>
      <c r="J206" s="195" t="s">
        <v>753</v>
      </c>
      <c r="K206" s="196">
        <f t="shared" ref="K206:K211" si="69">H206-F206</f>
        <v>15</v>
      </c>
      <c r="L206" s="197">
        <f t="shared" ref="L206:L211" si="70">K206/F206</f>
        <v>0.2</v>
      </c>
      <c r="M206" s="192" t="s">
        <v>591</v>
      </c>
      <c r="N206" s="198">
        <v>43019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99</v>
      </c>
      <c r="B207" s="221">
        <v>43011</v>
      </c>
      <c r="C207" s="221"/>
      <c r="D207" s="222" t="s">
        <v>606</v>
      </c>
      <c r="E207" s="223" t="s">
        <v>623</v>
      </c>
      <c r="F207" s="224">
        <v>315</v>
      </c>
      <c r="G207" s="223"/>
      <c r="H207" s="223">
        <v>392</v>
      </c>
      <c r="I207" s="225">
        <v>384</v>
      </c>
      <c r="J207" s="226" t="s">
        <v>754</v>
      </c>
      <c r="K207" s="196">
        <f t="shared" si="69"/>
        <v>77</v>
      </c>
      <c r="L207" s="227">
        <f t="shared" si="70"/>
        <v>0.24444444444444444</v>
      </c>
      <c r="M207" s="223" t="s">
        <v>591</v>
      </c>
      <c r="N207" s="228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0">
        <v>100</v>
      </c>
      <c r="B208" s="221">
        <v>43013</v>
      </c>
      <c r="C208" s="221"/>
      <c r="D208" s="222" t="s">
        <v>463</v>
      </c>
      <c r="E208" s="223" t="s">
        <v>623</v>
      </c>
      <c r="F208" s="224">
        <v>145</v>
      </c>
      <c r="G208" s="223"/>
      <c r="H208" s="223">
        <v>179</v>
      </c>
      <c r="I208" s="225">
        <v>180</v>
      </c>
      <c r="J208" s="226" t="s">
        <v>755</v>
      </c>
      <c r="K208" s="196">
        <f t="shared" si="69"/>
        <v>34</v>
      </c>
      <c r="L208" s="227">
        <f t="shared" si="70"/>
        <v>0.23448275862068965</v>
      </c>
      <c r="M208" s="223" t="s">
        <v>591</v>
      </c>
      <c r="N208" s="228">
        <v>43025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0">
        <v>101</v>
      </c>
      <c r="B209" s="221">
        <v>43014</v>
      </c>
      <c r="C209" s="221"/>
      <c r="D209" s="222" t="s">
        <v>337</v>
      </c>
      <c r="E209" s="223" t="s">
        <v>623</v>
      </c>
      <c r="F209" s="224">
        <v>256</v>
      </c>
      <c r="G209" s="223"/>
      <c r="H209" s="223">
        <v>323</v>
      </c>
      <c r="I209" s="225">
        <v>320</v>
      </c>
      <c r="J209" s="226" t="s">
        <v>681</v>
      </c>
      <c r="K209" s="196">
        <f t="shared" si="69"/>
        <v>67</v>
      </c>
      <c r="L209" s="227">
        <f t="shared" si="70"/>
        <v>0.26171875</v>
      </c>
      <c r="M209" s="223" t="s">
        <v>591</v>
      </c>
      <c r="N209" s="228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0">
        <v>102</v>
      </c>
      <c r="B210" s="221">
        <v>43017</v>
      </c>
      <c r="C210" s="221"/>
      <c r="D210" s="222" t="s">
        <v>353</v>
      </c>
      <c r="E210" s="223" t="s">
        <v>623</v>
      </c>
      <c r="F210" s="224">
        <v>137.5</v>
      </c>
      <c r="G210" s="223"/>
      <c r="H210" s="223">
        <v>184</v>
      </c>
      <c r="I210" s="225">
        <v>183</v>
      </c>
      <c r="J210" s="226" t="s">
        <v>756</v>
      </c>
      <c r="K210" s="196">
        <f t="shared" si="69"/>
        <v>46.5</v>
      </c>
      <c r="L210" s="227">
        <f t="shared" si="70"/>
        <v>0.33818181818181819</v>
      </c>
      <c r="M210" s="223" t="s">
        <v>591</v>
      </c>
      <c r="N210" s="228">
        <v>43108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103</v>
      </c>
      <c r="B211" s="221">
        <v>43018</v>
      </c>
      <c r="C211" s="221"/>
      <c r="D211" s="222" t="s">
        <v>757</v>
      </c>
      <c r="E211" s="223" t="s">
        <v>623</v>
      </c>
      <c r="F211" s="224">
        <v>125.5</v>
      </c>
      <c r="G211" s="223"/>
      <c r="H211" s="223">
        <v>158</v>
      </c>
      <c r="I211" s="225">
        <v>155</v>
      </c>
      <c r="J211" s="226" t="s">
        <v>758</v>
      </c>
      <c r="K211" s="196">
        <f t="shared" si="69"/>
        <v>32.5</v>
      </c>
      <c r="L211" s="227">
        <f t="shared" si="70"/>
        <v>0.25896414342629481</v>
      </c>
      <c r="M211" s="223" t="s">
        <v>591</v>
      </c>
      <c r="N211" s="228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0">
        <v>104</v>
      </c>
      <c r="B212" s="221">
        <v>43018</v>
      </c>
      <c r="C212" s="221"/>
      <c r="D212" s="222" t="s">
        <v>759</v>
      </c>
      <c r="E212" s="223" t="s">
        <v>623</v>
      </c>
      <c r="F212" s="224">
        <v>895</v>
      </c>
      <c r="G212" s="223"/>
      <c r="H212" s="223">
        <v>1122.5</v>
      </c>
      <c r="I212" s="225">
        <v>1078</v>
      </c>
      <c r="J212" s="226" t="s">
        <v>760</v>
      </c>
      <c r="K212" s="196">
        <v>227.5</v>
      </c>
      <c r="L212" s="227">
        <v>0.25418994413407803</v>
      </c>
      <c r="M212" s="223" t="s">
        <v>591</v>
      </c>
      <c r="N212" s="228">
        <v>43117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105</v>
      </c>
      <c r="B213" s="221">
        <v>43020</v>
      </c>
      <c r="C213" s="221"/>
      <c r="D213" s="222" t="s">
        <v>346</v>
      </c>
      <c r="E213" s="223" t="s">
        <v>623</v>
      </c>
      <c r="F213" s="224">
        <v>525</v>
      </c>
      <c r="G213" s="223"/>
      <c r="H213" s="223">
        <v>629</v>
      </c>
      <c r="I213" s="225">
        <v>629</v>
      </c>
      <c r="J213" s="226" t="s">
        <v>681</v>
      </c>
      <c r="K213" s="196">
        <v>104</v>
      </c>
      <c r="L213" s="227">
        <v>0.19809523809523799</v>
      </c>
      <c r="M213" s="223" t="s">
        <v>591</v>
      </c>
      <c r="N213" s="228">
        <v>43119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0">
        <v>106</v>
      </c>
      <c r="B214" s="221">
        <v>43046</v>
      </c>
      <c r="C214" s="221"/>
      <c r="D214" s="222" t="s">
        <v>388</v>
      </c>
      <c r="E214" s="223" t="s">
        <v>623</v>
      </c>
      <c r="F214" s="224">
        <v>740</v>
      </c>
      <c r="G214" s="223"/>
      <c r="H214" s="223">
        <v>892.5</v>
      </c>
      <c r="I214" s="225">
        <v>900</v>
      </c>
      <c r="J214" s="226" t="s">
        <v>761</v>
      </c>
      <c r="K214" s="196">
        <f t="shared" ref="K214:K216" si="71">H214-F214</f>
        <v>152.5</v>
      </c>
      <c r="L214" s="227">
        <f t="shared" ref="L214:L216" si="72">K214/F214</f>
        <v>0.20608108108108109</v>
      </c>
      <c r="M214" s="223" t="s">
        <v>591</v>
      </c>
      <c r="N214" s="228">
        <v>43052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107</v>
      </c>
      <c r="B215" s="190">
        <v>43073</v>
      </c>
      <c r="C215" s="190"/>
      <c r="D215" s="191" t="s">
        <v>762</v>
      </c>
      <c r="E215" s="192" t="s">
        <v>623</v>
      </c>
      <c r="F215" s="193">
        <v>118.5</v>
      </c>
      <c r="G215" s="192"/>
      <c r="H215" s="192">
        <v>143.5</v>
      </c>
      <c r="I215" s="194">
        <v>145</v>
      </c>
      <c r="J215" s="195" t="s">
        <v>613</v>
      </c>
      <c r="K215" s="196">
        <f t="shared" si="71"/>
        <v>25</v>
      </c>
      <c r="L215" s="197">
        <f t="shared" si="72"/>
        <v>0.2109704641350211</v>
      </c>
      <c r="M215" s="192" t="s">
        <v>591</v>
      </c>
      <c r="N215" s="198">
        <v>43097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9">
        <v>108</v>
      </c>
      <c r="B216" s="200">
        <v>43090</v>
      </c>
      <c r="C216" s="200"/>
      <c r="D216" s="201" t="s">
        <v>434</v>
      </c>
      <c r="E216" s="202" t="s">
        <v>623</v>
      </c>
      <c r="F216" s="203">
        <v>715</v>
      </c>
      <c r="G216" s="203"/>
      <c r="H216" s="204">
        <v>500</v>
      </c>
      <c r="I216" s="204">
        <v>872</v>
      </c>
      <c r="J216" s="205" t="s">
        <v>763</v>
      </c>
      <c r="K216" s="206">
        <f t="shared" si="71"/>
        <v>-215</v>
      </c>
      <c r="L216" s="207">
        <f t="shared" si="72"/>
        <v>-0.30069930069930068</v>
      </c>
      <c r="M216" s="203" t="s">
        <v>604</v>
      </c>
      <c r="N216" s="200">
        <v>43670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109</v>
      </c>
      <c r="B217" s="190">
        <v>43098</v>
      </c>
      <c r="C217" s="190"/>
      <c r="D217" s="191" t="s">
        <v>606</v>
      </c>
      <c r="E217" s="192" t="s">
        <v>623</v>
      </c>
      <c r="F217" s="193">
        <v>435</v>
      </c>
      <c r="G217" s="192"/>
      <c r="H217" s="192">
        <v>542.5</v>
      </c>
      <c r="I217" s="194">
        <v>539</v>
      </c>
      <c r="J217" s="195" t="s">
        <v>681</v>
      </c>
      <c r="K217" s="196">
        <v>107.5</v>
      </c>
      <c r="L217" s="197">
        <v>0.247126436781609</v>
      </c>
      <c r="M217" s="192" t="s">
        <v>591</v>
      </c>
      <c r="N217" s="198">
        <v>43206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110</v>
      </c>
      <c r="B218" s="190">
        <v>43098</v>
      </c>
      <c r="C218" s="190"/>
      <c r="D218" s="191" t="s">
        <v>563</v>
      </c>
      <c r="E218" s="192" t="s">
        <v>623</v>
      </c>
      <c r="F218" s="193">
        <v>885</v>
      </c>
      <c r="G218" s="192"/>
      <c r="H218" s="192">
        <v>1090</v>
      </c>
      <c r="I218" s="194">
        <v>1084</v>
      </c>
      <c r="J218" s="195" t="s">
        <v>681</v>
      </c>
      <c r="K218" s="196">
        <v>205</v>
      </c>
      <c r="L218" s="197">
        <v>0.23163841807909599</v>
      </c>
      <c r="M218" s="192" t="s">
        <v>591</v>
      </c>
      <c r="N218" s="198">
        <v>43213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111</v>
      </c>
      <c r="B219" s="230">
        <v>43192</v>
      </c>
      <c r="C219" s="230"/>
      <c r="D219" s="208" t="s">
        <v>764</v>
      </c>
      <c r="E219" s="203" t="s">
        <v>623</v>
      </c>
      <c r="F219" s="231">
        <v>478.5</v>
      </c>
      <c r="G219" s="203"/>
      <c r="H219" s="203">
        <v>442</v>
      </c>
      <c r="I219" s="204">
        <v>613</v>
      </c>
      <c r="J219" s="205" t="s">
        <v>765</v>
      </c>
      <c r="K219" s="206">
        <f t="shared" ref="K219:K222" si="73">H219-F219</f>
        <v>-36.5</v>
      </c>
      <c r="L219" s="207">
        <f t="shared" ref="L219:L222" si="74">K219/F219</f>
        <v>-7.6280041797283177E-2</v>
      </c>
      <c r="M219" s="203" t="s">
        <v>604</v>
      </c>
      <c r="N219" s="200">
        <v>43762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9">
        <v>112</v>
      </c>
      <c r="B220" s="200">
        <v>43194</v>
      </c>
      <c r="C220" s="200"/>
      <c r="D220" s="201" t="s">
        <v>766</v>
      </c>
      <c r="E220" s="202" t="s">
        <v>623</v>
      </c>
      <c r="F220" s="203">
        <f>141.5-7.3</f>
        <v>134.19999999999999</v>
      </c>
      <c r="G220" s="203"/>
      <c r="H220" s="204">
        <v>77</v>
      </c>
      <c r="I220" s="204">
        <v>180</v>
      </c>
      <c r="J220" s="205" t="s">
        <v>767</v>
      </c>
      <c r="K220" s="206">
        <f t="shared" si="73"/>
        <v>-57.199999999999989</v>
      </c>
      <c r="L220" s="207">
        <f t="shared" si="74"/>
        <v>-0.42622950819672129</v>
      </c>
      <c r="M220" s="203" t="s">
        <v>604</v>
      </c>
      <c r="N220" s="200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9">
        <v>113</v>
      </c>
      <c r="B221" s="200">
        <v>43209</v>
      </c>
      <c r="C221" s="200"/>
      <c r="D221" s="201" t="s">
        <v>768</v>
      </c>
      <c r="E221" s="202" t="s">
        <v>623</v>
      </c>
      <c r="F221" s="203">
        <v>430</v>
      </c>
      <c r="G221" s="203"/>
      <c r="H221" s="204">
        <v>220</v>
      </c>
      <c r="I221" s="204">
        <v>537</v>
      </c>
      <c r="J221" s="205" t="s">
        <v>769</v>
      </c>
      <c r="K221" s="206">
        <f t="shared" si="73"/>
        <v>-210</v>
      </c>
      <c r="L221" s="207">
        <f t="shared" si="74"/>
        <v>-0.48837209302325579</v>
      </c>
      <c r="M221" s="203" t="s">
        <v>604</v>
      </c>
      <c r="N221" s="200">
        <v>43252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114</v>
      </c>
      <c r="B222" s="221">
        <v>43220</v>
      </c>
      <c r="C222" s="221"/>
      <c r="D222" s="222" t="s">
        <v>389</v>
      </c>
      <c r="E222" s="223" t="s">
        <v>623</v>
      </c>
      <c r="F222" s="223">
        <v>153.5</v>
      </c>
      <c r="G222" s="223"/>
      <c r="H222" s="223">
        <v>196</v>
      </c>
      <c r="I222" s="225">
        <v>196</v>
      </c>
      <c r="J222" s="195" t="s">
        <v>770</v>
      </c>
      <c r="K222" s="196">
        <f t="shared" si="73"/>
        <v>42.5</v>
      </c>
      <c r="L222" s="197">
        <f t="shared" si="74"/>
        <v>0.27687296416938112</v>
      </c>
      <c r="M222" s="192" t="s">
        <v>591</v>
      </c>
      <c r="N222" s="198">
        <v>43605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9">
        <v>115</v>
      </c>
      <c r="B223" s="200">
        <v>43306</v>
      </c>
      <c r="C223" s="200"/>
      <c r="D223" s="201" t="s">
        <v>740</v>
      </c>
      <c r="E223" s="202" t="s">
        <v>623</v>
      </c>
      <c r="F223" s="203">
        <v>27.5</v>
      </c>
      <c r="G223" s="203"/>
      <c r="H223" s="204">
        <v>13.1</v>
      </c>
      <c r="I223" s="204">
        <v>60</v>
      </c>
      <c r="J223" s="205" t="s">
        <v>771</v>
      </c>
      <c r="K223" s="206">
        <v>-14.4</v>
      </c>
      <c r="L223" s="207">
        <v>-0.52363636363636401</v>
      </c>
      <c r="M223" s="203" t="s">
        <v>604</v>
      </c>
      <c r="N223" s="200">
        <v>43138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116</v>
      </c>
      <c r="B224" s="230">
        <v>43318</v>
      </c>
      <c r="C224" s="230"/>
      <c r="D224" s="208" t="s">
        <v>772</v>
      </c>
      <c r="E224" s="203" t="s">
        <v>623</v>
      </c>
      <c r="F224" s="203">
        <v>148.5</v>
      </c>
      <c r="G224" s="203"/>
      <c r="H224" s="203">
        <v>102</v>
      </c>
      <c r="I224" s="204">
        <v>182</v>
      </c>
      <c r="J224" s="205" t="s">
        <v>773</v>
      </c>
      <c r="K224" s="206">
        <f>H224-F224</f>
        <v>-46.5</v>
      </c>
      <c r="L224" s="207">
        <f>K224/F224</f>
        <v>-0.31313131313131315</v>
      </c>
      <c r="M224" s="203" t="s">
        <v>604</v>
      </c>
      <c r="N224" s="200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117</v>
      </c>
      <c r="B225" s="190">
        <v>43335</v>
      </c>
      <c r="C225" s="190"/>
      <c r="D225" s="191" t="s">
        <v>774</v>
      </c>
      <c r="E225" s="192" t="s">
        <v>623</v>
      </c>
      <c r="F225" s="223">
        <v>285</v>
      </c>
      <c r="G225" s="192"/>
      <c r="H225" s="192">
        <v>355</v>
      </c>
      <c r="I225" s="194">
        <v>364</v>
      </c>
      <c r="J225" s="195" t="s">
        <v>775</v>
      </c>
      <c r="K225" s="196">
        <v>70</v>
      </c>
      <c r="L225" s="197">
        <v>0.24561403508771901</v>
      </c>
      <c r="M225" s="192" t="s">
        <v>591</v>
      </c>
      <c r="N225" s="198">
        <v>43455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118</v>
      </c>
      <c r="B226" s="190">
        <v>43341</v>
      </c>
      <c r="C226" s="190"/>
      <c r="D226" s="191" t="s">
        <v>377</v>
      </c>
      <c r="E226" s="192" t="s">
        <v>623</v>
      </c>
      <c r="F226" s="223">
        <v>525</v>
      </c>
      <c r="G226" s="192"/>
      <c r="H226" s="192">
        <v>585</v>
      </c>
      <c r="I226" s="194">
        <v>635</v>
      </c>
      <c r="J226" s="195" t="s">
        <v>776</v>
      </c>
      <c r="K226" s="196">
        <f t="shared" ref="K226:K243" si="75">H226-F226</f>
        <v>60</v>
      </c>
      <c r="L226" s="197">
        <f t="shared" ref="L226:L243" si="76">K226/F226</f>
        <v>0.11428571428571428</v>
      </c>
      <c r="M226" s="192" t="s">
        <v>591</v>
      </c>
      <c r="N226" s="198">
        <v>43662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119</v>
      </c>
      <c r="B227" s="190">
        <v>43395</v>
      </c>
      <c r="C227" s="190"/>
      <c r="D227" s="191" t="s">
        <v>363</v>
      </c>
      <c r="E227" s="192" t="s">
        <v>623</v>
      </c>
      <c r="F227" s="223">
        <v>475</v>
      </c>
      <c r="G227" s="192"/>
      <c r="H227" s="192">
        <v>574</v>
      </c>
      <c r="I227" s="194">
        <v>570</v>
      </c>
      <c r="J227" s="195" t="s">
        <v>681</v>
      </c>
      <c r="K227" s="196">
        <f t="shared" si="75"/>
        <v>99</v>
      </c>
      <c r="L227" s="197">
        <f t="shared" si="76"/>
        <v>0.20842105263157895</v>
      </c>
      <c r="M227" s="192" t="s">
        <v>591</v>
      </c>
      <c r="N227" s="198">
        <v>43403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0">
        <v>120</v>
      </c>
      <c r="B228" s="221">
        <v>43397</v>
      </c>
      <c r="C228" s="221"/>
      <c r="D228" s="222" t="s">
        <v>384</v>
      </c>
      <c r="E228" s="223" t="s">
        <v>623</v>
      </c>
      <c r="F228" s="223">
        <v>707.5</v>
      </c>
      <c r="G228" s="223"/>
      <c r="H228" s="223">
        <v>872</v>
      </c>
      <c r="I228" s="225">
        <v>872</v>
      </c>
      <c r="J228" s="226" t="s">
        <v>681</v>
      </c>
      <c r="K228" s="196">
        <f t="shared" si="75"/>
        <v>164.5</v>
      </c>
      <c r="L228" s="227">
        <f t="shared" si="76"/>
        <v>0.23250883392226149</v>
      </c>
      <c r="M228" s="223" t="s">
        <v>591</v>
      </c>
      <c r="N228" s="228">
        <v>43482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0">
        <v>121</v>
      </c>
      <c r="B229" s="221">
        <v>43398</v>
      </c>
      <c r="C229" s="221"/>
      <c r="D229" s="222" t="s">
        <v>777</v>
      </c>
      <c r="E229" s="223" t="s">
        <v>623</v>
      </c>
      <c r="F229" s="223">
        <v>162</v>
      </c>
      <c r="G229" s="223"/>
      <c r="H229" s="223">
        <v>204</v>
      </c>
      <c r="I229" s="225">
        <v>209</v>
      </c>
      <c r="J229" s="226" t="s">
        <v>778</v>
      </c>
      <c r="K229" s="196">
        <f t="shared" si="75"/>
        <v>42</v>
      </c>
      <c r="L229" s="227">
        <f t="shared" si="76"/>
        <v>0.25925925925925924</v>
      </c>
      <c r="M229" s="223" t="s">
        <v>591</v>
      </c>
      <c r="N229" s="228">
        <v>43539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122</v>
      </c>
      <c r="B230" s="221">
        <v>43399</v>
      </c>
      <c r="C230" s="221"/>
      <c r="D230" s="222" t="s">
        <v>482</v>
      </c>
      <c r="E230" s="223" t="s">
        <v>623</v>
      </c>
      <c r="F230" s="223">
        <v>240</v>
      </c>
      <c r="G230" s="223"/>
      <c r="H230" s="223">
        <v>297</v>
      </c>
      <c r="I230" s="225">
        <v>297</v>
      </c>
      <c r="J230" s="226" t="s">
        <v>681</v>
      </c>
      <c r="K230" s="232">
        <f t="shared" si="75"/>
        <v>57</v>
      </c>
      <c r="L230" s="227">
        <f t="shared" si="76"/>
        <v>0.23749999999999999</v>
      </c>
      <c r="M230" s="223" t="s">
        <v>591</v>
      </c>
      <c r="N230" s="228">
        <v>43417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123</v>
      </c>
      <c r="B231" s="190">
        <v>43439</v>
      </c>
      <c r="C231" s="190"/>
      <c r="D231" s="191" t="s">
        <v>779</v>
      </c>
      <c r="E231" s="192" t="s">
        <v>623</v>
      </c>
      <c r="F231" s="192">
        <v>202.5</v>
      </c>
      <c r="G231" s="192"/>
      <c r="H231" s="192">
        <v>255</v>
      </c>
      <c r="I231" s="194">
        <v>252</v>
      </c>
      <c r="J231" s="195" t="s">
        <v>681</v>
      </c>
      <c r="K231" s="196">
        <f t="shared" si="75"/>
        <v>52.5</v>
      </c>
      <c r="L231" s="197">
        <f t="shared" si="76"/>
        <v>0.25925925925925924</v>
      </c>
      <c r="M231" s="192" t="s">
        <v>591</v>
      </c>
      <c r="N231" s="198">
        <v>43542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124</v>
      </c>
      <c r="B232" s="221">
        <v>43465</v>
      </c>
      <c r="C232" s="190"/>
      <c r="D232" s="222" t="s">
        <v>416</v>
      </c>
      <c r="E232" s="223" t="s">
        <v>623</v>
      </c>
      <c r="F232" s="223">
        <v>710</v>
      </c>
      <c r="G232" s="223"/>
      <c r="H232" s="223">
        <v>866</v>
      </c>
      <c r="I232" s="225">
        <v>866</v>
      </c>
      <c r="J232" s="226" t="s">
        <v>681</v>
      </c>
      <c r="K232" s="196">
        <f t="shared" si="75"/>
        <v>156</v>
      </c>
      <c r="L232" s="197">
        <f t="shared" si="76"/>
        <v>0.21971830985915494</v>
      </c>
      <c r="M232" s="192" t="s">
        <v>591</v>
      </c>
      <c r="N232" s="198">
        <v>43553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125</v>
      </c>
      <c r="B233" s="221">
        <v>43522</v>
      </c>
      <c r="C233" s="221"/>
      <c r="D233" s="222" t="s">
        <v>153</v>
      </c>
      <c r="E233" s="223" t="s">
        <v>623</v>
      </c>
      <c r="F233" s="223">
        <v>337.25</v>
      </c>
      <c r="G233" s="223"/>
      <c r="H233" s="223">
        <v>398.5</v>
      </c>
      <c r="I233" s="225">
        <v>411</v>
      </c>
      <c r="J233" s="195" t="s">
        <v>781</v>
      </c>
      <c r="K233" s="196">
        <f t="shared" si="75"/>
        <v>61.25</v>
      </c>
      <c r="L233" s="197">
        <f t="shared" si="76"/>
        <v>0.1816160118606375</v>
      </c>
      <c r="M233" s="192" t="s">
        <v>591</v>
      </c>
      <c r="N233" s="198">
        <v>43760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126</v>
      </c>
      <c r="B234" s="234">
        <v>43559</v>
      </c>
      <c r="C234" s="234"/>
      <c r="D234" s="235" t="s">
        <v>782</v>
      </c>
      <c r="E234" s="236" t="s">
        <v>623</v>
      </c>
      <c r="F234" s="236">
        <v>130</v>
      </c>
      <c r="G234" s="236"/>
      <c r="H234" s="236">
        <v>65</v>
      </c>
      <c r="I234" s="237">
        <v>158</v>
      </c>
      <c r="J234" s="205" t="s">
        <v>783</v>
      </c>
      <c r="K234" s="206">
        <f t="shared" si="75"/>
        <v>-65</v>
      </c>
      <c r="L234" s="207">
        <f t="shared" si="76"/>
        <v>-0.5</v>
      </c>
      <c r="M234" s="203" t="s">
        <v>604</v>
      </c>
      <c r="N234" s="200">
        <v>43726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127</v>
      </c>
      <c r="B235" s="221">
        <v>43017</v>
      </c>
      <c r="C235" s="221"/>
      <c r="D235" s="222" t="s">
        <v>186</v>
      </c>
      <c r="E235" s="223" t="s">
        <v>623</v>
      </c>
      <c r="F235" s="223">
        <v>141.5</v>
      </c>
      <c r="G235" s="223"/>
      <c r="H235" s="223">
        <v>183.5</v>
      </c>
      <c r="I235" s="225">
        <v>210</v>
      </c>
      <c r="J235" s="195" t="s">
        <v>778</v>
      </c>
      <c r="K235" s="196">
        <f t="shared" si="75"/>
        <v>42</v>
      </c>
      <c r="L235" s="197">
        <f t="shared" si="76"/>
        <v>0.29681978798586572</v>
      </c>
      <c r="M235" s="192" t="s">
        <v>591</v>
      </c>
      <c r="N235" s="198">
        <v>43042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3">
        <v>128</v>
      </c>
      <c r="B236" s="234">
        <v>43074</v>
      </c>
      <c r="C236" s="234"/>
      <c r="D236" s="235" t="s">
        <v>785</v>
      </c>
      <c r="E236" s="236" t="s">
        <v>623</v>
      </c>
      <c r="F236" s="231">
        <v>172</v>
      </c>
      <c r="G236" s="236"/>
      <c r="H236" s="236">
        <v>155.25</v>
      </c>
      <c r="I236" s="237">
        <v>230</v>
      </c>
      <c r="J236" s="205" t="s">
        <v>786</v>
      </c>
      <c r="K236" s="206">
        <f t="shared" si="75"/>
        <v>-16.75</v>
      </c>
      <c r="L236" s="207">
        <f t="shared" si="76"/>
        <v>-9.7383720930232565E-2</v>
      </c>
      <c r="M236" s="203" t="s">
        <v>604</v>
      </c>
      <c r="N236" s="200">
        <v>43787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129</v>
      </c>
      <c r="B237" s="221">
        <v>43398</v>
      </c>
      <c r="C237" s="221"/>
      <c r="D237" s="222" t="s">
        <v>108</v>
      </c>
      <c r="E237" s="223" t="s">
        <v>623</v>
      </c>
      <c r="F237" s="223">
        <v>698.5</v>
      </c>
      <c r="G237" s="223"/>
      <c r="H237" s="223">
        <v>890</v>
      </c>
      <c r="I237" s="225">
        <v>890</v>
      </c>
      <c r="J237" s="195" t="s">
        <v>856</v>
      </c>
      <c r="K237" s="196">
        <f t="shared" si="75"/>
        <v>191.5</v>
      </c>
      <c r="L237" s="197">
        <f t="shared" si="76"/>
        <v>0.27415891195418757</v>
      </c>
      <c r="M237" s="192" t="s">
        <v>591</v>
      </c>
      <c r="N237" s="198">
        <v>44328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130</v>
      </c>
      <c r="B238" s="221">
        <v>42877</v>
      </c>
      <c r="C238" s="221"/>
      <c r="D238" s="222" t="s">
        <v>376</v>
      </c>
      <c r="E238" s="223" t="s">
        <v>623</v>
      </c>
      <c r="F238" s="223">
        <v>127.6</v>
      </c>
      <c r="G238" s="223"/>
      <c r="H238" s="223">
        <v>138</v>
      </c>
      <c r="I238" s="225">
        <v>190</v>
      </c>
      <c r="J238" s="195" t="s">
        <v>787</v>
      </c>
      <c r="K238" s="196">
        <f t="shared" si="75"/>
        <v>10.400000000000006</v>
      </c>
      <c r="L238" s="197">
        <f t="shared" si="76"/>
        <v>8.1504702194357417E-2</v>
      </c>
      <c r="M238" s="192" t="s">
        <v>591</v>
      </c>
      <c r="N238" s="198">
        <v>43774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131</v>
      </c>
      <c r="B239" s="221">
        <v>43158</v>
      </c>
      <c r="C239" s="221"/>
      <c r="D239" s="222" t="s">
        <v>788</v>
      </c>
      <c r="E239" s="223" t="s">
        <v>623</v>
      </c>
      <c r="F239" s="223">
        <v>317</v>
      </c>
      <c r="G239" s="223"/>
      <c r="H239" s="223">
        <v>382.5</v>
      </c>
      <c r="I239" s="225">
        <v>398</v>
      </c>
      <c r="J239" s="195" t="s">
        <v>789</v>
      </c>
      <c r="K239" s="196">
        <f t="shared" si="75"/>
        <v>65.5</v>
      </c>
      <c r="L239" s="197">
        <f t="shared" si="76"/>
        <v>0.20662460567823343</v>
      </c>
      <c r="M239" s="192" t="s">
        <v>591</v>
      </c>
      <c r="N239" s="198">
        <v>44238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3">
        <v>132</v>
      </c>
      <c r="B240" s="234">
        <v>43164</v>
      </c>
      <c r="C240" s="234"/>
      <c r="D240" s="235" t="s">
        <v>145</v>
      </c>
      <c r="E240" s="236" t="s">
        <v>623</v>
      </c>
      <c r="F240" s="231">
        <f>510-14.4</f>
        <v>495.6</v>
      </c>
      <c r="G240" s="236"/>
      <c r="H240" s="236">
        <v>350</v>
      </c>
      <c r="I240" s="237">
        <v>672</v>
      </c>
      <c r="J240" s="205" t="s">
        <v>790</v>
      </c>
      <c r="K240" s="206">
        <f t="shared" si="75"/>
        <v>-145.60000000000002</v>
      </c>
      <c r="L240" s="207">
        <f t="shared" si="76"/>
        <v>-0.29378531073446329</v>
      </c>
      <c r="M240" s="203" t="s">
        <v>604</v>
      </c>
      <c r="N240" s="200">
        <v>43887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3">
        <v>133</v>
      </c>
      <c r="B241" s="234">
        <v>43237</v>
      </c>
      <c r="C241" s="234"/>
      <c r="D241" s="235" t="s">
        <v>474</v>
      </c>
      <c r="E241" s="236" t="s">
        <v>623</v>
      </c>
      <c r="F241" s="231">
        <v>230.3</v>
      </c>
      <c r="G241" s="236"/>
      <c r="H241" s="236">
        <v>102.5</v>
      </c>
      <c r="I241" s="237">
        <v>348</v>
      </c>
      <c r="J241" s="205" t="s">
        <v>791</v>
      </c>
      <c r="K241" s="206">
        <f t="shared" si="75"/>
        <v>-127.80000000000001</v>
      </c>
      <c r="L241" s="207">
        <f t="shared" si="76"/>
        <v>-0.55492835432045162</v>
      </c>
      <c r="M241" s="203" t="s">
        <v>604</v>
      </c>
      <c r="N241" s="200">
        <v>43896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134</v>
      </c>
      <c r="B242" s="221">
        <v>43258</v>
      </c>
      <c r="C242" s="221"/>
      <c r="D242" s="222" t="s">
        <v>439</v>
      </c>
      <c r="E242" s="223" t="s">
        <v>623</v>
      </c>
      <c r="F242" s="223">
        <f>342.5-5.1</f>
        <v>337.4</v>
      </c>
      <c r="G242" s="223"/>
      <c r="H242" s="223">
        <v>412.5</v>
      </c>
      <c r="I242" s="225">
        <v>439</v>
      </c>
      <c r="J242" s="195" t="s">
        <v>792</v>
      </c>
      <c r="K242" s="196">
        <f t="shared" si="75"/>
        <v>75.100000000000023</v>
      </c>
      <c r="L242" s="197">
        <f t="shared" si="76"/>
        <v>0.22258446947243635</v>
      </c>
      <c r="M242" s="192" t="s">
        <v>591</v>
      </c>
      <c r="N242" s="198">
        <v>44230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4">
        <v>135</v>
      </c>
      <c r="B243" s="213">
        <v>43285</v>
      </c>
      <c r="C243" s="213"/>
      <c r="D243" s="214" t="s">
        <v>55</v>
      </c>
      <c r="E243" s="215" t="s">
        <v>623</v>
      </c>
      <c r="F243" s="215">
        <f>127.5-5.53</f>
        <v>121.97</v>
      </c>
      <c r="G243" s="216"/>
      <c r="H243" s="216">
        <v>122.5</v>
      </c>
      <c r="I243" s="216">
        <v>170</v>
      </c>
      <c r="J243" s="217" t="s">
        <v>821</v>
      </c>
      <c r="K243" s="218">
        <f t="shared" si="75"/>
        <v>0.53000000000000114</v>
      </c>
      <c r="L243" s="219">
        <f t="shared" si="76"/>
        <v>4.3453308190538747E-3</v>
      </c>
      <c r="M243" s="215" t="s">
        <v>714</v>
      </c>
      <c r="N243" s="213">
        <v>44431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3">
        <v>136</v>
      </c>
      <c r="B244" s="234">
        <v>43294</v>
      </c>
      <c r="C244" s="234"/>
      <c r="D244" s="235" t="s">
        <v>365</v>
      </c>
      <c r="E244" s="236" t="s">
        <v>623</v>
      </c>
      <c r="F244" s="231">
        <v>46.5</v>
      </c>
      <c r="G244" s="236"/>
      <c r="H244" s="236">
        <v>17</v>
      </c>
      <c r="I244" s="237">
        <v>59</v>
      </c>
      <c r="J244" s="205" t="s">
        <v>793</v>
      </c>
      <c r="K244" s="206">
        <f t="shared" ref="K244:K252" si="77">H244-F244</f>
        <v>-29.5</v>
      </c>
      <c r="L244" s="207">
        <f t="shared" ref="L244:L252" si="78">K244/F244</f>
        <v>-0.63440860215053763</v>
      </c>
      <c r="M244" s="203" t="s">
        <v>604</v>
      </c>
      <c r="N244" s="200">
        <v>43887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137</v>
      </c>
      <c r="B245" s="221">
        <v>43396</v>
      </c>
      <c r="C245" s="221"/>
      <c r="D245" s="222" t="s">
        <v>418</v>
      </c>
      <c r="E245" s="223" t="s">
        <v>623</v>
      </c>
      <c r="F245" s="223">
        <v>156.5</v>
      </c>
      <c r="G245" s="223"/>
      <c r="H245" s="223">
        <v>207.5</v>
      </c>
      <c r="I245" s="225">
        <v>191</v>
      </c>
      <c r="J245" s="195" t="s">
        <v>681</v>
      </c>
      <c r="K245" s="196">
        <f t="shared" si="77"/>
        <v>51</v>
      </c>
      <c r="L245" s="197">
        <f t="shared" si="78"/>
        <v>0.32587859424920129</v>
      </c>
      <c r="M245" s="192" t="s">
        <v>591</v>
      </c>
      <c r="N245" s="198">
        <v>44369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138</v>
      </c>
      <c r="B246" s="221">
        <v>43439</v>
      </c>
      <c r="C246" s="221"/>
      <c r="D246" s="222" t="s">
        <v>327</v>
      </c>
      <c r="E246" s="223" t="s">
        <v>623</v>
      </c>
      <c r="F246" s="223">
        <v>259.5</v>
      </c>
      <c r="G246" s="223"/>
      <c r="H246" s="223">
        <v>320</v>
      </c>
      <c r="I246" s="225">
        <v>320</v>
      </c>
      <c r="J246" s="195" t="s">
        <v>681</v>
      </c>
      <c r="K246" s="196">
        <f t="shared" si="77"/>
        <v>60.5</v>
      </c>
      <c r="L246" s="197">
        <f t="shared" si="78"/>
        <v>0.23314065510597304</v>
      </c>
      <c r="M246" s="192" t="s">
        <v>591</v>
      </c>
      <c r="N246" s="198">
        <v>44323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3">
        <v>139</v>
      </c>
      <c r="B247" s="234">
        <v>43439</v>
      </c>
      <c r="C247" s="234"/>
      <c r="D247" s="235" t="s">
        <v>794</v>
      </c>
      <c r="E247" s="236" t="s">
        <v>623</v>
      </c>
      <c r="F247" s="236">
        <v>715</v>
      </c>
      <c r="G247" s="236"/>
      <c r="H247" s="236">
        <v>445</v>
      </c>
      <c r="I247" s="237">
        <v>840</v>
      </c>
      <c r="J247" s="205" t="s">
        <v>795</v>
      </c>
      <c r="K247" s="206">
        <f t="shared" si="77"/>
        <v>-270</v>
      </c>
      <c r="L247" s="207">
        <f t="shared" si="78"/>
        <v>-0.3776223776223776</v>
      </c>
      <c r="M247" s="203" t="s">
        <v>604</v>
      </c>
      <c r="N247" s="200">
        <v>43800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140</v>
      </c>
      <c r="B248" s="221">
        <v>43469</v>
      </c>
      <c r="C248" s="221"/>
      <c r="D248" s="222" t="s">
        <v>158</v>
      </c>
      <c r="E248" s="223" t="s">
        <v>623</v>
      </c>
      <c r="F248" s="223">
        <v>875</v>
      </c>
      <c r="G248" s="223"/>
      <c r="H248" s="223">
        <v>1165</v>
      </c>
      <c r="I248" s="225">
        <v>1185</v>
      </c>
      <c r="J248" s="195" t="s">
        <v>796</v>
      </c>
      <c r="K248" s="196">
        <f t="shared" si="77"/>
        <v>290</v>
      </c>
      <c r="L248" s="197">
        <f t="shared" si="78"/>
        <v>0.33142857142857141</v>
      </c>
      <c r="M248" s="192" t="s">
        <v>591</v>
      </c>
      <c r="N248" s="198">
        <v>43847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141</v>
      </c>
      <c r="B249" s="221">
        <v>43559</v>
      </c>
      <c r="C249" s="221"/>
      <c r="D249" s="222" t="s">
        <v>343</v>
      </c>
      <c r="E249" s="223" t="s">
        <v>623</v>
      </c>
      <c r="F249" s="223">
        <f>387-14.63</f>
        <v>372.37</v>
      </c>
      <c r="G249" s="223"/>
      <c r="H249" s="223">
        <v>490</v>
      </c>
      <c r="I249" s="225">
        <v>490</v>
      </c>
      <c r="J249" s="195" t="s">
        <v>681</v>
      </c>
      <c r="K249" s="196">
        <f t="shared" si="77"/>
        <v>117.63</v>
      </c>
      <c r="L249" s="197">
        <f t="shared" si="78"/>
        <v>0.31589548030185027</v>
      </c>
      <c r="M249" s="192" t="s">
        <v>591</v>
      </c>
      <c r="N249" s="198">
        <v>43850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3">
        <v>142</v>
      </c>
      <c r="B250" s="234">
        <v>43578</v>
      </c>
      <c r="C250" s="234"/>
      <c r="D250" s="235" t="s">
        <v>797</v>
      </c>
      <c r="E250" s="236" t="s">
        <v>593</v>
      </c>
      <c r="F250" s="236">
        <v>220</v>
      </c>
      <c r="G250" s="236"/>
      <c r="H250" s="236">
        <v>127.5</v>
      </c>
      <c r="I250" s="237">
        <v>284</v>
      </c>
      <c r="J250" s="205" t="s">
        <v>798</v>
      </c>
      <c r="K250" s="206">
        <f t="shared" si="77"/>
        <v>-92.5</v>
      </c>
      <c r="L250" s="207">
        <f t="shared" si="78"/>
        <v>-0.42045454545454547</v>
      </c>
      <c r="M250" s="203" t="s">
        <v>604</v>
      </c>
      <c r="N250" s="200">
        <v>43896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143</v>
      </c>
      <c r="B251" s="221">
        <v>43622</v>
      </c>
      <c r="C251" s="221"/>
      <c r="D251" s="222" t="s">
        <v>483</v>
      </c>
      <c r="E251" s="223" t="s">
        <v>593</v>
      </c>
      <c r="F251" s="223">
        <v>332.8</v>
      </c>
      <c r="G251" s="223"/>
      <c r="H251" s="223">
        <v>405</v>
      </c>
      <c r="I251" s="225">
        <v>419</v>
      </c>
      <c r="J251" s="195" t="s">
        <v>799</v>
      </c>
      <c r="K251" s="196">
        <f t="shared" si="77"/>
        <v>72.199999999999989</v>
      </c>
      <c r="L251" s="197">
        <f t="shared" si="78"/>
        <v>0.21694711538461534</v>
      </c>
      <c r="M251" s="192" t="s">
        <v>591</v>
      </c>
      <c r="N251" s="198">
        <v>43860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144</v>
      </c>
      <c r="B252" s="213">
        <v>43641</v>
      </c>
      <c r="C252" s="213"/>
      <c r="D252" s="214" t="s">
        <v>151</v>
      </c>
      <c r="E252" s="215" t="s">
        <v>623</v>
      </c>
      <c r="F252" s="215">
        <v>386</v>
      </c>
      <c r="G252" s="216"/>
      <c r="H252" s="216">
        <v>395</v>
      </c>
      <c r="I252" s="216">
        <v>452</v>
      </c>
      <c r="J252" s="217" t="s">
        <v>800</v>
      </c>
      <c r="K252" s="218">
        <f t="shared" si="77"/>
        <v>9</v>
      </c>
      <c r="L252" s="219">
        <f t="shared" si="78"/>
        <v>2.3316062176165803E-2</v>
      </c>
      <c r="M252" s="215" t="s">
        <v>714</v>
      </c>
      <c r="N252" s="213">
        <v>43868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4">
        <v>145</v>
      </c>
      <c r="B253" s="213">
        <v>43707</v>
      </c>
      <c r="C253" s="213"/>
      <c r="D253" s="214" t="s">
        <v>131</v>
      </c>
      <c r="E253" s="215" t="s">
        <v>623</v>
      </c>
      <c r="F253" s="215">
        <v>137.5</v>
      </c>
      <c r="G253" s="216"/>
      <c r="H253" s="216">
        <v>138.5</v>
      </c>
      <c r="I253" s="216">
        <v>190</v>
      </c>
      <c r="J253" s="217" t="s">
        <v>820</v>
      </c>
      <c r="K253" s="218">
        <f t="shared" ref="K253" si="79">H253-F253</f>
        <v>1</v>
      </c>
      <c r="L253" s="219">
        <f t="shared" ref="L253" si="80">K253/F253</f>
        <v>7.2727272727272727E-3</v>
      </c>
      <c r="M253" s="215" t="s">
        <v>714</v>
      </c>
      <c r="N253" s="213">
        <v>44432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146</v>
      </c>
      <c r="B254" s="221">
        <v>43731</v>
      </c>
      <c r="C254" s="221"/>
      <c r="D254" s="222" t="s">
        <v>430</v>
      </c>
      <c r="E254" s="223" t="s">
        <v>623</v>
      </c>
      <c r="F254" s="223">
        <v>235</v>
      </c>
      <c r="G254" s="223"/>
      <c r="H254" s="223">
        <v>295</v>
      </c>
      <c r="I254" s="225">
        <v>296</v>
      </c>
      <c r="J254" s="195" t="s">
        <v>801</v>
      </c>
      <c r="K254" s="196">
        <f t="shared" ref="K254:K260" si="81">H254-F254</f>
        <v>60</v>
      </c>
      <c r="L254" s="197">
        <f t="shared" ref="L254:L260" si="82">K254/F254</f>
        <v>0.25531914893617019</v>
      </c>
      <c r="M254" s="192" t="s">
        <v>591</v>
      </c>
      <c r="N254" s="198">
        <v>43844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147</v>
      </c>
      <c r="B255" s="221">
        <v>43752</v>
      </c>
      <c r="C255" s="221"/>
      <c r="D255" s="222" t="s">
        <v>802</v>
      </c>
      <c r="E255" s="223" t="s">
        <v>623</v>
      </c>
      <c r="F255" s="223">
        <v>277.5</v>
      </c>
      <c r="G255" s="223"/>
      <c r="H255" s="223">
        <v>333</v>
      </c>
      <c r="I255" s="225">
        <v>333</v>
      </c>
      <c r="J255" s="195" t="s">
        <v>803</v>
      </c>
      <c r="K255" s="196">
        <f t="shared" si="81"/>
        <v>55.5</v>
      </c>
      <c r="L255" s="197">
        <f t="shared" si="82"/>
        <v>0.2</v>
      </c>
      <c r="M255" s="192" t="s">
        <v>591</v>
      </c>
      <c r="N255" s="198">
        <v>43846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148</v>
      </c>
      <c r="B256" s="221">
        <v>43752</v>
      </c>
      <c r="C256" s="221"/>
      <c r="D256" s="222" t="s">
        <v>804</v>
      </c>
      <c r="E256" s="223" t="s">
        <v>623</v>
      </c>
      <c r="F256" s="223">
        <v>930</v>
      </c>
      <c r="G256" s="223"/>
      <c r="H256" s="223">
        <v>1165</v>
      </c>
      <c r="I256" s="225">
        <v>1200</v>
      </c>
      <c r="J256" s="195" t="s">
        <v>805</v>
      </c>
      <c r="K256" s="196">
        <f t="shared" si="81"/>
        <v>235</v>
      </c>
      <c r="L256" s="197">
        <f t="shared" si="82"/>
        <v>0.25268817204301075</v>
      </c>
      <c r="M256" s="192" t="s">
        <v>591</v>
      </c>
      <c r="N256" s="198">
        <v>43847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149</v>
      </c>
      <c r="B257" s="221">
        <v>43753</v>
      </c>
      <c r="C257" s="221"/>
      <c r="D257" s="222" t="s">
        <v>806</v>
      </c>
      <c r="E257" s="223" t="s">
        <v>623</v>
      </c>
      <c r="F257" s="193">
        <v>111</v>
      </c>
      <c r="G257" s="223"/>
      <c r="H257" s="223">
        <v>141</v>
      </c>
      <c r="I257" s="225">
        <v>141</v>
      </c>
      <c r="J257" s="195" t="s">
        <v>607</v>
      </c>
      <c r="K257" s="196">
        <f t="shared" si="81"/>
        <v>30</v>
      </c>
      <c r="L257" s="197">
        <f t="shared" si="82"/>
        <v>0.27027027027027029</v>
      </c>
      <c r="M257" s="192" t="s">
        <v>591</v>
      </c>
      <c r="N257" s="198">
        <v>44328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150</v>
      </c>
      <c r="B258" s="221">
        <v>43753</v>
      </c>
      <c r="C258" s="221"/>
      <c r="D258" s="222" t="s">
        <v>807</v>
      </c>
      <c r="E258" s="223" t="s">
        <v>623</v>
      </c>
      <c r="F258" s="193">
        <v>296</v>
      </c>
      <c r="G258" s="223"/>
      <c r="H258" s="223">
        <v>370</v>
      </c>
      <c r="I258" s="225">
        <v>370</v>
      </c>
      <c r="J258" s="195" t="s">
        <v>681</v>
      </c>
      <c r="K258" s="196">
        <f t="shared" si="81"/>
        <v>74</v>
      </c>
      <c r="L258" s="197">
        <f t="shared" si="82"/>
        <v>0.25</v>
      </c>
      <c r="M258" s="192" t="s">
        <v>591</v>
      </c>
      <c r="N258" s="198">
        <v>43853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151</v>
      </c>
      <c r="B259" s="221">
        <v>43754</v>
      </c>
      <c r="C259" s="221"/>
      <c r="D259" s="222" t="s">
        <v>808</v>
      </c>
      <c r="E259" s="223" t="s">
        <v>623</v>
      </c>
      <c r="F259" s="193">
        <v>300</v>
      </c>
      <c r="G259" s="223"/>
      <c r="H259" s="223">
        <v>382.5</v>
      </c>
      <c r="I259" s="225">
        <v>344</v>
      </c>
      <c r="J259" s="195" t="s">
        <v>883</v>
      </c>
      <c r="K259" s="196">
        <f t="shared" si="81"/>
        <v>82.5</v>
      </c>
      <c r="L259" s="197">
        <f t="shared" si="82"/>
        <v>0.27500000000000002</v>
      </c>
      <c r="M259" s="192" t="s">
        <v>591</v>
      </c>
      <c r="N259" s="198">
        <v>44238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152</v>
      </c>
      <c r="B260" s="221">
        <v>43832</v>
      </c>
      <c r="C260" s="221"/>
      <c r="D260" s="222" t="s">
        <v>809</v>
      </c>
      <c r="E260" s="223" t="s">
        <v>623</v>
      </c>
      <c r="F260" s="193">
        <v>495</v>
      </c>
      <c r="G260" s="223"/>
      <c r="H260" s="223">
        <v>595</v>
      </c>
      <c r="I260" s="225">
        <v>590</v>
      </c>
      <c r="J260" s="195" t="s">
        <v>878</v>
      </c>
      <c r="K260" s="196">
        <f t="shared" si="81"/>
        <v>100</v>
      </c>
      <c r="L260" s="197">
        <f t="shared" si="82"/>
        <v>0.20202020202020202</v>
      </c>
      <c r="M260" s="192" t="s">
        <v>591</v>
      </c>
      <c r="N260" s="198" t="s">
        <v>882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153</v>
      </c>
      <c r="B261" s="221">
        <v>43966</v>
      </c>
      <c r="C261" s="221"/>
      <c r="D261" s="222" t="s">
        <v>71</v>
      </c>
      <c r="E261" s="223" t="s">
        <v>623</v>
      </c>
      <c r="F261" s="193">
        <v>67.5</v>
      </c>
      <c r="G261" s="223"/>
      <c r="H261" s="223">
        <v>86</v>
      </c>
      <c r="I261" s="225">
        <v>86</v>
      </c>
      <c r="J261" s="195" t="s">
        <v>810</v>
      </c>
      <c r="K261" s="196">
        <f t="shared" ref="K261:K268" si="83">H261-F261</f>
        <v>18.5</v>
      </c>
      <c r="L261" s="197">
        <f t="shared" ref="L261:L268" si="84">K261/F261</f>
        <v>0.27407407407407408</v>
      </c>
      <c r="M261" s="192" t="s">
        <v>591</v>
      </c>
      <c r="N261" s="198">
        <v>44008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154</v>
      </c>
      <c r="B262" s="221">
        <v>44035</v>
      </c>
      <c r="C262" s="221"/>
      <c r="D262" s="222" t="s">
        <v>482</v>
      </c>
      <c r="E262" s="223" t="s">
        <v>623</v>
      </c>
      <c r="F262" s="193">
        <v>231</v>
      </c>
      <c r="G262" s="223"/>
      <c r="H262" s="223">
        <v>281</v>
      </c>
      <c r="I262" s="225">
        <v>281</v>
      </c>
      <c r="J262" s="195" t="s">
        <v>681</v>
      </c>
      <c r="K262" s="196">
        <f t="shared" si="83"/>
        <v>50</v>
      </c>
      <c r="L262" s="197">
        <f t="shared" si="84"/>
        <v>0.21645021645021645</v>
      </c>
      <c r="M262" s="192" t="s">
        <v>591</v>
      </c>
      <c r="N262" s="198">
        <v>44358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155</v>
      </c>
      <c r="B263" s="221">
        <v>44092</v>
      </c>
      <c r="C263" s="221"/>
      <c r="D263" s="222" t="s">
        <v>407</v>
      </c>
      <c r="E263" s="223" t="s">
        <v>623</v>
      </c>
      <c r="F263" s="223">
        <v>206</v>
      </c>
      <c r="G263" s="223"/>
      <c r="H263" s="223">
        <v>248</v>
      </c>
      <c r="I263" s="225">
        <v>248</v>
      </c>
      <c r="J263" s="195" t="s">
        <v>681</v>
      </c>
      <c r="K263" s="196">
        <f t="shared" si="83"/>
        <v>42</v>
      </c>
      <c r="L263" s="197">
        <f t="shared" si="84"/>
        <v>0.20388349514563106</v>
      </c>
      <c r="M263" s="192" t="s">
        <v>591</v>
      </c>
      <c r="N263" s="198">
        <v>44214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156</v>
      </c>
      <c r="B264" s="221">
        <v>44140</v>
      </c>
      <c r="C264" s="221"/>
      <c r="D264" s="222" t="s">
        <v>407</v>
      </c>
      <c r="E264" s="223" t="s">
        <v>623</v>
      </c>
      <c r="F264" s="223">
        <v>182.5</v>
      </c>
      <c r="G264" s="223"/>
      <c r="H264" s="223">
        <v>248</v>
      </c>
      <c r="I264" s="225">
        <v>248</v>
      </c>
      <c r="J264" s="195" t="s">
        <v>681</v>
      </c>
      <c r="K264" s="196">
        <f t="shared" si="83"/>
        <v>65.5</v>
      </c>
      <c r="L264" s="197">
        <f t="shared" si="84"/>
        <v>0.35890410958904112</v>
      </c>
      <c r="M264" s="192" t="s">
        <v>591</v>
      </c>
      <c r="N264" s="198">
        <v>44214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157</v>
      </c>
      <c r="B265" s="221">
        <v>44140</v>
      </c>
      <c r="C265" s="221"/>
      <c r="D265" s="222" t="s">
        <v>327</v>
      </c>
      <c r="E265" s="223" t="s">
        <v>623</v>
      </c>
      <c r="F265" s="223">
        <v>247.5</v>
      </c>
      <c r="G265" s="223"/>
      <c r="H265" s="223">
        <v>320</v>
      </c>
      <c r="I265" s="225">
        <v>320</v>
      </c>
      <c r="J265" s="195" t="s">
        <v>681</v>
      </c>
      <c r="K265" s="196">
        <f t="shared" si="83"/>
        <v>72.5</v>
      </c>
      <c r="L265" s="197">
        <f t="shared" si="84"/>
        <v>0.29292929292929293</v>
      </c>
      <c r="M265" s="192" t="s">
        <v>591</v>
      </c>
      <c r="N265" s="198">
        <v>44323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158</v>
      </c>
      <c r="B266" s="221">
        <v>44140</v>
      </c>
      <c r="C266" s="221"/>
      <c r="D266" s="222" t="s">
        <v>272</v>
      </c>
      <c r="E266" s="223" t="s">
        <v>623</v>
      </c>
      <c r="F266" s="193">
        <v>925</v>
      </c>
      <c r="G266" s="223"/>
      <c r="H266" s="223">
        <v>1095</v>
      </c>
      <c r="I266" s="225">
        <v>1093</v>
      </c>
      <c r="J266" s="195" t="s">
        <v>811</v>
      </c>
      <c r="K266" s="196">
        <f t="shared" si="83"/>
        <v>170</v>
      </c>
      <c r="L266" s="197">
        <f t="shared" si="84"/>
        <v>0.18378378378378379</v>
      </c>
      <c r="M266" s="192" t="s">
        <v>591</v>
      </c>
      <c r="N266" s="198">
        <v>44201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159</v>
      </c>
      <c r="B267" s="221">
        <v>44140</v>
      </c>
      <c r="C267" s="221"/>
      <c r="D267" s="222" t="s">
        <v>343</v>
      </c>
      <c r="E267" s="223" t="s">
        <v>623</v>
      </c>
      <c r="F267" s="193">
        <v>332.5</v>
      </c>
      <c r="G267" s="223"/>
      <c r="H267" s="223">
        <v>393</v>
      </c>
      <c r="I267" s="225">
        <v>406</v>
      </c>
      <c r="J267" s="195" t="s">
        <v>812</v>
      </c>
      <c r="K267" s="196">
        <f t="shared" si="83"/>
        <v>60.5</v>
      </c>
      <c r="L267" s="197">
        <f t="shared" si="84"/>
        <v>0.18195488721804512</v>
      </c>
      <c r="M267" s="192" t="s">
        <v>591</v>
      </c>
      <c r="N267" s="198">
        <v>44256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160</v>
      </c>
      <c r="B268" s="221">
        <v>44141</v>
      </c>
      <c r="C268" s="221"/>
      <c r="D268" s="222" t="s">
        <v>482</v>
      </c>
      <c r="E268" s="223" t="s">
        <v>623</v>
      </c>
      <c r="F268" s="193">
        <v>231</v>
      </c>
      <c r="G268" s="223"/>
      <c r="H268" s="223">
        <v>281</v>
      </c>
      <c r="I268" s="225">
        <v>281</v>
      </c>
      <c r="J268" s="195" t="s">
        <v>681</v>
      </c>
      <c r="K268" s="196">
        <f t="shared" si="83"/>
        <v>50</v>
      </c>
      <c r="L268" s="197">
        <f t="shared" si="84"/>
        <v>0.21645021645021645</v>
      </c>
      <c r="M268" s="192" t="s">
        <v>591</v>
      </c>
      <c r="N268" s="198">
        <v>44358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6">
        <v>161</v>
      </c>
      <c r="B269" s="239">
        <v>44187</v>
      </c>
      <c r="C269" s="239"/>
      <c r="D269" s="240" t="s">
        <v>455</v>
      </c>
      <c r="E269" s="53" t="s">
        <v>623</v>
      </c>
      <c r="F269" s="241" t="s">
        <v>813</v>
      </c>
      <c r="G269" s="53"/>
      <c r="H269" s="53"/>
      <c r="I269" s="242">
        <v>239</v>
      </c>
      <c r="J269" s="238" t="s">
        <v>594</v>
      </c>
      <c r="K269" s="238"/>
      <c r="L269" s="243"/>
      <c r="M269" s="244"/>
      <c r="N269" s="245"/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162</v>
      </c>
      <c r="B270" s="221">
        <v>44258</v>
      </c>
      <c r="C270" s="221"/>
      <c r="D270" s="222" t="s">
        <v>809</v>
      </c>
      <c r="E270" s="223" t="s">
        <v>623</v>
      </c>
      <c r="F270" s="193">
        <v>495</v>
      </c>
      <c r="G270" s="223"/>
      <c r="H270" s="223">
        <v>595</v>
      </c>
      <c r="I270" s="225">
        <v>590</v>
      </c>
      <c r="J270" s="195" t="s">
        <v>878</v>
      </c>
      <c r="K270" s="196">
        <f t="shared" ref="K270" si="85">H270-F270</f>
        <v>100</v>
      </c>
      <c r="L270" s="197">
        <f t="shared" ref="L270" si="86">K270/F270</f>
        <v>0.20202020202020202</v>
      </c>
      <c r="M270" s="192" t="s">
        <v>591</v>
      </c>
      <c r="N270" s="198" t="s">
        <v>882</v>
      </c>
      <c r="O270" s="1"/>
      <c r="P270" s="1"/>
      <c r="R270" s="6" t="s">
        <v>784</v>
      </c>
    </row>
    <row r="271" spans="1:26" ht="12.75" customHeight="1">
      <c r="A271" s="220">
        <v>163</v>
      </c>
      <c r="B271" s="221">
        <v>44274</v>
      </c>
      <c r="C271" s="221"/>
      <c r="D271" s="222" t="s">
        <v>343</v>
      </c>
      <c r="E271" s="223" t="s">
        <v>623</v>
      </c>
      <c r="F271" s="193">
        <v>355</v>
      </c>
      <c r="G271" s="223"/>
      <c r="H271" s="223">
        <v>422.5</v>
      </c>
      <c r="I271" s="225">
        <v>420</v>
      </c>
      <c r="J271" s="195" t="s">
        <v>814</v>
      </c>
      <c r="K271" s="196">
        <f t="shared" ref="K271:K274" si="87">H271-F271</f>
        <v>67.5</v>
      </c>
      <c r="L271" s="197">
        <f t="shared" ref="L271:L274" si="88">K271/F271</f>
        <v>0.19014084507042253</v>
      </c>
      <c r="M271" s="192" t="s">
        <v>591</v>
      </c>
      <c r="N271" s="198">
        <v>44361</v>
      </c>
      <c r="O271" s="1"/>
      <c r="R271" s="247" t="s">
        <v>784</v>
      </c>
    </row>
    <row r="272" spans="1:26" ht="12.75" customHeight="1">
      <c r="A272" s="220">
        <v>164</v>
      </c>
      <c r="B272" s="221">
        <v>44295</v>
      </c>
      <c r="C272" s="221"/>
      <c r="D272" s="222" t="s">
        <v>815</v>
      </c>
      <c r="E272" s="223" t="s">
        <v>623</v>
      </c>
      <c r="F272" s="193">
        <v>555</v>
      </c>
      <c r="G272" s="223"/>
      <c r="H272" s="223">
        <v>663</v>
      </c>
      <c r="I272" s="225">
        <v>663</v>
      </c>
      <c r="J272" s="195" t="s">
        <v>816</v>
      </c>
      <c r="K272" s="196">
        <f t="shared" si="87"/>
        <v>108</v>
      </c>
      <c r="L272" s="197">
        <f t="shared" si="88"/>
        <v>0.19459459459459461</v>
      </c>
      <c r="M272" s="192" t="s">
        <v>591</v>
      </c>
      <c r="N272" s="198">
        <v>44321</v>
      </c>
      <c r="O272" s="1"/>
      <c r="P272" s="1"/>
      <c r="Q272" s="1"/>
      <c r="R272" s="247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18" ht="12.75" customHeight="1">
      <c r="A273" s="220">
        <v>165</v>
      </c>
      <c r="B273" s="221">
        <v>44308</v>
      </c>
      <c r="C273" s="221"/>
      <c r="D273" s="222" t="s">
        <v>376</v>
      </c>
      <c r="E273" s="223" t="s">
        <v>623</v>
      </c>
      <c r="F273" s="193">
        <v>126.5</v>
      </c>
      <c r="G273" s="223"/>
      <c r="H273" s="223">
        <v>155</v>
      </c>
      <c r="I273" s="225">
        <v>155</v>
      </c>
      <c r="J273" s="195" t="s">
        <v>681</v>
      </c>
      <c r="K273" s="196">
        <f t="shared" si="87"/>
        <v>28.5</v>
      </c>
      <c r="L273" s="197">
        <f t="shared" si="88"/>
        <v>0.22529644268774704</v>
      </c>
      <c r="M273" s="192" t="s">
        <v>591</v>
      </c>
      <c r="N273" s="198">
        <v>44362</v>
      </c>
      <c r="O273" s="1"/>
      <c r="R273" s="247" t="s">
        <v>784</v>
      </c>
    </row>
    <row r="274" spans="1:18" ht="12.75" customHeight="1">
      <c r="A274" s="293">
        <v>166</v>
      </c>
      <c r="B274" s="294">
        <v>44368</v>
      </c>
      <c r="C274" s="294"/>
      <c r="D274" s="295" t="s">
        <v>394</v>
      </c>
      <c r="E274" s="296" t="s">
        <v>623</v>
      </c>
      <c r="F274" s="297">
        <v>287.5</v>
      </c>
      <c r="G274" s="296"/>
      <c r="H274" s="296">
        <v>245</v>
      </c>
      <c r="I274" s="298">
        <v>344</v>
      </c>
      <c r="J274" s="205" t="s">
        <v>853</v>
      </c>
      <c r="K274" s="206">
        <f t="shared" si="87"/>
        <v>-42.5</v>
      </c>
      <c r="L274" s="207">
        <f t="shared" si="88"/>
        <v>-0.14782608695652175</v>
      </c>
      <c r="M274" s="203" t="s">
        <v>604</v>
      </c>
      <c r="N274" s="200">
        <v>44508</v>
      </c>
      <c r="O274" s="1"/>
      <c r="R274" s="247" t="s">
        <v>784</v>
      </c>
    </row>
    <row r="275" spans="1:18" ht="12.75" customHeight="1">
      <c r="A275" s="246">
        <v>167</v>
      </c>
      <c r="B275" s="239">
        <v>44368</v>
      </c>
      <c r="C275" s="239"/>
      <c r="D275" s="240" t="s">
        <v>482</v>
      </c>
      <c r="E275" s="53" t="s">
        <v>623</v>
      </c>
      <c r="F275" s="241" t="s">
        <v>817</v>
      </c>
      <c r="G275" s="53"/>
      <c r="H275" s="53"/>
      <c r="I275" s="242">
        <v>320</v>
      </c>
      <c r="J275" s="238" t="s">
        <v>594</v>
      </c>
      <c r="K275" s="246"/>
      <c r="L275" s="239"/>
      <c r="M275" s="239"/>
      <c r="N275" s="240"/>
      <c r="O275" s="41"/>
      <c r="R275" s="247" t="s">
        <v>784</v>
      </c>
    </row>
    <row r="276" spans="1:18" ht="12.75" customHeight="1">
      <c r="A276" s="220">
        <v>168</v>
      </c>
      <c r="B276" s="221">
        <v>44406</v>
      </c>
      <c r="C276" s="221"/>
      <c r="D276" s="222" t="s">
        <v>376</v>
      </c>
      <c r="E276" s="223" t="s">
        <v>623</v>
      </c>
      <c r="F276" s="193">
        <v>162.5</v>
      </c>
      <c r="G276" s="223"/>
      <c r="H276" s="223">
        <v>200</v>
      </c>
      <c r="I276" s="225">
        <v>200</v>
      </c>
      <c r="J276" s="195" t="s">
        <v>681</v>
      </c>
      <c r="K276" s="196">
        <f t="shared" ref="K276" si="89">H276-F276</f>
        <v>37.5</v>
      </c>
      <c r="L276" s="197">
        <f t="shared" ref="L276" si="90">K276/F276</f>
        <v>0.23076923076923078</v>
      </c>
      <c r="M276" s="192" t="s">
        <v>591</v>
      </c>
      <c r="N276" s="198">
        <v>44571</v>
      </c>
      <c r="O276" s="1"/>
      <c r="R276" s="247" t="s">
        <v>784</v>
      </c>
    </row>
    <row r="277" spans="1:18" ht="12.75" customHeight="1">
      <c r="A277" s="220">
        <v>169</v>
      </c>
      <c r="B277" s="221">
        <v>44462</v>
      </c>
      <c r="C277" s="221"/>
      <c r="D277" s="222" t="s">
        <v>822</v>
      </c>
      <c r="E277" s="223" t="s">
        <v>623</v>
      </c>
      <c r="F277" s="193">
        <v>1235</v>
      </c>
      <c r="G277" s="223"/>
      <c r="H277" s="223">
        <v>1505</v>
      </c>
      <c r="I277" s="225">
        <v>1500</v>
      </c>
      <c r="J277" s="195" t="s">
        <v>681</v>
      </c>
      <c r="K277" s="196">
        <f t="shared" ref="K277" si="91">H277-F277</f>
        <v>270</v>
      </c>
      <c r="L277" s="197">
        <f t="shared" ref="L277" si="92">K277/F277</f>
        <v>0.21862348178137653</v>
      </c>
      <c r="M277" s="192" t="s">
        <v>591</v>
      </c>
      <c r="N277" s="198">
        <v>44564</v>
      </c>
      <c r="O277" s="1"/>
      <c r="R277" s="247" t="s">
        <v>784</v>
      </c>
    </row>
    <row r="278" spans="1:18" ht="12.75" customHeight="1">
      <c r="A278" s="264">
        <v>170</v>
      </c>
      <c r="B278" s="265">
        <v>44480</v>
      </c>
      <c r="C278" s="265"/>
      <c r="D278" s="266" t="s">
        <v>824</v>
      </c>
      <c r="E278" s="267" t="s">
        <v>623</v>
      </c>
      <c r="F278" s="268" t="s">
        <v>829</v>
      </c>
      <c r="G278" s="267"/>
      <c r="H278" s="267"/>
      <c r="I278" s="267">
        <v>145</v>
      </c>
      <c r="J278" s="269" t="s">
        <v>594</v>
      </c>
      <c r="K278" s="264"/>
      <c r="L278" s="265"/>
      <c r="M278" s="265"/>
      <c r="N278" s="266"/>
      <c r="O278" s="41"/>
      <c r="R278" s="247" t="s">
        <v>784</v>
      </c>
    </row>
    <row r="279" spans="1:18" ht="12.75" customHeight="1">
      <c r="A279" s="270">
        <v>171</v>
      </c>
      <c r="B279" s="271">
        <v>44481</v>
      </c>
      <c r="C279" s="271"/>
      <c r="D279" s="272" t="s">
        <v>261</v>
      </c>
      <c r="E279" s="273" t="s">
        <v>623</v>
      </c>
      <c r="F279" s="274" t="s">
        <v>826</v>
      </c>
      <c r="G279" s="273"/>
      <c r="H279" s="273"/>
      <c r="I279" s="273">
        <v>380</v>
      </c>
      <c r="J279" s="275" t="s">
        <v>594</v>
      </c>
      <c r="K279" s="270"/>
      <c r="L279" s="271"/>
      <c r="M279" s="271"/>
      <c r="N279" s="272"/>
      <c r="O279" s="41"/>
      <c r="R279" s="247" t="s">
        <v>784</v>
      </c>
    </row>
    <row r="280" spans="1:18" ht="12.75" customHeight="1">
      <c r="A280" s="270">
        <v>172</v>
      </c>
      <c r="B280" s="271">
        <v>44481</v>
      </c>
      <c r="C280" s="271"/>
      <c r="D280" s="272" t="s">
        <v>402</v>
      </c>
      <c r="E280" s="273" t="s">
        <v>623</v>
      </c>
      <c r="F280" s="274" t="s">
        <v>827</v>
      </c>
      <c r="G280" s="273"/>
      <c r="H280" s="273"/>
      <c r="I280" s="273">
        <v>56</v>
      </c>
      <c r="J280" s="275" t="s">
        <v>594</v>
      </c>
      <c r="K280" s="270"/>
      <c r="L280" s="271"/>
      <c r="M280" s="271"/>
      <c r="N280" s="272"/>
      <c r="O280" s="41"/>
      <c r="R280" s="247"/>
    </row>
    <row r="281" spans="1:18" ht="12.75" customHeight="1">
      <c r="A281" s="276">
        <v>173</v>
      </c>
      <c r="B281" s="271">
        <v>44551</v>
      </c>
      <c r="C281" s="276"/>
      <c r="D281" s="276" t="s">
        <v>119</v>
      </c>
      <c r="E281" s="273" t="s">
        <v>623</v>
      </c>
      <c r="F281" s="273" t="s">
        <v>857</v>
      </c>
      <c r="G281" s="273"/>
      <c r="H281" s="273"/>
      <c r="I281" s="273">
        <v>3000</v>
      </c>
      <c r="J281" s="273" t="s">
        <v>594</v>
      </c>
      <c r="K281" s="273"/>
      <c r="L281" s="273"/>
      <c r="M281" s="273"/>
      <c r="N281" s="276"/>
      <c r="O281" s="41"/>
      <c r="R281" s="247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247"/>
    </row>
    <row r="283" spans="1:18" ht="12.75" customHeight="1">
      <c r="A283" s="246"/>
      <c r="B283" s="248" t="s">
        <v>818</v>
      </c>
      <c r="F283" s="56"/>
      <c r="G283" s="56"/>
      <c r="H283" s="56"/>
      <c r="I283" s="56"/>
      <c r="J283" s="41"/>
      <c r="K283" s="56"/>
      <c r="L283" s="56"/>
      <c r="M283" s="56"/>
      <c r="O283" s="41"/>
      <c r="R283" s="247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249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A294" s="249"/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A295" s="53"/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</sheetData>
  <autoFilter ref="R1:R291"/>
  <mergeCells count="21">
    <mergeCell ref="A70:A71"/>
    <mergeCell ref="B70:B71"/>
    <mergeCell ref="J70:J71"/>
    <mergeCell ref="A75:A76"/>
    <mergeCell ref="B75:B76"/>
    <mergeCell ref="J75:J76"/>
    <mergeCell ref="M75:M76"/>
    <mergeCell ref="N75:N76"/>
    <mergeCell ref="O75:O76"/>
    <mergeCell ref="P75:P76"/>
    <mergeCell ref="M70:M71"/>
    <mergeCell ref="N70:N71"/>
    <mergeCell ref="O70:O71"/>
    <mergeCell ref="P70:P71"/>
    <mergeCell ref="O56:O57"/>
    <mergeCell ref="P56:P57"/>
    <mergeCell ref="A56:A57"/>
    <mergeCell ref="B56:B57"/>
    <mergeCell ref="J56:J57"/>
    <mergeCell ref="M56:M57"/>
    <mergeCell ref="N56:N57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2022-02-11T02:34:02Z</dcterms:modified>
</cp:coreProperties>
</file>