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F&amp;O)'!$R$1:$R$288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82" i="6"/>
  <c r="M82"/>
  <c r="L82"/>
  <c r="K82"/>
  <c r="P16"/>
  <c r="K74"/>
  <c r="M74" s="1"/>
  <c r="L59"/>
  <c r="M59" s="1"/>
  <c r="K59"/>
  <c r="K73"/>
  <c r="M73" s="1"/>
  <c r="L53"/>
  <c r="K53"/>
  <c r="L35"/>
  <c r="K35"/>
  <c r="K72"/>
  <c r="M72" s="1"/>
  <c r="L36"/>
  <c r="M36" s="1"/>
  <c r="K36"/>
  <c r="L57"/>
  <c r="K57"/>
  <c r="L56"/>
  <c r="K56"/>
  <c r="L54"/>
  <c r="K54"/>
  <c r="L50"/>
  <c r="M50" s="1"/>
  <c r="K50"/>
  <c r="L27"/>
  <c r="M27" s="1"/>
  <c r="K27"/>
  <c r="L13"/>
  <c r="K13"/>
  <c r="P14"/>
  <c r="P15"/>
  <c r="K71"/>
  <c r="M71" s="1"/>
  <c r="L52"/>
  <c r="K52"/>
  <c r="L33"/>
  <c r="K33"/>
  <c r="L32"/>
  <c r="K32"/>
  <c r="L30"/>
  <c r="K30"/>
  <c r="L11"/>
  <c r="K11"/>
  <c r="L51"/>
  <c r="K51"/>
  <c r="L28"/>
  <c r="K28"/>
  <c r="K70"/>
  <c r="M70" s="1"/>
  <c r="L49"/>
  <c r="K49"/>
  <c r="L12"/>
  <c r="K12"/>
  <c r="K69"/>
  <c r="M69" s="1"/>
  <c r="K68"/>
  <c r="M68" s="1"/>
  <c r="K67"/>
  <c r="M67" s="1"/>
  <c r="L48"/>
  <c r="L47"/>
  <c r="M11" l="1"/>
  <c r="M13"/>
  <c r="M56"/>
  <c r="M35"/>
  <c r="M53"/>
  <c r="M32"/>
  <c r="M30"/>
  <c r="M57"/>
  <c r="M54"/>
  <c r="M28"/>
  <c r="M52"/>
  <c r="M33"/>
  <c r="M51"/>
  <c r="M49"/>
  <c r="M12"/>
  <c r="K48"/>
  <c r="M48" s="1"/>
  <c r="L26"/>
  <c r="K26"/>
  <c r="L31"/>
  <c r="K31"/>
  <c r="L29"/>
  <c r="K29"/>
  <c r="K47"/>
  <c r="M47" s="1"/>
  <c r="L10"/>
  <c r="K10"/>
  <c r="P81"/>
  <c r="L81"/>
  <c r="K81"/>
  <c r="H276"/>
  <c r="M31" l="1"/>
  <c r="M26"/>
  <c r="M29"/>
  <c r="M10"/>
  <c r="M81"/>
  <c r="K276" l="1"/>
  <c r="L276" s="1"/>
  <c r="K265"/>
  <c r="L265" s="1"/>
  <c r="K255"/>
  <c r="L255" s="1"/>
  <c r="K271" l="1"/>
  <c r="L271" s="1"/>
  <c r="K272" l="1"/>
  <c r="L272" s="1"/>
  <c r="K269" l="1"/>
  <c r="L269" s="1"/>
  <c r="K248"/>
  <c r="L248" s="1"/>
  <c r="K268"/>
  <c r="L268" s="1"/>
  <c r="K267"/>
  <c r="L267" s="1"/>
  <c r="K266"/>
  <c r="L266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6"/>
  <c r="L246" s="1"/>
  <c r="K245"/>
  <c r="L245" s="1"/>
  <c r="F244"/>
  <c r="K244" s="1"/>
  <c r="L244" s="1"/>
  <c r="K243"/>
  <c r="L243" s="1"/>
  <c r="K242"/>
  <c r="L242" s="1"/>
  <c r="K241"/>
  <c r="L241" s="1"/>
  <c r="K240"/>
  <c r="L240" s="1"/>
  <c r="K239"/>
  <c r="L239" s="1"/>
  <c r="F238"/>
  <c r="K238" s="1"/>
  <c r="L238" s="1"/>
  <c r="F237"/>
  <c r="K237" s="1"/>
  <c r="L237" s="1"/>
  <c r="K236"/>
  <c r="L236" s="1"/>
  <c r="F235"/>
  <c r="K235" s="1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6"/>
  <c r="L216" s="1"/>
  <c r="F215"/>
  <c r="K215" s="1"/>
  <c r="L215" s="1"/>
  <c r="K214"/>
  <c r="L214" s="1"/>
  <c r="K211"/>
  <c r="L211" s="1"/>
  <c r="K210"/>
  <c r="L210" s="1"/>
  <c r="K209"/>
  <c r="L209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7"/>
  <c r="L187" s="1"/>
  <c r="K185"/>
  <c r="L185" s="1"/>
  <c r="K183"/>
  <c r="L183" s="1"/>
  <c r="K182"/>
  <c r="L182" s="1"/>
  <c r="K181"/>
  <c r="L181" s="1"/>
  <c r="K179"/>
  <c r="L179" s="1"/>
  <c r="K178"/>
  <c r="L178" s="1"/>
  <c r="K177"/>
  <c r="L177" s="1"/>
  <c r="K176"/>
  <c r="K175"/>
  <c r="L175" s="1"/>
  <c r="K174"/>
  <c r="L174" s="1"/>
  <c r="K172"/>
  <c r="L172" s="1"/>
  <c r="K171"/>
  <c r="L171" s="1"/>
  <c r="K170"/>
  <c r="L170" s="1"/>
  <c r="K169"/>
  <c r="L169" s="1"/>
  <c r="K168"/>
  <c r="L168" s="1"/>
  <c r="F167"/>
  <c r="K167" s="1"/>
  <c r="L167" s="1"/>
  <c r="H166"/>
  <c r="K166" s="1"/>
  <c r="L166" s="1"/>
  <c r="K163"/>
  <c r="L163" s="1"/>
  <c r="K162"/>
  <c r="L162" s="1"/>
  <c r="K161"/>
  <c r="L161" s="1"/>
  <c r="K160"/>
  <c r="L160" s="1"/>
  <c r="K159"/>
  <c r="L159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H132"/>
  <c r="K132" s="1"/>
  <c r="L132" s="1"/>
  <c r="F131"/>
  <c r="K131" s="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M7"/>
  <c r="D7" i="5"/>
  <c r="K6" i="4"/>
  <c r="K6" i="3"/>
  <c r="L6" i="2"/>
</calcChain>
</file>

<file path=xl/sharedStrings.xml><?xml version="1.0" encoding="utf-8"?>
<sst xmlns="http://schemas.openxmlformats.org/spreadsheetml/2006/main" count="2699" uniqueCount="1021">
  <si>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</si>
  <si>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</si>
  <si>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</si>
  <si>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</si>
  <si>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</si>
  <si>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</si>
  <si>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</si>
  <si>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</si>
  <si>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</si>
  <si>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</si>
  <si>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</si>
  <si>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</si>
  <si>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</si>
  <si>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</si>
  <si>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</si>
  <si>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</si>
  <si>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</si>
  <si>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</si>
  <si>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</si>
  <si>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</si>
  <si>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</si>
  <si>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</si>
  <si>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</si>
  <si>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</si>
  <si>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</si>
  <si>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</si>
  <si>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</si>
  <si>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</si>
  <si>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</si>
  <si>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</si>
  <si>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</si>
  <si>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</si>
  <si>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</si>
  <si>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</si>
  <si>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</si>
  <si>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</si>
  <si>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</si>
  <si>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</si>
  <si>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</si>
  <si>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</si>
  <si>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</si>
  <si>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</si>
  <si>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</si>
  <si>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</si>
  <si>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</si>
  <si>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</si>
  <si>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</si>
  <si>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</si>
  <si>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</si>
  <si>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</si>
  <si>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</si>
  <si>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</si>
  <si>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</si>
  <si>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</si>
  <si>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</si>
  <si>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</si>
  <si>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</si>
  <si>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</si>
  <si>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</si>
  <si>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</si>
  <si>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</si>
  <si>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</si>
  <si>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</si>
  <si>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</si>
  <si>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</si>
  <si>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</si>
  <si>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</si>
  <si>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</si>
  <si>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</si>
  <si>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</si>
  <si>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</si>
  <si>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</si>
  <si>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</si>
  <si>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</si>
  <si>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</si>
  <si>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</si>
  <si>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</si>
  <si>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</si>
  <si>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</si>
  <si>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</si>
  <si>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</si>
  <si>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</si>
  <si>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</si>
  <si>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</si>
  <si>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</si>
  <si>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</si>
  <si>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</si>
  <si>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</si>
  <si>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</si>
  <si>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</si>
  <si>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</si>
  <si>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</si>
  <si>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</si>
  <si>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</si>
  <si>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</si>
  <si>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</si>
  <si>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</si>
  <si>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</si>
  <si>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</si>
  <si>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</si>
  <si>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</si>
  <si>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</si>
  <si>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</si>
  <si>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</si>
  <si>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</si>
  <si>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</si>
  <si>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</si>
  <si>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</si>
  <si>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</si>
  <si>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</si>
  <si>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</si>
  <si>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</si>
  <si>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</si>
  <si>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</si>
  <si>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</si>
  <si>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</si>
  <si>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</si>
  <si>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</si>
  <si>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</si>
  <si>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</si>
  <si>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</si>
  <si>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</si>
  <si>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</si>
  <si>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</si>
  <si>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</si>
  <si>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</si>
  <si>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</si>
  <si>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</si>
  <si>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</si>
  <si>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</si>
  <si>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</si>
  <si>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</si>
  <si>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</si>
  <si>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</si>
  <si>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</si>
  <si>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</si>
  <si>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</si>
  <si>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</si>
  <si>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</si>
  <si>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</si>
  <si>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</si>
  <si>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</si>
  <si>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</si>
  <si>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</si>
  <si>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</si>
  <si>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</si>
  <si>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</si>
  <si>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</si>
  <si>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</si>
  <si>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</si>
  <si>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</si>
  <si>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</si>
  <si>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</si>
  <si>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</si>
  <si>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</si>
  <si>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</si>
  <si>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</si>
  <si>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</si>
  <si>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</si>
  <si>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</si>
  <si>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</si>
  <si>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</si>
  <si>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</si>
  <si>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</si>
  <si>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</si>
  <si>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</si>
  <si>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</si>
  <si>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</si>
  <si>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</si>
  <si>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</si>
  <si>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</si>
  <si>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</si>
  <si>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</si>
  <si>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</si>
  <si>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</si>
  <si>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</si>
  <si>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</si>
  <si>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</si>
  <si>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</si>
  <si>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</si>
  <si>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</si>
  <si>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</si>
  <si>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</si>
  <si>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</si>
  <si>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</si>
  <si>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</si>
  <si>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</si>
  <si>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</si>
  <si>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</si>
  <si>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</si>
  <si>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</si>
  <si>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</si>
  <si>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</si>
  <si>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</si>
  <si>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</si>
  <si>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</si>
  <si>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</si>
  <si>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</si>
  <si>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</si>
  <si>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</si>
  <si>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</si>
  <si>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</si>
  <si>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</si>
  <si>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</si>
  <si>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</si>
  <si>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</si>
  <si>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</si>
  <si>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</si>
  <si>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</si>
  <si>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</si>
  <si>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</si>
  <si>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</si>
  <si>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</si>
  <si>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</si>
  <si>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</si>
  <si>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</si>
  <si>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</si>
  <si>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</si>
  <si>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</si>
  <si>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</si>
  <si>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</si>
  <si>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</si>
  <si>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</si>
  <si>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</si>
  <si>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</si>
  <si>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</si>
  <si>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</si>
  <si>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</si>
  <si>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</si>
  <si>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</si>
  <si>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</si>
  <si>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</si>
  <si>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</si>
  <si>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</si>
  <si>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</si>
  <si>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</si>
  <si>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</si>
  <si>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</si>
  <si>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</si>
  <si>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</si>
  <si>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</si>
  <si>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</si>
  <si>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</si>
  <si>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</si>
  <si>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</si>
  <si>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</si>
  <si>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</si>
  <si>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</si>
  <si>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</si>
  <si>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</si>
  <si>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</si>
  <si>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</si>
  <si>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</si>
  <si>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</si>
  <si>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</si>
  <si>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</si>
  <si>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</si>
  <si>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</si>
  <si>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</si>
  <si>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</si>
  <si>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</si>
  <si>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</si>
  <si>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</si>
  <si>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</si>
  <si>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</si>
  <si>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</si>
  <si>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</si>
  <si>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</si>
  <si>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</si>
  <si>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</si>
  <si>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</si>
  <si>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</si>
  <si>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</si>
  <si>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</si>
  <si>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</si>
  <si>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</si>
  <si>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</si>
  <si>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</si>
  <si>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</si>
  <si>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</si>
  <si>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</si>
  <si>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</si>
  <si>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</si>
  <si>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</si>
  <si>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</si>
  <si>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</si>
  <si>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</si>
  <si>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</si>
  <si>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</si>
  <si>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</si>
  <si>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</si>
  <si>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</si>
  <si>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</si>
  <si>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</si>
  <si>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</si>
  <si>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</si>
  <si>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</si>
  <si>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</si>
  <si>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</si>
  <si>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</si>
  <si>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</si>
  <si>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</si>
  <si>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</si>
  <si>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</si>
  <si>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</si>
  <si>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</si>
  <si>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</si>
  <si>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</si>
  <si>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</si>
  <si>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</si>
  <si>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</si>
  <si>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</si>
  <si>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</si>
  <si>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</si>
  <si>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</si>
  <si>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</si>
  <si>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</si>
  <si>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</si>
  <si>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</si>
  <si>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</si>
  <si>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</si>
  <si>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</si>
  <si>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</si>
  <si>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</si>
  <si>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</si>
  <si>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</si>
  <si>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</si>
  <si>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</si>
  <si>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</si>
  <si>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</si>
  <si>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</si>
  <si>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</si>
  <si>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</si>
  <si>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</si>
  <si>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</si>
  <si>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</si>
  <si>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</si>
  <si>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</si>
  <si>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</si>
  <si>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</si>
  <si>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</si>
  <si>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</si>
  <si>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</si>
  <si>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</si>
  <si>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</si>
  <si>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</si>
  <si>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</si>
  <si>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</si>
  <si>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</si>
  <si>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</si>
  <si>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</si>
  <si>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</si>
  <si>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</si>
  <si>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</si>
  <si>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</si>
  <si>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</si>
  <si>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</si>
  <si>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</si>
  <si>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</si>
  <si>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</si>
  <si>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</si>
  <si>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</si>
  <si>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</si>
  <si>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</si>
  <si>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</si>
  <si>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</si>
  <si>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</si>
  <si>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</si>
  <si>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</si>
  <si>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</si>
  <si>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</si>
  <si>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</si>
  <si>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</si>
  <si>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</si>
  <si>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</si>
  <si>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</si>
  <si>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</si>
  <si>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</si>
  <si>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</si>
  <si>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</si>
  <si>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</si>
  <si>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</si>
  <si>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</si>
  <si>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</si>
  <si>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</si>
  <si>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</si>
  <si>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</si>
  <si>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</si>
  <si>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</si>
  <si>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</si>
  <si>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</si>
  <si>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</si>
  <si>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</si>
  <si>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</si>
  <si>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</si>
  <si>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</si>
  <si>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</si>
  <si>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</si>
  <si>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</si>
  <si>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</si>
  <si>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</si>
  <si>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</si>
  <si>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</si>
  <si>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</si>
  <si>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</si>
  <si>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</si>
  <si>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</si>
  <si>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</si>
  <si>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</si>
  <si>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</si>
  <si>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</si>
  <si>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</si>
  <si>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</si>
  <si>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</si>
  <si>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</si>
  <si>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</si>
  <si>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</si>
  <si>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</si>
  <si>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</si>
  <si>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</si>
  <si>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</si>
  <si>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</si>
  <si>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</si>
  <si>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</si>
  <si>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</si>
  <si>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</si>
  <si>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</si>
  <si>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</si>
  <si>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</si>
  <si>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</si>
  <si>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</si>
  <si>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</si>
  <si>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</si>
  <si>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</si>
  <si>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</si>
  <si>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</si>
  <si>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</si>
  <si>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</si>
  <si>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</si>
  <si>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</si>
  <si>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</si>
  <si>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</si>
  <si>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</si>
  <si>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</si>
  <si>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</si>
  <si>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</si>
  <si>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</si>
  <si>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</si>
  <si>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</si>
  <si>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</si>
  <si>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</si>
  <si>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</si>
  <si>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</si>
  <si>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</si>
  <si>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</si>
  <si>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</si>
  <si>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</si>
  <si>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</si>
  <si>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</si>
  <si>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</si>
  <si>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</si>
  <si>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</si>
  <si>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</si>
  <si>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</si>
  <si>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</si>
  <si>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</si>
  <si>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</si>
  <si>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</si>
  <si>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</si>
  <si>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</si>
  <si>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</si>
  <si>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</si>
  <si>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</si>
  <si>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</si>
  <si>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</si>
  <si>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</si>
  <si>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</si>
  <si>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</si>
  <si>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</si>
  <si>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</si>
  <si>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</si>
  <si>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</si>
  <si>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</si>
  <si>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</si>
  <si>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</si>
  <si>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</si>
  <si>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</si>
  <si>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</si>
  <si>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</si>
  <si>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</si>
  <si>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</si>
  <si>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</si>
  <si>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</si>
  <si>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</si>
  <si>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</si>
  <si>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</si>
  <si>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</si>
  <si>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</si>
  <si>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</si>
  <si>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</si>
  <si>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</si>
  <si>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</si>
  <si>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</si>
  <si>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</si>
  <si>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</si>
  <si>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</si>
  <si>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</si>
  <si>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</si>
  <si>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</si>
  <si>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</si>
  <si>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</si>
  <si>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</si>
  <si>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</si>
  <si>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</si>
  <si>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</si>
  <si>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</si>
  <si>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</si>
  <si>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</si>
  <si>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</si>
  <si>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</si>
  <si>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</si>
  <si>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</si>
  <si>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</si>
  <si>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</si>
  <si>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</si>
  <si>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</si>
  <si>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</si>
  <si>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</si>
  <si>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</si>
  <si>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</si>
  <si>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</si>
  <si>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</si>
  <si>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</si>
  <si>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</si>
  <si>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</si>
  <si>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</si>
  <si>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</si>
  <si>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</si>
  <si>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</si>
  <si>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</si>
  <si>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</si>
  <si>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</si>
  <si>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</si>
  <si>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</si>
  <si>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</si>
  <si>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</si>
  <si>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</si>
  <si>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</si>
  <si>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</si>
  <si>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</si>
  <si>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</si>
  <si>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</si>
  <si>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</si>
  <si>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</si>
  <si>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</si>
  <si>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</si>
  <si>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</si>
  <si>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</si>
  <si>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</si>
  <si>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</si>
  <si>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</si>
  <si>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</si>
  <si>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</si>
  <si>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</si>
  <si>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</si>
  <si>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</si>
  <si>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</si>
  <si>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</si>
  <si>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</si>
  <si>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</si>
  <si>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</si>
  <si>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</si>
  <si>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</si>
  <si>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</si>
  <si>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</si>
  <si>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</si>
  <si>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</si>
  <si>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</si>
  <si>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</si>
  <si>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</si>
  <si>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</si>
  <si>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</si>
  <si>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</si>
  <si>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</si>
  <si>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</si>
  <si>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</si>
  <si>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</si>
  <si>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</si>
  <si>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</si>
  <si>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</si>
  <si>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</si>
  <si>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</si>
  <si>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</si>
  <si>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</si>
  <si>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</si>
  <si>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</si>
  <si>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</si>
  <si>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</si>
  <si>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</si>
  <si>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</si>
  <si>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</si>
  <si>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</si>
  <si>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</si>
  <si>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</si>
  <si>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</si>
  <si>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</si>
  <si>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</si>
  <si>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</si>
  <si>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</si>
  <si>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</si>
  <si>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</si>
  <si>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</si>
  <si>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</si>
  <si>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</si>
  <si>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</si>
  <si>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</si>
  <si>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</si>
  <si>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</si>
  <si>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</si>
  <si>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</si>
  <si>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</si>
  <si>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</si>
  <si>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</si>
  <si>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</si>
  <si>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</si>
  <si>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</si>
  <si>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</si>
  <si>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</si>
  <si>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</si>
  <si>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</si>
  <si>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</si>
  <si>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</si>
  <si>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</si>
  <si>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</si>
  <si>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</si>
  <si>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</si>
  <si>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</si>
  <si>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</si>
  <si>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</si>
  <si>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</si>
  <si>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</si>
  <si>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</si>
  <si>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</si>
  <si>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</si>
  <si>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</si>
  <si>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</si>
  <si>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</si>
  <si>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</si>
  <si>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</si>
  <si>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</si>
  <si>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</si>
  <si>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</si>
  <si>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</si>
  <si>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</si>
  <si>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</si>
  <si>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</si>
  <si>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</si>
  <si>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</si>
  <si>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</si>
  <si>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</si>
  <si>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</si>
  <si>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</si>
  <si>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</si>
  <si>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</si>
  <si>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</si>
  <si>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</si>
  <si>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</si>
  <si>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</si>
  <si>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</si>
  <si>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</si>
  <si>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</si>
  <si>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</si>
  <si>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</si>
  <si>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</si>
  <si>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</si>
  <si>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</si>
  <si>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</si>
  <si>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</si>
  <si>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</si>
  <si>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</si>
  <si>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</si>
  <si>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</si>
  <si>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</si>
  <si>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</si>
  <si>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</si>
  <si>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</si>
  <si>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</si>
  <si>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</si>
  <si>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</si>
  <si>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</si>
  <si>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</si>
  <si>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</si>
  <si>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</si>
  <si>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</si>
  <si>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</si>
  <si>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</si>
  <si>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</si>
  <si>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</si>
  <si>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</si>
  <si>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</si>
  <si>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</si>
  <si>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</si>
  <si>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</si>
  <si>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</si>
  <si>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</si>
  <si>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</si>
  <si>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</si>
  <si>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</si>
  <si>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</si>
  <si>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</si>
  <si>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</si>
  <si>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</si>
  <si>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</si>
  <si>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</si>
  <si>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</si>
  <si>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</si>
  <si>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</si>
  <si>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</si>
  <si>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</si>
  <si>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</si>
  <si>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</si>
  <si>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</si>
  <si>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</si>
  <si>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</si>
  <si>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</si>
  <si>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</si>
  <si>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</si>
  <si>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</si>
  <si>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</si>
  <si>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</si>
  <si>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</si>
  <si>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</si>
  <si>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</si>
  <si>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</si>
  <si>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</si>
  <si>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</si>
  <si>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</si>
  <si>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</si>
  <si>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</si>
  <si>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</si>
  <si>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</si>
  <si>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</si>
  <si>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</si>
  <si>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</si>
  <si>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</si>
  <si>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</si>
  <si>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</si>
  <si>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</si>
  <si>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</si>
  <si>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</si>
  <si>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</si>
  <si>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</si>
  <si>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</si>
  <si>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</si>
  <si>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</si>
  <si>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</si>
  <si>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</si>
  <si>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</si>
  <si>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</si>
  <si>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</si>
  <si>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</si>
  <si>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</si>
  <si>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</si>
  <si>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</si>
  <si>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</si>
  <si>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</si>
  <si>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</si>
  <si>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</si>
  <si>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</si>
  <si>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</si>
  <si>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</si>
  <si>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</si>
  <si>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</si>
  <si>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</si>
  <si>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</si>
  <si>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</si>
  <si>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</si>
  <si>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</si>
  <si>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</si>
  <si>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</si>
  <si>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</si>
  <si>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</si>
  <si>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</si>
  <si>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</si>
  <si>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</si>
  <si>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</si>
  <si>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</si>
  <si>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</si>
  <si>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</si>
  <si>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</si>
  <si>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</si>
  <si>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</si>
  <si>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</si>
  <si>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</si>
  <si>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</si>
  <si>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</si>
  <si>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</si>
  <si>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</si>
  <si>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</si>
  <si>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</si>
  <si>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</si>
  <si>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</si>
  <si>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</si>
  <si>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</si>
  <si>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</si>
  <si>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</si>
  <si>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</si>
  <si>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</si>
  <si>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</si>
  <si>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</si>
  <si>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</si>
  <si>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</si>
  <si>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</si>
  <si>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</si>
  <si>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</si>
  <si>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</si>
  <si>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</si>
  <si>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</si>
  <si>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</si>
  <si>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</si>
  <si>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</si>
  <si>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</si>
  <si>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</si>
  <si>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</si>
  <si>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</si>
  <si>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</si>
  <si>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</si>
  <si>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</si>
  <si>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</si>
  <si>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</si>
  <si>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</si>
  <si>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</si>
  <si>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</si>
  <si>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</si>
  <si>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</si>
  <si>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</si>
  <si>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</si>
  <si>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</si>
  <si>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</si>
  <si>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</si>
  <si>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</si>
  <si>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</si>
  <si>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</si>
  <si>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</si>
  <si>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</si>
  <si>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</si>
  <si>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</si>
  <si>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</si>
  <si>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</si>
  <si>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</si>
  <si>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</si>
  <si>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</si>
  <si>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</si>
  <si>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</si>
  <si>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</si>
  <si>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</si>
  <si>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</si>
  <si>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</si>
  <si>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</si>
  <si>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</si>
  <si>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</si>
  <si>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</si>
  <si>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</si>
  <si>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</si>
  <si>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</si>
  <si>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</si>
  <si>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GRAVITON RESEARCH CAPITAL LLP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</si>
  <si>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</si>
  <si>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</si>
  <si>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</si>
  <si>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</si>
  <si>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</si>
  <si>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</si>
  <si>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</si>
  <si>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</si>
  <si>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</si>
  <si>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</si>
  <si>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</si>
  <si>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</si>
  <si>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</si>
  <si>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</si>
  <si>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</si>
  <si>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</si>
  <si>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</si>
  <si>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</si>
  <si>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</si>
  <si>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</si>
  <si>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</si>
  <si>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</si>
  <si>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</si>
  <si>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</si>
  <si>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</si>
  <si>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</si>
  <si>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</si>
  <si>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</si>
  <si>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</si>
  <si>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</si>
  <si>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</si>
  <si>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</si>
  <si>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Profit of Rs.25</t>
  </si>
  <si>
    <t>NIFTY 17000 CE 05-MAY</t>
  </si>
  <si>
    <t>150-170</t>
  </si>
  <si>
    <t>Loss of Rs.42.50</t>
  </si>
  <si>
    <t>VCL</t>
  </si>
  <si>
    <t>Vaxtex Cotfab Limited</t>
  </si>
  <si>
    <t>PREETI JAIN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</si>
  <si>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</si>
  <si>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</si>
  <si>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</si>
  <si>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</si>
  <si>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</si>
  <si>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</si>
  <si>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</si>
  <si>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</si>
  <si>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</si>
  <si>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Rs.75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</si>
  <si>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</si>
  <si>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</si>
  <si>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</si>
  <si>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</si>
  <si>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</si>
  <si>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</si>
  <si>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</si>
  <si>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</si>
  <si>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</si>
  <si>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</si>
  <si>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</si>
  <si>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</si>
  <si>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</si>
  <si>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</si>
  <si>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137-139</t>
  </si>
  <si>
    <t>MPHASIS MAY FUT</t>
  </si>
  <si>
    <t>2800-2850</t>
  </si>
  <si>
    <t>1600-1610</t>
  </si>
  <si>
    <t>1680-1720</t>
  </si>
  <si>
    <t>NIFTY 16400 CE 12-MAY</t>
  </si>
  <si>
    <t>160-200</t>
  </si>
  <si>
    <t>Profit of Rs.21.5</t>
  </si>
  <si>
    <t>PIDILITIND MAY FUT</t>
  </si>
  <si>
    <t>2190-2200</t>
  </si>
  <si>
    <t>2250-2300</t>
  </si>
  <si>
    <t>TCS MAY FUT</t>
  </si>
  <si>
    <t>3430-3440</t>
  </si>
  <si>
    <t>3540-3600</t>
  </si>
  <si>
    <t>VANRAJ DADBHAI KAHOR</t>
  </si>
  <si>
    <t>PANTH</t>
  </si>
  <si>
    <t>PURAV BHARATBHAI PATEL</t>
  </si>
  <si>
    <t>TRIVENIENT</t>
  </si>
  <si>
    <t>LEMERITE</t>
  </si>
  <si>
    <t>Le Merite Exports Limited</t>
  </si>
  <si>
    <t>Loss of Rs.60/-</t>
  </si>
  <si>
    <t>Loss of Rs.11/-</t>
  </si>
  <si>
    <t>SRF MAY FUT</t>
  </si>
  <si>
    <t>2270-2300</t>
  </si>
  <si>
    <t>Loss of Rs.45/-</t>
  </si>
  <si>
    <t>Profit of Rs.37.5/-</t>
  </si>
  <si>
    <t>718-722</t>
  </si>
  <si>
    <t>760-780</t>
  </si>
  <si>
    <t>2340-2400</t>
  </si>
  <si>
    <t>NIFTY 16500 CE 12-MAY</t>
  </si>
  <si>
    <t>120-160</t>
  </si>
  <si>
    <t>Loss of Rs.47.50</t>
  </si>
  <si>
    <t>ONTIC</t>
  </si>
  <si>
    <t>HANSABEN BHARATKUMAR PATEL</t>
  </si>
  <si>
    <t>RLFL</t>
  </si>
  <si>
    <t>SYLPH</t>
  </si>
  <si>
    <t>SHEELA PRASANNAKUMAR</t>
  </si>
  <si>
    <t>Gujarat Narm Fert Co.</t>
  </si>
  <si>
    <t>NIFTY 16300 CE 12-MAY</t>
  </si>
  <si>
    <t>140-170</t>
  </si>
  <si>
    <t>NIFTY MAY FUT</t>
  </si>
  <si>
    <t>16200-16300</t>
  </si>
  <si>
    <t>BANKNIFTY 34600 CE 12-MAY</t>
  </si>
  <si>
    <t>300-400</t>
  </si>
  <si>
    <t>Profit of Rs.50</t>
  </si>
  <si>
    <t>RELIANCE 2480 CE MAY</t>
  </si>
  <si>
    <t>49-51</t>
  </si>
  <si>
    <t>70-90</t>
  </si>
  <si>
    <t>6750-6800</t>
  </si>
  <si>
    <t>7300-7500</t>
  </si>
  <si>
    <t>AIML</t>
  </si>
  <si>
    <t>RESONANCE OPPORTUNITIES FUND</t>
  </si>
  <si>
    <t>DITCO</t>
  </si>
  <si>
    <t>MANISHA VIVEK MEHTA</t>
  </si>
  <si>
    <t>DML</t>
  </si>
  <si>
    <t>VISA CAPITAL PARTNERS</t>
  </si>
  <si>
    <t>GSS</t>
  </si>
  <si>
    <t>MEENAXI DILIP KOTHARI</t>
  </si>
  <si>
    <t>KRANTI</t>
  </si>
  <si>
    <t>ANSARI NAMRA FIRDAUS AAMIR ANJUM</t>
  </si>
  <si>
    <t>MUKTA</t>
  </si>
  <si>
    <t>ALPHA LEON ENTERPRISES LLP</t>
  </si>
  <si>
    <t>NEOINFRA</t>
  </si>
  <si>
    <t>NOEN ESTATES AND PROPERTIES PRIVATE LIMITED</t>
  </si>
  <si>
    <t>PRABHULAL LALLUBHAI PAREKH</t>
  </si>
  <si>
    <t>UMESH BALKISHAN TIBREWALAL HUF</t>
  </si>
  <si>
    <t>BP FINTRADE PRIVATE LIMITED</t>
  </si>
  <si>
    <t>GHANSHYAM SONI</t>
  </si>
  <si>
    <t>TINEAGRO</t>
  </si>
  <si>
    <t>ULTRACAB</t>
  </si>
  <si>
    <t>JANAK NAVINBHAI PANCHAL</t>
  </si>
  <si>
    <t>VIKRAMKUMAR KARANRAJ SAKARIA HUF</t>
  </si>
  <si>
    <t>KASHMIRA KEDAR KOTHARI</t>
  </si>
  <si>
    <t>PARVIN NURMOHAMED</t>
  </si>
  <si>
    <t>KEDAR DILIP KOTHARI (HUF)</t>
  </si>
  <si>
    <t>Indiabulls Hsg Fin Ltd</t>
  </si>
  <si>
    <t>HRTI PRIVATE LIMITED</t>
  </si>
  <si>
    <t>ALPHAGREP SECURITIES PRIVATE LIMITED</t>
  </si>
  <si>
    <t>TOWER RESEARCH CAPITAL MARKETS INDIA PRIVATE LIMITED</t>
  </si>
  <si>
    <t>M/S. PRARTHANA ENTERPRISES</t>
  </si>
  <si>
    <t>MUNESH J. JALOTA</t>
  </si>
  <si>
    <t>MANINDS</t>
  </si>
  <si>
    <t>Man Industries (I) Ltd</t>
  </si>
  <si>
    <t>VIKAS VIJAYKUMAR KHEMANI</t>
  </si>
  <si>
    <t>RAMASTEEL</t>
  </si>
  <si>
    <t>Rama Steel Tubes Limited</t>
  </si>
  <si>
    <t>E TRAV TECH PRIVATE LIMITED .</t>
  </si>
  <si>
    <t>QE SECURITIES</t>
  </si>
  <si>
    <t>NOMURA SINGAPORE LIMITED</t>
  </si>
  <si>
    <t>Loss of Rs.26.50/-</t>
  </si>
  <si>
    <t>Loss of Rs.52/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</si>
</sst>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5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1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0" fontId="32" fillId="24" borderId="21" xfId="0" applyNumberFormat="1" applyFont="1" applyFill="1" applyBorder="1" applyAlignment="1">
      <alignment horizontal="center" vertical="center" wrapText="1"/>
    </xf>
    <xf numFmtId="16" fontId="32" fillId="24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/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44693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G23" sqref="G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44693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4" t="s">
        <v>16</v>
      </c>
      <c r="B9" s="446" t="s">
        <v>17</v>
      </c>
      <c r="C9" s="446" t="s">
        <v>18</v>
      </c>
      <c r="D9" s="446" t="s">
        <v>19</v>
      </c>
      <c r="E9" s="23" t="s">
        <v>20</v>
      </c>
      <c r="F9" s="23" t="s">
        <v>21</v>
      </c>
      <c r="G9" s="441" t="s">
        <v>22</v>
      </c>
      <c r="H9" s="442"/>
      <c r="I9" s="443"/>
      <c r="J9" s="441" t="s">
        <v>23</v>
      </c>
      <c r="K9" s="442"/>
      <c r="L9" s="443"/>
      <c r="M9" s="23"/>
      <c r="N9" s="24"/>
      <c r="O9" s="24"/>
      <c r="P9" s="24"/>
    </row>
    <row r="10" spans="1:16" ht="59.25" customHeight="1">
      <c r="A10" s="445"/>
      <c r="B10" s="447"/>
      <c r="C10" s="447"/>
      <c r="D10" s="44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16177.95</v>
      </c>
      <c r="F11" s="32">
        <v>16161.883333333333</v>
      </c>
      <c r="G11" s="33">
        <v>16009.066666666666</v>
      </c>
      <c r="H11" s="33">
        <v>15840.183333333332</v>
      </c>
      <c r="I11" s="33">
        <v>15687.366666666665</v>
      </c>
      <c r="J11" s="33">
        <v>16330.766666666666</v>
      </c>
      <c r="K11" s="33">
        <v>16483.583333333336</v>
      </c>
      <c r="L11" s="33">
        <v>16652.466666666667</v>
      </c>
      <c r="M11" s="34">
        <v>16314.7</v>
      </c>
      <c r="N11" s="34">
        <v>15993</v>
      </c>
      <c r="O11" s="35">
        <v>13079400</v>
      </c>
      <c r="P11" s="36">
        <v>1.4402382558924126E-2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34728.9</v>
      </c>
      <c r="F12" s="37">
        <v>34566.133333333339</v>
      </c>
      <c r="G12" s="38">
        <v>34335.216666666674</v>
      </c>
      <c r="H12" s="38">
        <v>33941.533333333333</v>
      </c>
      <c r="I12" s="38">
        <v>33710.616666666669</v>
      </c>
      <c r="J12" s="38">
        <v>34959.81666666668</v>
      </c>
      <c r="K12" s="38">
        <v>35190.733333333352</v>
      </c>
      <c r="L12" s="38">
        <v>35584.416666666686</v>
      </c>
      <c r="M12" s="28">
        <v>34797.050000000003</v>
      </c>
      <c r="N12" s="28">
        <v>34172.449999999997</v>
      </c>
      <c r="O12" s="39">
        <v>3845650</v>
      </c>
      <c r="P12" s="40">
        <v>7.0868663241579991E-2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16030.35</v>
      </c>
      <c r="F13" s="37">
        <v>16075.1</v>
      </c>
      <c r="G13" s="38">
        <v>15860.35</v>
      </c>
      <c r="H13" s="38">
        <v>15690.35</v>
      </c>
      <c r="I13" s="38">
        <v>15475.6</v>
      </c>
      <c r="J13" s="38">
        <v>16245.1</v>
      </c>
      <c r="K13" s="38">
        <v>16459.849999999999</v>
      </c>
      <c r="L13" s="38">
        <v>16629.849999999999</v>
      </c>
      <c r="M13" s="28">
        <v>16289.85</v>
      </c>
      <c r="N13" s="28">
        <v>15905.1</v>
      </c>
      <c r="O13" s="39">
        <v>6200</v>
      </c>
      <c r="P13" s="40">
        <v>9.154929577464789E-2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6453.15</v>
      </c>
      <c r="F14" s="37">
        <v>6443.9666666666672</v>
      </c>
      <c r="G14" s="38">
        <v>6434.7833333333347</v>
      </c>
      <c r="H14" s="38">
        <v>6416.4166666666679</v>
      </c>
      <c r="I14" s="38">
        <v>6407.2333333333354</v>
      </c>
      <c r="J14" s="38">
        <v>6462.3333333333339</v>
      </c>
      <c r="K14" s="38">
        <v>6471.5166666666664</v>
      </c>
      <c r="L14" s="38">
        <v>6489.8833333333332</v>
      </c>
      <c r="M14" s="28">
        <v>6453.15</v>
      </c>
      <c r="N14" s="28">
        <v>6425.6</v>
      </c>
      <c r="O14" s="39">
        <v>2250</v>
      </c>
      <c r="P14" s="40">
        <v>7.1428571428571425E-2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749.4</v>
      </c>
      <c r="F15" s="37">
        <v>759.4</v>
      </c>
      <c r="G15" s="38">
        <v>736.8</v>
      </c>
      <c r="H15" s="38">
        <v>724.19999999999993</v>
      </c>
      <c r="I15" s="38">
        <v>701.59999999999991</v>
      </c>
      <c r="J15" s="38">
        <v>772</v>
      </c>
      <c r="K15" s="38">
        <v>794.60000000000014</v>
      </c>
      <c r="L15" s="38">
        <v>807.2</v>
      </c>
      <c r="M15" s="28">
        <v>782</v>
      </c>
      <c r="N15" s="28">
        <v>746.8</v>
      </c>
      <c r="O15" s="39">
        <v>3307350</v>
      </c>
      <c r="P15" s="40">
        <v>7.634854771784233E-2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2269.4</v>
      </c>
      <c r="F16" s="37">
        <v>2249.1333333333332</v>
      </c>
      <c r="G16" s="38">
        <v>2210.2666666666664</v>
      </c>
      <c r="H16" s="38">
        <v>2151.1333333333332</v>
      </c>
      <c r="I16" s="38">
        <v>2112.2666666666664</v>
      </c>
      <c r="J16" s="38">
        <v>2308.2666666666664</v>
      </c>
      <c r="K16" s="38">
        <v>2347.1333333333332</v>
      </c>
      <c r="L16" s="38">
        <v>2406.2666666666664</v>
      </c>
      <c r="M16" s="28">
        <v>2288</v>
      </c>
      <c r="N16" s="28">
        <v>2190</v>
      </c>
      <c r="O16" s="39">
        <v>374500</v>
      </c>
      <c r="P16" s="40">
        <v>-9.8676293622142003E-2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16635.349999999999</v>
      </c>
      <c r="F17" s="37">
        <v>16562.416666666668</v>
      </c>
      <c r="G17" s="38">
        <v>16406.883333333335</v>
      </c>
      <c r="H17" s="38">
        <v>16178.416666666668</v>
      </c>
      <c r="I17" s="38">
        <v>16022.883333333335</v>
      </c>
      <c r="J17" s="38">
        <v>16790.883333333335</v>
      </c>
      <c r="K17" s="38">
        <v>16946.416666666668</v>
      </c>
      <c r="L17" s="38">
        <v>17174.883333333335</v>
      </c>
      <c r="M17" s="28">
        <v>16717.95</v>
      </c>
      <c r="N17" s="28">
        <v>16333.95</v>
      </c>
      <c r="O17" s="39">
        <v>30190</v>
      </c>
      <c r="P17" s="40">
        <v>8.2877507044588103E-4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102.55</v>
      </c>
      <c r="F18" s="37">
        <v>102.5</v>
      </c>
      <c r="G18" s="38">
        <v>100.45</v>
      </c>
      <c r="H18" s="38">
        <v>98.350000000000009</v>
      </c>
      <c r="I18" s="38">
        <v>96.300000000000011</v>
      </c>
      <c r="J18" s="38">
        <v>104.6</v>
      </c>
      <c r="K18" s="38">
        <v>106.65</v>
      </c>
      <c r="L18" s="38">
        <v>108.74999999999999</v>
      </c>
      <c r="M18" s="28">
        <v>104.55</v>
      </c>
      <c r="N18" s="28">
        <v>100.4</v>
      </c>
      <c r="O18" s="39">
        <v>21222600</v>
      </c>
      <c r="P18" s="40">
        <v>2.1053644455135915E-2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258.55</v>
      </c>
      <c r="F19" s="37">
        <v>256.5</v>
      </c>
      <c r="G19" s="38">
        <v>250.45</v>
      </c>
      <c r="H19" s="38">
        <v>242.35</v>
      </c>
      <c r="I19" s="38">
        <v>236.29999999999998</v>
      </c>
      <c r="J19" s="38">
        <v>264.60000000000002</v>
      </c>
      <c r="K19" s="38">
        <v>270.64999999999998</v>
      </c>
      <c r="L19" s="38">
        <v>278.75</v>
      </c>
      <c r="M19" s="28">
        <v>262.55</v>
      </c>
      <c r="N19" s="28">
        <v>248.4</v>
      </c>
      <c r="O19" s="39">
        <v>9552400</v>
      </c>
      <c r="P19" s="40">
        <v>-2.1310602024507193E-2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2170.25</v>
      </c>
      <c r="F20" s="37">
        <v>2177</v>
      </c>
      <c r="G20" s="38">
        <v>2129.25</v>
      </c>
      <c r="H20" s="38">
        <v>2088.25</v>
      </c>
      <c r="I20" s="38">
        <v>2040.5</v>
      </c>
      <c r="J20" s="38">
        <v>2218</v>
      </c>
      <c r="K20" s="38">
        <v>2265.75</v>
      </c>
      <c r="L20" s="38">
        <v>2306.75</v>
      </c>
      <c r="M20" s="28">
        <v>2224.75</v>
      </c>
      <c r="N20" s="28">
        <v>2136</v>
      </c>
      <c r="O20" s="39">
        <v>2363750</v>
      </c>
      <c r="P20" s="40">
        <v>-4.5913218970736629E-2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2127.65</v>
      </c>
      <c r="F21" s="37">
        <v>2125.6833333333329</v>
      </c>
      <c r="G21" s="38">
        <v>2086.3666666666659</v>
      </c>
      <c r="H21" s="38">
        <v>2045.083333333333</v>
      </c>
      <c r="I21" s="38">
        <v>2005.766666666666</v>
      </c>
      <c r="J21" s="38">
        <v>2166.9666666666658</v>
      </c>
      <c r="K21" s="38">
        <v>2206.2833333333324</v>
      </c>
      <c r="L21" s="38">
        <v>2247.5666666666657</v>
      </c>
      <c r="M21" s="28">
        <v>2165</v>
      </c>
      <c r="N21" s="28">
        <v>2084.4</v>
      </c>
      <c r="O21" s="39">
        <v>19503000</v>
      </c>
      <c r="P21" s="40">
        <v>1.0265359544218036E-3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764.05</v>
      </c>
      <c r="F22" s="37">
        <v>768.36666666666667</v>
      </c>
      <c r="G22" s="38">
        <v>748.2833333333333</v>
      </c>
      <c r="H22" s="38">
        <v>732.51666666666665</v>
      </c>
      <c r="I22" s="38">
        <v>712.43333333333328</v>
      </c>
      <c r="J22" s="38">
        <v>784.13333333333333</v>
      </c>
      <c r="K22" s="38">
        <v>804.21666666666658</v>
      </c>
      <c r="L22" s="38">
        <v>819.98333333333335</v>
      </c>
      <c r="M22" s="28">
        <v>788.45</v>
      </c>
      <c r="N22" s="28">
        <v>752.6</v>
      </c>
      <c r="O22" s="39">
        <v>78740000</v>
      </c>
      <c r="P22" s="40">
        <v>1.4151626873601339E-2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2951.55</v>
      </c>
      <c r="F23" s="37">
        <v>2947.1</v>
      </c>
      <c r="G23" s="38">
        <v>2903.1</v>
      </c>
      <c r="H23" s="38">
        <v>2854.65</v>
      </c>
      <c r="I23" s="38">
        <v>2810.65</v>
      </c>
      <c r="J23" s="38">
        <v>2995.5499999999997</v>
      </c>
      <c r="K23" s="38">
        <v>3039.5499999999997</v>
      </c>
      <c r="L23" s="38">
        <v>3087.9999999999995</v>
      </c>
      <c r="M23" s="28">
        <v>2991.1</v>
      </c>
      <c r="N23" s="28">
        <v>2898.65</v>
      </c>
      <c r="O23" s="39">
        <v>304400</v>
      </c>
      <c r="P23" s="40">
        <v>2.6990553306342781E-2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510.15</v>
      </c>
      <c r="F24" s="37">
        <v>508.2</v>
      </c>
      <c r="G24" s="38">
        <v>499.79999999999995</v>
      </c>
      <c r="H24" s="38">
        <v>489.45</v>
      </c>
      <c r="I24" s="38">
        <v>481.04999999999995</v>
      </c>
      <c r="J24" s="38">
        <v>518.54999999999995</v>
      </c>
      <c r="K24" s="38">
        <v>526.94999999999993</v>
      </c>
      <c r="L24" s="38">
        <v>537.29999999999995</v>
      </c>
      <c r="M24" s="28">
        <v>516.6</v>
      </c>
      <c r="N24" s="28">
        <v>497.85</v>
      </c>
      <c r="O24" s="39">
        <v>6991000</v>
      </c>
      <c r="P24" s="40">
        <v>5.3206787460454413E-3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360.4</v>
      </c>
      <c r="F25" s="37">
        <v>360</v>
      </c>
      <c r="G25" s="38">
        <v>352.6</v>
      </c>
      <c r="H25" s="38">
        <v>344.8</v>
      </c>
      <c r="I25" s="38">
        <v>337.40000000000003</v>
      </c>
      <c r="J25" s="38">
        <v>367.8</v>
      </c>
      <c r="K25" s="38">
        <v>375.2</v>
      </c>
      <c r="L25" s="38">
        <v>383</v>
      </c>
      <c r="M25" s="28">
        <v>367.4</v>
      </c>
      <c r="N25" s="28">
        <v>352.2</v>
      </c>
      <c r="O25" s="39">
        <v>42391200</v>
      </c>
      <c r="P25" s="40">
        <v>1.8708230900662537E-2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728.55</v>
      </c>
      <c r="F26" s="37">
        <v>726.2833333333333</v>
      </c>
      <c r="G26" s="38">
        <v>719.56666666666661</v>
      </c>
      <c r="H26" s="38">
        <v>710.58333333333326</v>
      </c>
      <c r="I26" s="38">
        <v>703.86666666666656</v>
      </c>
      <c r="J26" s="38">
        <v>735.26666666666665</v>
      </c>
      <c r="K26" s="38">
        <v>741.98333333333335</v>
      </c>
      <c r="L26" s="38">
        <v>750.9666666666667</v>
      </c>
      <c r="M26" s="28">
        <v>733</v>
      </c>
      <c r="N26" s="28">
        <v>717.3</v>
      </c>
      <c r="O26" s="39">
        <v>1455300</v>
      </c>
      <c r="P26" s="40">
        <v>-0.01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3694.45</v>
      </c>
      <c r="F27" s="37">
        <v>3689.0166666666664</v>
      </c>
      <c r="G27" s="38">
        <v>3630.6333333333328</v>
      </c>
      <c r="H27" s="38">
        <v>3566.8166666666662</v>
      </c>
      <c r="I27" s="38">
        <v>3508.4333333333325</v>
      </c>
      <c r="J27" s="38">
        <v>3752.833333333333</v>
      </c>
      <c r="K27" s="38">
        <v>3811.2166666666662</v>
      </c>
      <c r="L27" s="38">
        <v>3875.0333333333333</v>
      </c>
      <c r="M27" s="28">
        <v>3747.4</v>
      </c>
      <c r="N27" s="28">
        <v>3625.2</v>
      </c>
      <c r="O27" s="39">
        <v>2457750</v>
      </c>
      <c r="P27" s="40">
        <v>7.1713963733224051E-3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195.85</v>
      </c>
      <c r="F28" s="37">
        <v>196.54999999999998</v>
      </c>
      <c r="G28" s="38">
        <v>192.39999999999998</v>
      </c>
      <c r="H28" s="38">
        <v>188.95</v>
      </c>
      <c r="I28" s="38">
        <v>184.79999999999998</v>
      </c>
      <c r="J28" s="38">
        <v>199.99999999999997</v>
      </c>
      <c r="K28" s="38">
        <v>204.15</v>
      </c>
      <c r="L28" s="38">
        <v>207.59999999999997</v>
      </c>
      <c r="M28" s="28">
        <v>200.7</v>
      </c>
      <c r="N28" s="28">
        <v>193.1</v>
      </c>
      <c r="O28" s="39">
        <v>12973500</v>
      </c>
      <c r="P28" s="40">
        <v>-4.1450777202072537E-3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116.5</v>
      </c>
      <c r="F29" s="37">
        <v>117.2</v>
      </c>
      <c r="G29" s="38">
        <v>114</v>
      </c>
      <c r="H29" s="38">
        <v>111.5</v>
      </c>
      <c r="I29" s="38">
        <v>108.3</v>
      </c>
      <c r="J29" s="38">
        <v>119.7</v>
      </c>
      <c r="K29" s="38">
        <v>122.90000000000002</v>
      </c>
      <c r="L29" s="38">
        <v>125.4</v>
      </c>
      <c r="M29" s="28">
        <v>120.4</v>
      </c>
      <c r="N29" s="28">
        <v>114.7</v>
      </c>
      <c r="O29" s="39">
        <v>32558500</v>
      </c>
      <c r="P29" s="40">
        <v>7.815885594007305E-3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3053</v>
      </c>
      <c r="F30" s="37">
        <v>3048.0833333333335</v>
      </c>
      <c r="G30" s="38">
        <v>2982.416666666667</v>
      </c>
      <c r="H30" s="38">
        <v>2911.8333333333335</v>
      </c>
      <c r="I30" s="38">
        <v>2846.166666666667</v>
      </c>
      <c r="J30" s="38">
        <v>3118.666666666667</v>
      </c>
      <c r="K30" s="38">
        <v>3184.3333333333339</v>
      </c>
      <c r="L30" s="38">
        <v>3254.916666666667</v>
      </c>
      <c r="M30" s="28">
        <v>3113.75</v>
      </c>
      <c r="N30" s="28">
        <v>2977.5</v>
      </c>
      <c r="O30" s="39">
        <v>5051000</v>
      </c>
      <c r="P30" s="40">
        <v>1.6901380094824895E-2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1832.7</v>
      </c>
      <c r="F31" s="37">
        <v>1821.5166666666667</v>
      </c>
      <c r="G31" s="38">
        <v>1791.1333333333332</v>
      </c>
      <c r="H31" s="38">
        <v>1749.5666666666666</v>
      </c>
      <c r="I31" s="38">
        <v>1719.1833333333332</v>
      </c>
      <c r="J31" s="38">
        <v>1863.0833333333333</v>
      </c>
      <c r="K31" s="38">
        <v>1893.4666666666669</v>
      </c>
      <c r="L31" s="38">
        <v>1935.0333333333333</v>
      </c>
      <c r="M31" s="28">
        <v>1851.9</v>
      </c>
      <c r="N31" s="28">
        <v>1779.95</v>
      </c>
      <c r="O31" s="39">
        <v>574200</v>
      </c>
      <c r="P31" s="40">
        <v>-2.4299065420560748E-2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8188.45</v>
      </c>
      <c r="F32" s="37">
        <v>8176.2333333333336</v>
      </c>
      <c r="G32" s="38">
        <v>8023.2666666666664</v>
      </c>
      <c r="H32" s="38">
        <v>7858.083333333333</v>
      </c>
      <c r="I32" s="38">
        <v>7705.1166666666659</v>
      </c>
      <c r="J32" s="38">
        <v>8341.4166666666679</v>
      </c>
      <c r="K32" s="38">
        <v>8494.383333333335</v>
      </c>
      <c r="L32" s="38">
        <v>8659.5666666666675</v>
      </c>
      <c r="M32" s="28">
        <v>8329.2000000000007</v>
      </c>
      <c r="N32" s="28">
        <v>8011.05</v>
      </c>
      <c r="O32" s="39">
        <v>187950</v>
      </c>
      <c r="P32" s="40">
        <v>1.1985617259288853E-3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1280.4000000000001</v>
      </c>
      <c r="F33" s="37">
        <v>1268.3833333333334</v>
      </c>
      <c r="G33" s="38">
        <v>1249.8166666666668</v>
      </c>
      <c r="H33" s="38">
        <v>1219.2333333333333</v>
      </c>
      <c r="I33" s="38">
        <v>1200.6666666666667</v>
      </c>
      <c r="J33" s="38">
        <v>1298.9666666666669</v>
      </c>
      <c r="K33" s="38">
        <v>1317.5333333333335</v>
      </c>
      <c r="L33" s="38">
        <v>1348.116666666667</v>
      </c>
      <c r="M33" s="28">
        <v>1286.95</v>
      </c>
      <c r="N33" s="28">
        <v>1237.8</v>
      </c>
      <c r="O33" s="39">
        <v>3153500</v>
      </c>
      <c r="P33" s="40">
        <v>6.2679022746419538E-2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586.25</v>
      </c>
      <c r="F34" s="37">
        <v>584.83333333333337</v>
      </c>
      <c r="G34" s="38">
        <v>561.31666666666672</v>
      </c>
      <c r="H34" s="38">
        <v>536.38333333333333</v>
      </c>
      <c r="I34" s="38">
        <v>512.86666666666667</v>
      </c>
      <c r="J34" s="38">
        <v>609.76666666666677</v>
      </c>
      <c r="K34" s="38">
        <v>633.28333333333342</v>
      </c>
      <c r="L34" s="38">
        <v>658.21666666666681</v>
      </c>
      <c r="M34" s="28">
        <v>608.35</v>
      </c>
      <c r="N34" s="28">
        <v>559.9</v>
      </c>
      <c r="O34" s="39">
        <v>14895750</v>
      </c>
      <c r="P34" s="40">
        <v>-1.9693978282329713E-2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673.5</v>
      </c>
      <c r="F35" s="37">
        <v>669.16666666666663</v>
      </c>
      <c r="G35" s="38">
        <v>661.48333333333323</v>
      </c>
      <c r="H35" s="38">
        <v>649.46666666666658</v>
      </c>
      <c r="I35" s="38">
        <v>641.78333333333319</v>
      </c>
      <c r="J35" s="38">
        <v>681.18333333333328</v>
      </c>
      <c r="K35" s="38">
        <v>688.86666666666667</v>
      </c>
      <c r="L35" s="38">
        <v>700.88333333333333</v>
      </c>
      <c r="M35" s="28">
        <v>676.85</v>
      </c>
      <c r="N35" s="28">
        <v>657.15</v>
      </c>
      <c r="O35" s="39">
        <v>64669200</v>
      </c>
      <c r="P35" s="40">
        <v>-3.4948224852071005E-3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3587</v>
      </c>
      <c r="F36" s="37">
        <v>3572.2333333333336</v>
      </c>
      <c r="G36" s="38">
        <v>3531.0166666666673</v>
      </c>
      <c r="H36" s="38">
        <v>3475.0333333333338</v>
      </c>
      <c r="I36" s="38">
        <v>3433.8166666666675</v>
      </c>
      <c r="J36" s="38">
        <v>3628.2166666666672</v>
      </c>
      <c r="K36" s="38">
        <v>3669.4333333333334</v>
      </c>
      <c r="L36" s="38">
        <v>3725.416666666667</v>
      </c>
      <c r="M36" s="28">
        <v>3613.45</v>
      </c>
      <c r="N36" s="28">
        <v>3516.25</v>
      </c>
      <c r="O36" s="39">
        <v>2907250</v>
      </c>
      <c r="P36" s="40">
        <v>4.4927666457004224E-2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13392.2</v>
      </c>
      <c r="F37" s="37">
        <v>13472.816666666666</v>
      </c>
      <c r="G37" s="38">
        <v>13104.633333333331</v>
      </c>
      <c r="H37" s="38">
        <v>12817.066666666666</v>
      </c>
      <c r="I37" s="38">
        <v>12448.883333333331</v>
      </c>
      <c r="J37" s="38">
        <v>13760.383333333331</v>
      </c>
      <c r="K37" s="38">
        <v>14128.566666666666</v>
      </c>
      <c r="L37" s="38">
        <v>14416.133333333331</v>
      </c>
      <c r="M37" s="28">
        <v>13841</v>
      </c>
      <c r="N37" s="28">
        <v>13185.25</v>
      </c>
      <c r="O37" s="39">
        <v>723750</v>
      </c>
      <c r="P37" s="40">
        <v>3.4076296613801974E-2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5830.65</v>
      </c>
      <c r="F38" s="37">
        <v>5865.3499999999995</v>
      </c>
      <c r="G38" s="38">
        <v>5718.2499999999991</v>
      </c>
      <c r="H38" s="38">
        <v>5605.8499999999995</v>
      </c>
      <c r="I38" s="38">
        <v>5458.7499999999991</v>
      </c>
      <c r="J38" s="38">
        <v>5977.7499999999991</v>
      </c>
      <c r="K38" s="38">
        <v>6124.8499999999995</v>
      </c>
      <c r="L38" s="38">
        <v>6237.2499999999991</v>
      </c>
      <c r="M38" s="28">
        <v>6012.45</v>
      </c>
      <c r="N38" s="28">
        <v>5752.95</v>
      </c>
      <c r="O38" s="39">
        <v>5477875</v>
      </c>
      <c r="P38" s="40">
        <v>2.7045395954908714E-2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1950.75</v>
      </c>
      <c r="F39" s="37">
        <v>1953.45</v>
      </c>
      <c r="G39" s="38">
        <v>1930.0500000000002</v>
      </c>
      <c r="H39" s="38">
        <v>1909.3500000000001</v>
      </c>
      <c r="I39" s="38">
        <v>1885.9500000000003</v>
      </c>
      <c r="J39" s="38">
        <v>1974.15</v>
      </c>
      <c r="K39" s="38">
        <v>1997.5500000000002</v>
      </c>
      <c r="L39" s="38">
        <v>2018.25</v>
      </c>
      <c r="M39" s="28">
        <v>1976.85</v>
      </c>
      <c r="N39" s="28">
        <v>1932.75</v>
      </c>
      <c r="O39" s="39">
        <v>1258400</v>
      </c>
      <c r="P39" s="40">
        <v>4.7702337414533313E-4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399.2</v>
      </c>
      <c r="F40" s="37">
        <v>396.51666666666665</v>
      </c>
      <c r="G40" s="38">
        <v>384.23333333333329</v>
      </c>
      <c r="H40" s="38">
        <v>369.26666666666665</v>
      </c>
      <c r="I40" s="38">
        <v>356.98333333333329</v>
      </c>
      <c r="J40" s="38">
        <v>411.48333333333329</v>
      </c>
      <c r="K40" s="38">
        <v>423.76666666666659</v>
      </c>
      <c r="L40" s="38">
        <v>438.73333333333329</v>
      </c>
      <c r="M40" s="28">
        <v>408.8</v>
      </c>
      <c r="N40" s="28">
        <v>381.55</v>
      </c>
      <c r="O40" s="39">
        <v>7651200</v>
      </c>
      <c r="P40" s="40">
        <v>2.5080385852090031E-2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313.25</v>
      </c>
      <c r="F41" s="37">
        <v>311.63333333333338</v>
      </c>
      <c r="G41" s="38">
        <v>304.56666666666678</v>
      </c>
      <c r="H41" s="38">
        <v>295.88333333333338</v>
      </c>
      <c r="I41" s="38">
        <v>288.81666666666678</v>
      </c>
      <c r="J41" s="38">
        <v>320.31666666666678</v>
      </c>
      <c r="K41" s="38">
        <v>327.38333333333338</v>
      </c>
      <c r="L41" s="38">
        <v>336.06666666666678</v>
      </c>
      <c r="M41" s="28">
        <v>318.7</v>
      </c>
      <c r="N41" s="28">
        <v>302.95</v>
      </c>
      <c r="O41" s="39">
        <v>40010400</v>
      </c>
      <c r="P41" s="40">
        <v>5.6514092875136653E-2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101.65</v>
      </c>
      <c r="F42" s="37">
        <v>100.48333333333333</v>
      </c>
      <c r="G42" s="38">
        <v>98.716666666666669</v>
      </c>
      <c r="H42" s="38">
        <v>95.783333333333331</v>
      </c>
      <c r="I42" s="38">
        <v>94.016666666666666</v>
      </c>
      <c r="J42" s="38">
        <v>103.41666666666667</v>
      </c>
      <c r="K42" s="38">
        <v>105.18333333333335</v>
      </c>
      <c r="L42" s="38">
        <v>108.11666666666667</v>
      </c>
      <c r="M42" s="28">
        <v>102.25</v>
      </c>
      <c r="N42" s="28">
        <v>97.55</v>
      </c>
      <c r="O42" s="39">
        <v>120469050</v>
      </c>
      <c r="P42" s="40">
        <v>8.1264992412003727E-3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1732.3</v>
      </c>
      <c r="F43" s="37">
        <v>1742.95</v>
      </c>
      <c r="G43" s="38">
        <v>1705.95</v>
      </c>
      <c r="H43" s="38">
        <v>1679.6</v>
      </c>
      <c r="I43" s="38">
        <v>1642.6</v>
      </c>
      <c r="J43" s="38">
        <v>1769.3000000000002</v>
      </c>
      <c r="K43" s="38">
        <v>1806.3000000000002</v>
      </c>
      <c r="L43" s="38">
        <v>1832.6500000000003</v>
      </c>
      <c r="M43" s="28">
        <v>1779.95</v>
      </c>
      <c r="N43" s="28">
        <v>1716.6</v>
      </c>
      <c r="O43" s="39">
        <v>1368950</v>
      </c>
      <c r="P43" s="40">
        <v>1.3024013024013023E-2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219.75</v>
      </c>
      <c r="F44" s="37">
        <v>220.25</v>
      </c>
      <c r="G44" s="38">
        <v>215.35</v>
      </c>
      <c r="H44" s="38">
        <v>210.95</v>
      </c>
      <c r="I44" s="38">
        <v>206.04999999999998</v>
      </c>
      <c r="J44" s="38">
        <v>224.65</v>
      </c>
      <c r="K44" s="38">
        <v>229.54999999999998</v>
      </c>
      <c r="L44" s="38">
        <v>233.95000000000002</v>
      </c>
      <c r="M44" s="28">
        <v>225.15</v>
      </c>
      <c r="N44" s="28">
        <v>215.85</v>
      </c>
      <c r="O44" s="39">
        <v>32680000</v>
      </c>
      <c r="P44" s="40">
        <v>-1.8376897614427578E-2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664.5</v>
      </c>
      <c r="F45" s="37">
        <v>668.05000000000007</v>
      </c>
      <c r="G45" s="38">
        <v>653.55000000000018</v>
      </c>
      <c r="H45" s="38">
        <v>642.60000000000014</v>
      </c>
      <c r="I45" s="38">
        <v>628.10000000000025</v>
      </c>
      <c r="J45" s="38">
        <v>679.00000000000011</v>
      </c>
      <c r="K45" s="38">
        <v>693.49999999999989</v>
      </c>
      <c r="L45" s="38">
        <v>704.45</v>
      </c>
      <c r="M45" s="28">
        <v>682.55</v>
      </c>
      <c r="N45" s="28">
        <v>657.1</v>
      </c>
      <c r="O45" s="39">
        <v>4131600</v>
      </c>
      <c r="P45" s="40">
        <v>1.6508795669824088E-2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630.95000000000005</v>
      </c>
      <c r="F46" s="37">
        <v>631.19999999999993</v>
      </c>
      <c r="G46" s="38">
        <v>623.64999999999986</v>
      </c>
      <c r="H46" s="38">
        <v>616.34999999999991</v>
      </c>
      <c r="I46" s="38">
        <v>608.79999999999984</v>
      </c>
      <c r="J46" s="38">
        <v>638.49999999999989</v>
      </c>
      <c r="K46" s="38">
        <v>646.04999999999984</v>
      </c>
      <c r="L46" s="38">
        <v>653.34999999999991</v>
      </c>
      <c r="M46" s="28">
        <v>638.75</v>
      </c>
      <c r="N46" s="28">
        <v>623.9</v>
      </c>
      <c r="O46" s="39">
        <v>5570750</v>
      </c>
      <c r="P46" s="40">
        <v>-2.0139835539334242E-2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722.3</v>
      </c>
      <c r="F47" s="37">
        <v>724.73333333333323</v>
      </c>
      <c r="G47" s="38">
        <v>714.91666666666652</v>
      </c>
      <c r="H47" s="38">
        <v>707.5333333333333</v>
      </c>
      <c r="I47" s="38">
        <v>697.71666666666658</v>
      </c>
      <c r="J47" s="38">
        <v>732.11666666666645</v>
      </c>
      <c r="K47" s="38">
        <v>741.93333333333328</v>
      </c>
      <c r="L47" s="38">
        <v>749.31666666666638</v>
      </c>
      <c r="M47" s="28">
        <v>734.55</v>
      </c>
      <c r="N47" s="28">
        <v>717.35</v>
      </c>
      <c r="O47" s="39">
        <v>48561150</v>
      </c>
      <c r="P47" s="40">
        <v>1.2157693602360256E-2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47.05</v>
      </c>
      <c r="F48" s="37">
        <v>47.15</v>
      </c>
      <c r="G48" s="38">
        <v>45.4</v>
      </c>
      <c r="H48" s="38">
        <v>43.75</v>
      </c>
      <c r="I48" s="38">
        <v>42</v>
      </c>
      <c r="J48" s="38">
        <v>48.8</v>
      </c>
      <c r="K48" s="38">
        <v>50.55</v>
      </c>
      <c r="L48" s="38">
        <v>52.199999999999996</v>
      </c>
      <c r="M48" s="28">
        <v>48.9</v>
      </c>
      <c r="N48" s="28">
        <v>45.5</v>
      </c>
      <c r="O48" s="39">
        <v>110869500</v>
      </c>
      <c r="P48" s="40">
        <v>-5.4629367994725444E-3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335.05</v>
      </c>
      <c r="F49" s="37">
        <v>333.03333333333336</v>
      </c>
      <c r="G49" s="38">
        <v>329.16666666666674</v>
      </c>
      <c r="H49" s="38">
        <v>323.28333333333336</v>
      </c>
      <c r="I49" s="38">
        <v>319.41666666666674</v>
      </c>
      <c r="J49" s="38">
        <v>338.91666666666674</v>
      </c>
      <c r="K49" s="38">
        <v>342.78333333333342</v>
      </c>
      <c r="L49" s="38">
        <v>348.66666666666674</v>
      </c>
      <c r="M49" s="28">
        <v>336.9</v>
      </c>
      <c r="N49" s="28">
        <v>327.14999999999998</v>
      </c>
      <c r="O49" s="39">
        <v>11992200</v>
      </c>
      <c r="P49" s="40">
        <v>-1.715362865221489E-2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13405.35</v>
      </c>
      <c r="F50" s="37">
        <v>13386.166666666666</v>
      </c>
      <c r="G50" s="38">
        <v>13140.933333333332</v>
      </c>
      <c r="H50" s="38">
        <v>12876.516666666666</v>
      </c>
      <c r="I50" s="38">
        <v>12631.283333333333</v>
      </c>
      <c r="J50" s="38">
        <v>13650.583333333332</v>
      </c>
      <c r="K50" s="38">
        <v>13895.816666666666</v>
      </c>
      <c r="L50" s="38">
        <v>14160.233333333332</v>
      </c>
      <c r="M50" s="28">
        <v>13631.4</v>
      </c>
      <c r="N50" s="28">
        <v>13121.75</v>
      </c>
      <c r="O50" s="39">
        <v>128800</v>
      </c>
      <c r="P50" s="40">
        <v>-3.8804811796662784E-4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347.4</v>
      </c>
      <c r="F51" s="37">
        <v>350.51666666666665</v>
      </c>
      <c r="G51" s="38">
        <v>341.63333333333333</v>
      </c>
      <c r="H51" s="38">
        <v>335.86666666666667</v>
      </c>
      <c r="I51" s="38">
        <v>326.98333333333335</v>
      </c>
      <c r="J51" s="38">
        <v>356.2833333333333</v>
      </c>
      <c r="K51" s="38">
        <v>365.16666666666663</v>
      </c>
      <c r="L51" s="38">
        <v>370.93333333333328</v>
      </c>
      <c r="M51" s="28">
        <v>359.4</v>
      </c>
      <c r="N51" s="28">
        <v>344.75</v>
      </c>
      <c r="O51" s="39">
        <v>17217000</v>
      </c>
      <c r="P51" s="40">
        <v>1.7769738242179187E-2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3269.25</v>
      </c>
      <c r="F52" s="37">
        <v>3254.8166666666671</v>
      </c>
      <c r="G52" s="38">
        <v>3223.6333333333341</v>
      </c>
      <c r="H52" s="38">
        <v>3178.0166666666669</v>
      </c>
      <c r="I52" s="38">
        <v>3146.8333333333339</v>
      </c>
      <c r="J52" s="38">
        <v>3300.4333333333343</v>
      </c>
      <c r="K52" s="38">
        <v>3331.6166666666677</v>
      </c>
      <c r="L52" s="38">
        <v>3377.2333333333345</v>
      </c>
      <c r="M52" s="28">
        <v>3286</v>
      </c>
      <c r="N52" s="28">
        <v>3209.2</v>
      </c>
      <c r="O52" s="39">
        <v>1481800</v>
      </c>
      <c r="P52" s="40">
        <v>-4.7017732401934444E-3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364.35</v>
      </c>
      <c r="F53" s="37">
        <v>365.2</v>
      </c>
      <c r="G53" s="38">
        <v>348.75</v>
      </c>
      <c r="H53" s="38">
        <v>333.15000000000003</v>
      </c>
      <c r="I53" s="38">
        <v>316.70000000000005</v>
      </c>
      <c r="J53" s="38">
        <v>380.79999999999995</v>
      </c>
      <c r="K53" s="38">
        <v>397.24999999999989</v>
      </c>
      <c r="L53" s="38">
        <v>412.84999999999991</v>
      </c>
      <c r="M53" s="28">
        <v>381.65</v>
      </c>
      <c r="N53" s="28">
        <v>349.6</v>
      </c>
      <c r="O53" s="39">
        <v>3682900</v>
      </c>
      <c r="P53" s="40">
        <v>2.2005772005772004E-2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201.85</v>
      </c>
      <c r="F54" s="37">
        <v>199.61666666666665</v>
      </c>
      <c r="G54" s="38">
        <v>195.5333333333333</v>
      </c>
      <c r="H54" s="38">
        <v>189.21666666666667</v>
      </c>
      <c r="I54" s="38">
        <v>185.13333333333333</v>
      </c>
      <c r="J54" s="38">
        <v>205.93333333333328</v>
      </c>
      <c r="K54" s="38">
        <v>210.01666666666659</v>
      </c>
      <c r="L54" s="38">
        <v>216.33333333333326</v>
      </c>
      <c r="M54" s="28">
        <v>203.7</v>
      </c>
      <c r="N54" s="28">
        <v>193.3</v>
      </c>
      <c r="O54" s="39">
        <v>47417400</v>
      </c>
      <c r="P54" s="40">
        <v>-1.0089622907389663E-2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483.85</v>
      </c>
      <c r="F55" s="37">
        <v>481.90000000000003</v>
      </c>
      <c r="G55" s="38">
        <v>456.15000000000009</v>
      </c>
      <c r="H55" s="38">
        <v>428.45000000000005</v>
      </c>
      <c r="I55" s="38">
        <v>402.7000000000001</v>
      </c>
      <c r="J55" s="38">
        <v>509.60000000000008</v>
      </c>
      <c r="K55" s="38">
        <v>535.34999999999991</v>
      </c>
      <c r="L55" s="38">
        <v>563.05000000000007</v>
      </c>
      <c r="M55" s="28">
        <v>507.65</v>
      </c>
      <c r="N55" s="28">
        <v>454.2</v>
      </c>
      <c r="O55" s="39">
        <v>4131075</v>
      </c>
      <c r="P55" s="40">
        <v>0.11676331049024775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408.6</v>
      </c>
      <c r="F56" s="37">
        <v>413.18333333333334</v>
      </c>
      <c r="G56" s="38">
        <v>395.2166666666667</v>
      </c>
      <c r="H56" s="38">
        <v>381.83333333333337</v>
      </c>
      <c r="I56" s="38">
        <v>363.86666666666673</v>
      </c>
      <c r="J56" s="38">
        <v>426.56666666666666</v>
      </c>
      <c r="K56" s="38">
        <v>444.53333333333325</v>
      </c>
      <c r="L56" s="38">
        <v>457.91666666666663</v>
      </c>
      <c r="M56" s="28">
        <v>431.15</v>
      </c>
      <c r="N56" s="28">
        <v>399.8</v>
      </c>
      <c r="O56" s="39">
        <v>2124000</v>
      </c>
      <c r="P56" s="40">
        <v>-8.9974293059125965E-2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627</v>
      </c>
      <c r="F57" s="37">
        <v>629.94999999999993</v>
      </c>
      <c r="G57" s="38">
        <v>613.69999999999982</v>
      </c>
      <c r="H57" s="38">
        <v>600.39999999999986</v>
      </c>
      <c r="I57" s="38">
        <v>584.14999999999975</v>
      </c>
      <c r="J57" s="38">
        <v>643.24999999999989</v>
      </c>
      <c r="K57" s="38">
        <v>659.50000000000011</v>
      </c>
      <c r="L57" s="38">
        <v>672.8</v>
      </c>
      <c r="M57" s="28">
        <v>646.20000000000005</v>
      </c>
      <c r="N57" s="28">
        <v>616.65</v>
      </c>
      <c r="O57" s="39">
        <v>8433750</v>
      </c>
      <c r="P57" s="40">
        <v>-3.7517831669044224E-2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940.1</v>
      </c>
      <c r="F58" s="37">
        <v>930.73333333333323</v>
      </c>
      <c r="G58" s="38">
        <v>916.56666666666649</v>
      </c>
      <c r="H58" s="38">
        <v>893.0333333333333</v>
      </c>
      <c r="I58" s="38">
        <v>878.86666666666656</v>
      </c>
      <c r="J58" s="38">
        <v>954.26666666666642</v>
      </c>
      <c r="K58" s="38">
        <v>968.43333333333317</v>
      </c>
      <c r="L58" s="38">
        <v>991.96666666666636</v>
      </c>
      <c r="M58" s="28">
        <v>944.9</v>
      </c>
      <c r="N58" s="28">
        <v>907.2</v>
      </c>
      <c r="O58" s="39">
        <v>9367150</v>
      </c>
      <c r="P58" s="40">
        <v>-2.0259704942552179E-2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170.65</v>
      </c>
      <c r="F59" s="37">
        <v>170.13333333333333</v>
      </c>
      <c r="G59" s="38">
        <v>166.11666666666665</v>
      </c>
      <c r="H59" s="38">
        <v>161.58333333333331</v>
      </c>
      <c r="I59" s="38">
        <v>157.56666666666663</v>
      </c>
      <c r="J59" s="38">
        <v>174.66666666666666</v>
      </c>
      <c r="K59" s="38">
        <v>178.68333333333331</v>
      </c>
      <c r="L59" s="38">
        <v>183.21666666666667</v>
      </c>
      <c r="M59" s="28">
        <v>174.15</v>
      </c>
      <c r="N59" s="28">
        <v>165.6</v>
      </c>
      <c r="O59" s="39">
        <v>45334800</v>
      </c>
      <c r="P59" s="40">
        <v>3.3116385911179172E-2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3721.85</v>
      </c>
      <c r="F60" s="37">
        <v>3695.1833333333329</v>
      </c>
      <c r="G60" s="38">
        <v>3622.016666666666</v>
      </c>
      <c r="H60" s="38">
        <v>3522.1833333333329</v>
      </c>
      <c r="I60" s="38">
        <v>3449.016666666666</v>
      </c>
      <c r="J60" s="38">
        <v>3795.016666666666</v>
      </c>
      <c r="K60" s="38">
        <v>3868.1833333333329</v>
      </c>
      <c r="L60" s="38">
        <v>3968.016666666666</v>
      </c>
      <c r="M60" s="28">
        <v>3768.35</v>
      </c>
      <c r="N60" s="28">
        <v>3595.35</v>
      </c>
      <c r="O60" s="39">
        <v>725200</v>
      </c>
      <c r="P60" s="40">
        <v>2.0043603628947183E-2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1575.4</v>
      </c>
      <c r="F61" s="37">
        <v>1575.1166666666668</v>
      </c>
      <c r="G61" s="38">
        <v>1560.2833333333335</v>
      </c>
      <c r="H61" s="38">
        <v>1545.1666666666667</v>
      </c>
      <c r="I61" s="38">
        <v>1530.3333333333335</v>
      </c>
      <c r="J61" s="38">
        <v>1590.2333333333336</v>
      </c>
      <c r="K61" s="38">
        <v>1605.0666666666666</v>
      </c>
      <c r="L61" s="38">
        <v>1620.1833333333336</v>
      </c>
      <c r="M61" s="28">
        <v>1589.95</v>
      </c>
      <c r="N61" s="28">
        <v>1560</v>
      </c>
      <c r="O61" s="39">
        <v>2996000</v>
      </c>
      <c r="P61" s="40">
        <v>2.429101352159866E-2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606.9</v>
      </c>
      <c r="F62" s="37">
        <v>612.0333333333333</v>
      </c>
      <c r="G62" s="38">
        <v>597.86666666666656</v>
      </c>
      <c r="H62" s="38">
        <v>588.83333333333326</v>
      </c>
      <c r="I62" s="38">
        <v>574.66666666666652</v>
      </c>
      <c r="J62" s="38">
        <v>621.06666666666661</v>
      </c>
      <c r="K62" s="38">
        <v>635.23333333333335</v>
      </c>
      <c r="L62" s="38">
        <v>644.26666666666665</v>
      </c>
      <c r="M62" s="28">
        <v>626.20000000000005</v>
      </c>
      <c r="N62" s="28">
        <v>603</v>
      </c>
      <c r="O62" s="39">
        <v>7584600</v>
      </c>
      <c r="P62" s="40">
        <v>1.0094822075431494E-2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902.3</v>
      </c>
      <c r="F63" s="37">
        <v>898.41666666666663</v>
      </c>
      <c r="G63" s="38">
        <v>887.88333333333321</v>
      </c>
      <c r="H63" s="38">
        <v>873.46666666666658</v>
      </c>
      <c r="I63" s="38">
        <v>862.93333333333317</v>
      </c>
      <c r="J63" s="38">
        <v>912.83333333333326</v>
      </c>
      <c r="K63" s="38">
        <v>923.36666666666679</v>
      </c>
      <c r="L63" s="38">
        <v>937.7833333333333</v>
      </c>
      <c r="M63" s="28">
        <v>908.95</v>
      </c>
      <c r="N63" s="28">
        <v>884</v>
      </c>
      <c r="O63" s="39">
        <v>1205050</v>
      </c>
      <c r="P63" s="40">
        <v>-6.7244615593010426E-2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363.5</v>
      </c>
      <c r="F64" s="37">
        <v>358.3</v>
      </c>
      <c r="G64" s="38">
        <v>350.70000000000005</v>
      </c>
      <c r="H64" s="38">
        <v>337.90000000000003</v>
      </c>
      <c r="I64" s="38">
        <v>330.30000000000007</v>
      </c>
      <c r="J64" s="38">
        <v>371.1</v>
      </c>
      <c r="K64" s="38">
        <v>378.70000000000005</v>
      </c>
      <c r="L64" s="38">
        <v>391.5</v>
      </c>
      <c r="M64" s="28">
        <v>365.9</v>
      </c>
      <c r="N64" s="28">
        <v>345.5</v>
      </c>
      <c r="O64" s="39">
        <v>3602400</v>
      </c>
      <c r="P64" s="40">
        <v>-8.0678470137951919E-3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122.1</v>
      </c>
      <c r="F65" s="37">
        <v>121.3</v>
      </c>
      <c r="G65" s="38">
        <v>119.5</v>
      </c>
      <c r="H65" s="38">
        <v>116.9</v>
      </c>
      <c r="I65" s="38">
        <v>115.10000000000001</v>
      </c>
      <c r="J65" s="38">
        <v>123.89999999999999</v>
      </c>
      <c r="K65" s="38">
        <v>125.69999999999997</v>
      </c>
      <c r="L65" s="38">
        <v>128.29999999999998</v>
      </c>
      <c r="M65" s="28">
        <v>123.1</v>
      </c>
      <c r="N65" s="28">
        <v>118.7</v>
      </c>
      <c r="O65" s="39">
        <v>11726800</v>
      </c>
      <c r="P65" s="40">
        <v>1.4341319955021192E-2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980.6</v>
      </c>
      <c r="F66" s="37">
        <v>985.31666666666672</v>
      </c>
      <c r="G66" s="38">
        <v>968.68333333333339</v>
      </c>
      <c r="H66" s="38">
        <v>956.76666666666665</v>
      </c>
      <c r="I66" s="38">
        <v>940.13333333333333</v>
      </c>
      <c r="J66" s="38">
        <v>997.23333333333346</v>
      </c>
      <c r="K66" s="38">
        <v>1013.8666666666669</v>
      </c>
      <c r="L66" s="38">
        <v>1025.7833333333335</v>
      </c>
      <c r="M66" s="28">
        <v>1001.95</v>
      </c>
      <c r="N66" s="28">
        <v>973.4</v>
      </c>
      <c r="O66" s="39">
        <v>1208400</v>
      </c>
      <c r="P66" s="40">
        <v>-4.6852815901561762E-2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508.3</v>
      </c>
      <c r="F67" s="37">
        <v>505.01666666666665</v>
      </c>
      <c r="G67" s="38">
        <v>499.2833333333333</v>
      </c>
      <c r="H67" s="38">
        <v>490.26666666666665</v>
      </c>
      <c r="I67" s="38">
        <v>484.5333333333333</v>
      </c>
      <c r="J67" s="38">
        <v>514.0333333333333</v>
      </c>
      <c r="K67" s="38">
        <v>519.76666666666665</v>
      </c>
      <c r="L67" s="38">
        <v>528.7833333333333</v>
      </c>
      <c r="M67" s="28">
        <v>510.75</v>
      </c>
      <c r="N67" s="28">
        <v>496</v>
      </c>
      <c r="O67" s="39">
        <v>13061250</v>
      </c>
      <c r="P67" s="40">
        <v>-7.3152194565836975E-3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1449.6</v>
      </c>
      <c r="F68" s="37">
        <v>1428.1999999999998</v>
      </c>
      <c r="G68" s="38">
        <v>1395.3499999999997</v>
      </c>
      <c r="H68" s="38">
        <v>1341.1</v>
      </c>
      <c r="I68" s="38">
        <v>1308.2499999999998</v>
      </c>
      <c r="J68" s="38">
        <v>1482.4499999999996</v>
      </c>
      <c r="K68" s="38">
        <v>1515.3</v>
      </c>
      <c r="L68" s="38">
        <v>1569.5499999999995</v>
      </c>
      <c r="M68" s="28">
        <v>1461.05</v>
      </c>
      <c r="N68" s="28">
        <v>1373.95</v>
      </c>
      <c r="O68" s="39">
        <v>1308000</v>
      </c>
      <c r="P68" s="40">
        <v>-7.6434245366284195E-2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1969.6</v>
      </c>
      <c r="F69" s="37">
        <v>1946.7</v>
      </c>
      <c r="G69" s="38">
        <v>1898.45</v>
      </c>
      <c r="H69" s="38">
        <v>1827.3</v>
      </c>
      <c r="I69" s="38">
        <v>1779.05</v>
      </c>
      <c r="J69" s="38">
        <v>2017.8500000000001</v>
      </c>
      <c r="K69" s="38">
        <v>2066.1000000000004</v>
      </c>
      <c r="L69" s="38">
        <v>2137.25</v>
      </c>
      <c r="M69" s="28">
        <v>1994.95</v>
      </c>
      <c r="N69" s="28">
        <v>1875.55</v>
      </c>
      <c r="O69" s="39">
        <v>1478500</v>
      </c>
      <c r="P69" s="40">
        <v>-2.0536601523683338E-2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230</v>
      </c>
      <c r="F70" s="37">
        <v>227.95000000000002</v>
      </c>
      <c r="G70" s="38">
        <v>217.70000000000005</v>
      </c>
      <c r="H70" s="38">
        <v>205.40000000000003</v>
      </c>
      <c r="I70" s="38">
        <v>195.15000000000006</v>
      </c>
      <c r="J70" s="38">
        <v>240.25000000000003</v>
      </c>
      <c r="K70" s="38">
        <v>250.49999999999997</v>
      </c>
      <c r="L70" s="38">
        <v>262.8</v>
      </c>
      <c r="M70" s="28">
        <v>238.2</v>
      </c>
      <c r="N70" s="28">
        <v>215.65</v>
      </c>
      <c r="O70" s="39">
        <v>14933900</v>
      </c>
      <c r="P70" s="40">
        <v>-4.7248716067498163E-2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4298.2</v>
      </c>
      <c r="F71" s="37">
        <v>4290.6833333333334</v>
      </c>
      <c r="G71" s="38">
        <v>4251.416666666667</v>
      </c>
      <c r="H71" s="38">
        <v>4204.6333333333332</v>
      </c>
      <c r="I71" s="38">
        <v>4165.3666666666668</v>
      </c>
      <c r="J71" s="38">
        <v>4337.4666666666672</v>
      </c>
      <c r="K71" s="38">
        <v>4376.7333333333336</v>
      </c>
      <c r="L71" s="38">
        <v>4423.5166666666673</v>
      </c>
      <c r="M71" s="28">
        <v>4329.95</v>
      </c>
      <c r="N71" s="28">
        <v>4243.8999999999996</v>
      </c>
      <c r="O71" s="39">
        <v>2093650</v>
      </c>
      <c r="P71" s="40">
        <v>-2.3802862871264045E-2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3511.4</v>
      </c>
      <c r="F72" s="37">
        <v>3542.4833333333336</v>
      </c>
      <c r="G72" s="38">
        <v>3374.8166666666671</v>
      </c>
      <c r="H72" s="38">
        <v>3238.2333333333336</v>
      </c>
      <c r="I72" s="38">
        <v>3070.5666666666671</v>
      </c>
      <c r="J72" s="38">
        <v>3679.0666666666671</v>
      </c>
      <c r="K72" s="38">
        <v>3846.7333333333331</v>
      </c>
      <c r="L72" s="38">
        <v>3983.3166666666671</v>
      </c>
      <c r="M72" s="28">
        <v>3710.15</v>
      </c>
      <c r="N72" s="28">
        <v>3405.9</v>
      </c>
      <c r="O72" s="39">
        <v>945875</v>
      </c>
      <c r="P72" s="40">
        <v>1.5023474178403756E-2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326.45</v>
      </c>
      <c r="F73" s="37">
        <v>323</v>
      </c>
      <c r="G73" s="38">
        <v>317.25</v>
      </c>
      <c r="H73" s="38">
        <v>308.05</v>
      </c>
      <c r="I73" s="38">
        <v>302.3</v>
      </c>
      <c r="J73" s="38">
        <v>332.2</v>
      </c>
      <c r="K73" s="38">
        <v>337.95</v>
      </c>
      <c r="L73" s="38">
        <v>347.15</v>
      </c>
      <c r="M73" s="28">
        <v>328.75</v>
      </c>
      <c r="N73" s="28">
        <v>313.8</v>
      </c>
      <c r="O73" s="39">
        <v>42758100</v>
      </c>
      <c r="P73" s="40">
        <v>-2.3868186017862642E-3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3893.65</v>
      </c>
      <c r="F74" s="37">
        <v>3898.5833333333335</v>
      </c>
      <c r="G74" s="38">
        <v>3849.166666666667</v>
      </c>
      <c r="H74" s="38">
        <v>3804.6833333333334</v>
      </c>
      <c r="I74" s="38">
        <v>3755.2666666666669</v>
      </c>
      <c r="J74" s="38">
        <v>3943.0666666666671</v>
      </c>
      <c r="K74" s="38">
        <v>3992.483333333334</v>
      </c>
      <c r="L74" s="38">
        <v>4036.9666666666672</v>
      </c>
      <c r="M74" s="28">
        <v>3948</v>
      </c>
      <c r="N74" s="28">
        <v>3854.1</v>
      </c>
      <c r="O74" s="39">
        <v>2680875</v>
      </c>
      <c r="P74" s="40">
        <v>-1.5827940971090732E-3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2394.65</v>
      </c>
      <c r="F75" s="37">
        <v>2394.2500000000005</v>
      </c>
      <c r="G75" s="38">
        <v>2353.7000000000007</v>
      </c>
      <c r="H75" s="38">
        <v>2312.7500000000005</v>
      </c>
      <c r="I75" s="38">
        <v>2272.2000000000007</v>
      </c>
      <c r="J75" s="38">
        <v>2435.2000000000007</v>
      </c>
      <c r="K75" s="38">
        <v>2475.7500000000009</v>
      </c>
      <c r="L75" s="38">
        <v>2516.7000000000007</v>
      </c>
      <c r="M75" s="28">
        <v>2434.8000000000002</v>
      </c>
      <c r="N75" s="28">
        <v>2353.3000000000002</v>
      </c>
      <c r="O75" s="39">
        <v>3301200</v>
      </c>
      <c r="P75" s="40">
        <v>-1.5037593984962405E-2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1589.85</v>
      </c>
      <c r="F76" s="37">
        <v>1586.3833333333332</v>
      </c>
      <c r="G76" s="38">
        <v>1568.5666666666664</v>
      </c>
      <c r="H76" s="38">
        <v>1547.2833333333331</v>
      </c>
      <c r="I76" s="38">
        <v>1529.4666666666662</v>
      </c>
      <c r="J76" s="38">
        <v>1607.6666666666665</v>
      </c>
      <c r="K76" s="38">
        <v>1625.4833333333331</v>
      </c>
      <c r="L76" s="38">
        <v>1646.7666666666667</v>
      </c>
      <c r="M76" s="28">
        <v>1604.2</v>
      </c>
      <c r="N76" s="28">
        <v>1565.1</v>
      </c>
      <c r="O76" s="39">
        <v>3511750</v>
      </c>
      <c r="P76" s="40">
        <v>-3.1225604996096799E-3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144.25</v>
      </c>
      <c r="F77" s="37">
        <v>144.31666666666669</v>
      </c>
      <c r="G77" s="38">
        <v>141.28333333333339</v>
      </c>
      <c r="H77" s="38">
        <v>138.31666666666669</v>
      </c>
      <c r="I77" s="38">
        <v>135.28333333333339</v>
      </c>
      <c r="J77" s="38">
        <v>147.28333333333339</v>
      </c>
      <c r="K77" s="38">
        <v>150.31666666666669</v>
      </c>
      <c r="L77" s="38">
        <v>153.28333333333339</v>
      </c>
      <c r="M77" s="28">
        <v>147.35</v>
      </c>
      <c r="N77" s="28">
        <v>141.35</v>
      </c>
      <c r="O77" s="39">
        <v>22986000</v>
      </c>
      <c r="P77" s="40">
        <v>1.4941980607216659E-2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90.95</v>
      </c>
      <c r="F78" s="37">
        <v>91.399999999999991</v>
      </c>
      <c r="G78" s="38">
        <v>88.799999999999983</v>
      </c>
      <c r="H78" s="38">
        <v>86.649999999999991</v>
      </c>
      <c r="I78" s="38">
        <v>84.049999999999983</v>
      </c>
      <c r="J78" s="38">
        <v>93.549999999999983</v>
      </c>
      <c r="K78" s="38">
        <v>96.149999999999977</v>
      </c>
      <c r="L78" s="38">
        <v>98.299999999999983</v>
      </c>
      <c r="M78" s="28">
        <v>94</v>
      </c>
      <c r="N78" s="28">
        <v>89.25</v>
      </c>
      <c r="O78" s="39">
        <v>83280000</v>
      </c>
      <c r="P78" s="40">
        <v>3.8922155688622756E-2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109.25</v>
      </c>
      <c r="F79" s="37">
        <v>109.95</v>
      </c>
      <c r="G79" s="38">
        <v>105.95</v>
      </c>
      <c r="H79" s="38">
        <v>102.65</v>
      </c>
      <c r="I79" s="38">
        <v>98.65</v>
      </c>
      <c r="J79" s="38">
        <v>113.25</v>
      </c>
      <c r="K79" s="38">
        <v>117.25</v>
      </c>
      <c r="L79" s="38">
        <v>120.55</v>
      </c>
      <c r="M79" s="28">
        <v>113.95</v>
      </c>
      <c r="N79" s="28">
        <v>106.65</v>
      </c>
      <c r="O79" s="39">
        <v>14115400</v>
      </c>
      <c r="P79" s="40">
        <v>1.2873134328358208E-2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150.94999999999999</v>
      </c>
      <c r="F80" s="37">
        <v>151.13333333333333</v>
      </c>
      <c r="G80" s="38">
        <v>149.31666666666666</v>
      </c>
      <c r="H80" s="38">
        <v>147.68333333333334</v>
      </c>
      <c r="I80" s="38">
        <v>145.86666666666667</v>
      </c>
      <c r="J80" s="38">
        <v>152.76666666666665</v>
      </c>
      <c r="K80" s="38">
        <v>154.58333333333331</v>
      </c>
      <c r="L80" s="38">
        <v>156.21666666666664</v>
      </c>
      <c r="M80" s="28">
        <v>152.94999999999999</v>
      </c>
      <c r="N80" s="28">
        <v>149.5</v>
      </c>
      <c r="O80" s="39">
        <v>38814300</v>
      </c>
      <c r="P80" s="40">
        <v>-2.3480662983425413E-2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403.8</v>
      </c>
      <c r="F81" s="37">
        <v>402.7833333333333</v>
      </c>
      <c r="G81" s="38">
        <v>393.61666666666662</v>
      </c>
      <c r="H81" s="38">
        <v>383.43333333333334</v>
      </c>
      <c r="I81" s="38">
        <v>374.26666666666665</v>
      </c>
      <c r="J81" s="38">
        <v>412.96666666666658</v>
      </c>
      <c r="K81" s="38">
        <v>422.13333333333333</v>
      </c>
      <c r="L81" s="38">
        <v>432.31666666666655</v>
      </c>
      <c r="M81" s="28">
        <v>411.95</v>
      </c>
      <c r="N81" s="28">
        <v>392.6</v>
      </c>
      <c r="O81" s="39">
        <v>6596400</v>
      </c>
      <c r="P81" s="40">
        <v>-6.5812261863526155E-3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33.25</v>
      </c>
      <c r="F82" s="37">
        <v>33.133333333333333</v>
      </c>
      <c r="G82" s="38">
        <v>32.166666666666664</v>
      </c>
      <c r="H82" s="38">
        <v>31.083333333333329</v>
      </c>
      <c r="I82" s="38">
        <v>30.11666666666666</v>
      </c>
      <c r="J82" s="38">
        <v>34.216666666666669</v>
      </c>
      <c r="K82" s="38">
        <v>35.183333333333337</v>
      </c>
      <c r="L82" s="38">
        <v>36.266666666666673</v>
      </c>
      <c r="M82" s="28">
        <v>34.1</v>
      </c>
      <c r="N82" s="28">
        <v>32.049999999999997</v>
      </c>
      <c r="O82" s="39">
        <v>97695000</v>
      </c>
      <c r="P82" s="40">
        <v>-1.2508528542187855E-2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707.15</v>
      </c>
      <c r="F83" s="37">
        <v>748.15</v>
      </c>
      <c r="G83" s="38">
        <v>659.3</v>
      </c>
      <c r="H83" s="38">
        <v>611.44999999999993</v>
      </c>
      <c r="I83" s="38">
        <v>522.59999999999991</v>
      </c>
      <c r="J83" s="38">
        <v>796</v>
      </c>
      <c r="K83" s="38">
        <v>884.85000000000014</v>
      </c>
      <c r="L83" s="38">
        <v>932.7</v>
      </c>
      <c r="M83" s="28">
        <v>837</v>
      </c>
      <c r="N83" s="28">
        <v>700.3</v>
      </c>
      <c r="O83" s="39">
        <v>4144400</v>
      </c>
      <c r="P83" s="40">
        <v>-6.853582554517134E-3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782.85</v>
      </c>
      <c r="F84" s="37">
        <v>778.98333333333323</v>
      </c>
      <c r="G84" s="38">
        <v>768.66666666666652</v>
      </c>
      <c r="H84" s="38">
        <v>754.48333333333323</v>
      </c>
      <c r="I84" s="38">
        <v>744.16666666666652</v>
      </c>
      <c r="J84" s="38">
        <v>793.16666666666652</v>
      </c>
      <c r="K84" s="38">
        <v>803.48333333333335</v>
      </c>
      <c r="L84" s="38">
        <v>817.66666666666652</v>
      </c>
      <c r="M84" s="28">
        <v>789.3</v>
      </c>
      <c r="N84" s="28">
        <v>764.8</v>
      </c>
      <c r="O84" s="39">
        <v>5659500</v>
      </c>
      <c r="P84" s="40">
        <v>-1.0590415673815197E-3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1381</v>
      </c>
      <c r="F85" s="37">
        <v>1369.0333333333335</v>
      </c>
      <c r="G85" s="38">
        <v>1335.2166666666672</v>
      </c>
      <c r="H85" s="38">
        <v>1289.4333333333336</v>
      </c>
      <c r="I85" s="38">
        <v>1255.6166666666672</v>
      </c>
      <c r="J85" s="38">
        <v>1414.8166666666671</v>
      </c>
      <c r="K85" s="38">
        <v>1448.6333333333332</v>
      </c>
      <c r="L85" s="38">
        <v>1494.416666666667</v>
      </c>
      <c r="M85" s="28">
        <v>1402.85</v>
      </c>
      <c r="N85" s="28">
        <v>1323.25</v>
      </c>
      <c r="O85" s="39">
        <v>4069650</v>
      </c>
      <c r="P85" s="40">
        <v>-2.6888405346596207E-2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246.5</v>
      </c>
      <c r="F86" s="37">
        <v>246.88333333333333</v>
      </c>
      <c r="G86" s="38">
        <v>239.06666666666666</v>
      </c>
      <c r="H86" s="38">
        <v>231.63333333333333</v>
      </c>
      <c r="I86" s="38">
        <v>223.81666666666666</v>
      </c>
      <c r="J86" s="38">
        <v>254.31666666666666</v>
      </c>
      <c r="K86" s="38">
        <v>262.13333333333333</v>
      </c>
      <c r="L86" s="38">
        <v>269.56666666666666</v>
      </c>
      <c r="M86" s="28">
        <v>254.7</v>
      </c>
      <c r="N86" s="28">
        <v>239.45</v>
      </c>
      <c r="O86" s="39">
        <v>10468150</v>
      </c>
      <c r="P86" s="40">
        <v>-1.7886628888805493E-2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1539.75</v>
      </c>
      <c r="F87" s="37">
        <v>1537.9333333333334</v>
      </c>
      <c r="G87" s="38">
        <v>1510.8666666666668</v>
      </c>
      <c r="H87" s="38">
        <v>1481.9833333333333</v>
      </c>
      <c r="I87" s="38">
        <v>1454.9166666666667</v>
      </c>
      <c r="J87" s="38">
        <v>1566.8166666666668</v>
      </c>
      <c r="K87" s="38">
        <v>1593.8833333333334</v>
      </c>
      <c r="L87" s="38">
        <v>1622.7666666666669</v>
      </c>
      <c r="M87" s="28">
        <v>1565</v>
      </c>
      <c r="N87" s="28">
        <v>1509.05</v>
      </c>
      <c r="O87" s="39">
        <v>9554625</v>
      </c>
      <c r="P87" s="40">
        <v>-1.6237100797182959E-2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263.89999999999998</v>
      </c>
      <c r="F88" s="37">
        <v>261.63333333333338</v>
      </c>
      <c r="G88" s="38">
        <v>255.46666666666675</v>
      </c>
      <c r="H88" s="38">
        <v>247.03333333333336</v>
      </c>
      <c r="I88" s="38">
        <v>240.86666666666673</v>
      </c>
      <c r="J88" s="38">
        <v>270.06666666666678</v>
      </c>
      <c r="K88" s="38">
        <v>276.23333333333341</v>
      </c>
      <c r="L88" s="38">
        <v>284.6666666666668</v>
      </c>
      <c r="M88" s="28">
        <v>267.8</v>
      </c>
      <c r="N88" s="28">
        <v>253.2</v>
      </c>
      <c r="O88" s="39">
        <v>2487100</v>
      </c>
      <c r="P88" s="40">
        <v>-8.1355932203389832E-3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538.4</v>
      </c>
      <c r="F89" s="37">
        <v>539.7833333333333</v>
      </c>
      <c r="G89" s="38">
        <v>523.91666666666663</v>
      </c>
      <c r="H89" s="38">
        <v>509.43333333333328</v>
      </c>
      <c r="I89" s="38">
        <v>493.56666666666661</v>
      </c>
      <c r="J89" s="38">
        <v>554.26666666666665</v>
      </c>
      <c r="K89" s="38">
        <v>570.13333333333344</v>
      </c>
      <c r="L89" s="38">
        <v>584.61666666666667</v>
      </c>
      <c r="M89" s="28">
        <v>555.65</v>
      </c>
      <c r="N89" s="28">
        <v>525.29999999999995</v>
      </c>
      <c r="O89" s="39">
        <v>2886250</v>
      </c>
      <c r="P89" s="40">
        <v>-0.14291017074981441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1560.25</v>
      </c>
      <c r="F90" s="37">
        <v>1551.9333333333334</v>
      </c>
      <c r="G90" s="38">
        <v>1530.3166666666668</v>
      </c>
      <c r="H90" s="38">
        <v>1500.3833333333334</v>
      </c>
      <c r="I90" s="38">
        <v>1478.7666666666669</v>
      </c>
      <c r="J90" s="38">
        <v>1581.8666666666668</v>
      </c>
      <c r="K90" s="38">
        <v>1603.4833333333336</v>
      </c>
      <c r="L90" s="38">
        <v>1633.4166666666667</v>
      </c>
      <c r="M90" s="28">
        <v>1573.55</v>
      </c>
      <c r="N90" s="28">
        <v>1522</v>
      </c>
      <c r="O90" s="39">
        <v>2505625</v>
      </c>
      <c r="P90" s="40">
        <v>-2.2697181766597315E-3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1231.2</v>
      </c>
      <c r="F91" s="37">
        <v>1224.8000000000002</v>
      </c>
      <c r="G91" s="38">
        <v>1209.4500000000003</v>
      </c>
      <c r="H91" s="38">
        <v>1187.7</v>
      </c>
      <c r="I91" s="38">
        <v>1172.3500000000001</v>
      </c>
      <c r="J91" s="38">
        <v>1246.5500000000004</v>
      </c>
      <c r="K91" s="38">
        <v>1261.9000000000003</v>
      </c>
      <c r="L91" s="38">
        <v>1283.6500000000005</v>
      </c>
      <c r="M91" s="28">
        <v>1240.1500000000001</v>
      </c>
      <c r="N91" s="28">
        <v>1203.05</v>
      </c>
      <c r="O91" s="39">
        <v>4587000</v>
      </c>
      <c r="P91" s="40">
        <v>-1.0142425550280535E-2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1063.8</v>
      </c>
      <c r="F92" s="37">
        <v>1067.1333333333332</v>
      </c>
      <c r="G92" s="38">
        <v>1052.9166666666665</v>
      </c>
      <c r="H92" s="38">
        <v>1042.0333333333333</v>
      </c>
      <c r="I92" s="38">
        <v>1027.8166666666666</v>
      </c>
      <c r="J92" s="38">
        <v>1078.0166666666664</v>
      </c>
      <c r="K92" s="38">
        <v>1092.2333333333331</v>
      </c>
      <c r="L92" s="38">
        <v>1103.1166666666663</v>
      </c>
      <c r="M92" s="28">
        <v>1081.3499999999999</v>
      </c>
      <c r="N92" s="28">
        <v>1056.25</v>
      </c>
      <c r="O92" s="39">
        <v>22323000</v>
      </c>
      <c r="P92" s="40">
        <v>-7.6549663928304704E-3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2225.8000000000002</v>
      </c>
      <c r="F93" s="37">
        <v>2218.15</v>
      </c>
      <c r="G93" s="38">
        <v>2196.3000000000002</v>
      </c>
      <c r="H93" s="38">
        <v>2166.8000000000002</v>
      </c>
      <c r="I93" s="38">
        <v>2144.9500000000003</v>
      </c>
      <c r="J93" s="38">
        <v>2247.65</v>
      </c>
      <c r="K93" s="38">
        <v>2269.4999999999995</v>
      </c>
      <c r="L93" s="38">
        <v>2299</v>
      </c>
      <c r="M93" s="28">
        <v>2240</v>
      </c>
      <c r="N93" s="28">
        <v>2188.65</v>
      </c>
      <c r="O93" s="39">
        <v>21868500</v>
      </c>
      <c r="P93" s="40">
        <v>2.4252132248591383E-2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1882.75</v>
      </c>
      <c r="F94" s="37">
        <v>1883.6000000000001</v>
      </c>
      <c r="G94" s="38">
        <v>1841.2000000000003</v>
      </c>
      <c r="H94" s="38">
        <v>1799.65</v>
      </c>
      <c r="I94" s="38">
        <v>1757.2500000000002</v>
      </c>
      <c r="J94" s="38">
        <v>1925.1500000000003</v>
      </c>
      <c r="K94" s="38">
        <v>1967.5500000000004</v>
      </c>
      <c r="L94" s="38">
        <v>2009.1000000000004</v>
      </c>
      <c r="M94" s="28">
        <v>1926</v>
      </c>
      <c r="N94" s="28">
        <v>1842.05</v>
      </c>
      <c r="O94" s="39">
        <v>3785300</v>
      </c>
      <c r="P94" s="40">
        <v>1.7471709270757734E-2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1335.65</v>
      </c>
      <c r="F95" s="37">
        <v>1332.3</v>
      </c>
      <c r="G95" s="38">
        <v>1319.3</v>
      </c>
      <c r="H95" s="38">
        <v>1302.95</v>
      </c>
      <c r="I95" s="38">
        <v>1289.95</v>
      </c>
      <c r="J95" s="38">
        <v>1348.6499999999999</v>
      </c>
      <c r="K95" s="38">
        <v>1361.6499999999999</v>
      </c>
      <c r="L95" s="38">
        <v>1377.9999999999998</v>
      </c>
      <c r="M95" s="28">
        <v>1345.3</v>
      </c>
      <c r="N95" s="28">
        <v>1315.95</v>
      </c>
      <c r="O95" s="39">
        <v>89029050</v>
      </c>
      <c r="P95" s="40">
        <v>-1.5957834840968778E-2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565.15</v>
      </c>
      <c r="F96" s="37">
        <v>567.76666666666665</v>
      </c>
      <c r="G96" s="38">
        <v>559.18333333333328</v>
      </c>
      <c r="H96" s="38">
        <v>553.21666666666658</v>
      </c>
      <c r="I96" s="38">
        <v>544.63333333333321</v>
      </c>
      <c r="J96" s="38">
        <v>573.73333333333335</v>
      </c>
      <c r="K96" s="38">
        <v>582.31666666666683</v>
      </c>
      <c r="L96" s="38">
        <v>588.28333333333342</v>
      </c>
      <c r="M96" s="28">
        <v>576.35</v>
      </c>
      <c r="N96" s="28">
        <v>561.79999999999995</v>
      </c>
      <c r="O96" s="39">
        <v>22624800</v>
      </c>
      <c r="P96" s="40">
        <v>1.6070124178232286E-3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2472.5500000000002</v>
      </c>
      <c r="F97" s="37">
        <v>2460.5000000000005</v>
      </c>
      <c r="G97" s="38">
        <v>2425.1000000000008</v>
      </c>
      <c r="H97" s="38">
        <v>2377.6500000000005</v>
      </c>
      <c r="I97" s="38">
        <v>2342.2500000000009</v>
      </c>
      <c r="J97" s="38">
        <v>2507.9500000000007</v>
      </c>
      <c r="K97" s="38">
        <v>2543.3500000000004</v>
      </c>
      <c r="L97" s="38">
        <v>2590.8000000000006</v>
      </c>
      <c r="M97" s="28">
        <v>2495.9</v>
      </c>
      <c r="N97" s="28">
        <v>2413.0500000000002</v>
      </c>
      <c r="O97" s="39">
        <v>3337800</v>
      </c>
      <c r="P97" s="40">
        <v>-7.5818392650075818E-3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424.1</v>
      </c>
      <c r="F98" s="37">
        <v>423.58333333333331</v>
      </c>
      <c r="G98" s="38">
        <v>415.61666666666662</v>
      </c>
      <c r="H98" s="38">
        <v>407.13333333333333</v>
      </c>
      <c r="I98" s="38">
        <v>399.16666666666663</v>
      </c>
      <c r="J98" s="38">
        <v>432.06666666666661</v>
      </c>
      <c r="K98" s="38">
        <v>440.0333333333333</v>
      </c>
      <c r="L98" s="38">
        <v>448.51666666666659</v>
      </c>
      <c r="M98" s="28">
        <v>431.55</v>
      </c>
      <c r="N98" s="28">
        <v>415.1</v>
      </c>
      <c r="O98" s="39">
        <v>41754075</v>
      </c>
      <c r="P98" s="40">
        <v>6.1751681154666227E-2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95.25</v>
      </c>
      <c r="F99" s="37">
        <v>94.25</v>
      </c>
      <c r="G99" s="38">
        <v>92.65</v>
      </c>
      <c r="H99" s="38">
        <v>90.050000000000011</v>
      </c>
      <c r="I99" s="38">
        <v>88.450000000000017</v>
      </c>
      <c r="J99" s="38">
        <v>96.85</v>
      </c>
      <c r="K99" s="38">
        <v>98.449999999999989</v>
      </c>
      <c r="L99" s="38">
        <v>101.04999999999998</v>
      </c>
      <c r="M99" s="28">
        <v>95.85</v>
      </c>
      <c r="N99" s="28">
        <v>91.65</v>
      </c>
      <c r="O99" s="39">
        <v>14306100</v>
      </c>
      <c r="P99" s="40">
        <v>-2.1470588235294116E-2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264.95</v>
      </c>
      <c r="F100" s="37">
        <v>266.63333333333327</v>
      </c>
      <c r="G100" s="38">
        <v>260.11666666666656</v>
      </c>
      <c r="H100" s="38">
        <v>255.2833333333333</v>
      </c>
      <c r="I100" s="38">
        <v>248.76666666666659</v>
      </c>
      <c r="J100" s="38">
        <v>271.46666666666653</v>
      </c>
      <c r="K100" s="38">
        <v>277.98333333333329</v>
      </c>
      <c r="L100" s="38">
        <v>282.81666666666649</v>
      </c>
      <c r="M100" s="28">
        <v>273.14999999999998</v>
      </c>
      <c r="N100" s="28">
        <v>261.8</v>
      </c>
      <c r="O100" s="39">
        <v>11391300</v>
      </c>
      <c r="P100" s="40">
        <v>-1.3099415204678362E-2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2165</v>
      </c>
      <c r="F101" s="37">
        <v>2160.7166666666667</v>
      </c>
      <c r="G101" s="38">
        <v>2127.8333333333335</v>
      </c>
      <c r="H101" s="38">
        <v>2090.666666666667</v>
      </c>
      <c r="I101" s="38">
        <v>2057.7833333333338</v>
      </c>
      <c r="J101" s="38">
        <v>2197.8833333333332</v>
      </c>
      <c r="K101" s="38">
        <v>2230.7666666666664</v>
      </c>
      <c r="L101" s="38">
        <v>2267.9333333333329</v>
      </c>
      <c r="M101" s="28">
        <v>2193.6</v>
      </c>
      <c r="N101" s="28">
        <v>2123.5500000000002</v>
      </c>
      <c r="O101" s="39">
        <v>10716000</v>
      </c>
      <c r="P101" s="40">
        <v>-8.1121150241964814E-4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38479.9</v>
      </c>
      <c r="F102" s="37">
        <v>38427.366666666669</v>
      </c>
      <c r="G102" s="38">
        <v>38089.833333333336</v>
      </c>
      <c r="H102" s="38">
        <v>37699.76666666667</v>
      </c>
      <c r="I102" s="38">
        <v>37362.233333333337</v>
      </c>
      <c r="J102" s="38">
        <v>38817.433333333334</v>
      </c>
      <c r="K102" s="38">
        <v>39154.96666666666</v>
      </c>
      <c r="L102" s="38">
        <v>39545.033333333333</v>
      </c>
      <c r="M102" s="28">
        <v>38764.9</v>
      </c>
      <c r="N102" s="28">
        <v>38037.300000000003</v>
      </c>
      <c r="O102" s="39">
        <v>7365</v>
      </c>
      <c r="P102" s="40">
        <v>2.5052192066805846E-2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111.05</v>
      </c>
      <c r="F103" s="37">
        <v>120.39999999999999</v>
      </c>
      <c r="G103" s="38">
        <v>99.899999999999977</v>
      </c>
      <c r="H103" s="38">
        <v>88.749999999999986</v>
      </c>
      <c r="I103" s="38">
        <v>68.249999999999972</v>
      </c>
      <c r="J103" s="38">
        <v>131.54999999999998</v>
      </c>
      <c r="K103" s="38">
        <v>152.05000000000001</v>
      </c>
      <c r="L103" s="38">
        <v>163.19999999999999</v>
      </c>
      <c r="M103" s="28">
        <v>140.9</v>
      </c>
      <c r="N103" s="28">
        <v>109.25</v>
      </c>
      <c r="O103" s="39">
        <v>47966800</v>
      </c>
      <c r="P103" s="40">
        <v>0.18576492749467272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716.55</v>
      </c>
      <c r="F104" s="37">
        <v>715.76666666666654</v>
      </c>
      <c r="G104" s="38">
        <v>710.1333333333331</v>
      </c>
      <c r="H104" s="38">
        <v>703.71666666666658</v>
      </c>
      <c r="I104" s="38">
        <v>698.08333333333314</v>
      </c>
      <c r="J104" s="38">
        <v>722.18333333333305</v>
      </c>
      <c r="K104" s="38">
        <v>727.81666666666649</v>
      </c>
      <c r="L104" s="38">
        <v>734.23333333333301</v>
      </c>
      <c r="M104" s="28">
        <v>721.4</v>
      </c>
      <c r="N104" s="28">
        <v>709.35</v>
      </c>
      <c r="O104" s="39">
        <v>120297375</v>
      </c>
      <c r="P104" s="40">
        <v>1.1024440977639105E-2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1286.0999999999999</v>
      </c>
      <c r="F105" s="37">
        <v>1284.3</v>
      </c>
      <c r="G105" s="38">
        <v>1273.5999999999999</v>
      </c>
      <c r="H105" s="38">
        <v>1261.0999999999999</v>
      </c>
      <c r="I105" s="38">
        <v>1250.3999999999999</v>
      </c>
      <c r="J105" s="38">
        <v>1296.8</v>
      </c>
      <c r="K105" s="38">
        <v>1307.5000000000002</v>
      </c>
      <c r="L105" s="38">
        <v>1320</v>
      </c>
      <c r="M105" s="28">
        <v>1295</v>
      </c>
      <c r="N105" s="28">
        <v>1271.8</v>
      </c>
      <c r="O105" s="39">
        <v>3051500</v>
      </c>
      <c r="P105" s="40">
        <v>5.46141996919199E-3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508.65</v>
      </c>
      <c r="F106" s="37">
        <v>507.84999999999997</v>
      </c>
      <c r="G106" s="38">
        <v>498.84999999999991</v>
      </c>
      <c r="H106" s="38">
        <v>489.04999999999995</v>
      </c>
      <c r="I106" s="38">
        <v>480.0499999999999</v>
      </c>
      <c r="J106" s="38">
        <v>517.64999999999986</v>
      </c>
      <c r="K106" s="38">
        <v>526.65000000000009</v>
      </c>
      <c r="L106" s="38">
        <v>536.44999999999993</v>
      </c>
      <c r="M106" s="28">
        <v>516.85</v>
      </c>
      <c r="N106" s="28">
        <v>498.05</v>
      </c>
      <c r="O106" s="39">
        <v>5856750</v>
      </c>
      <c r="P106" s="40">
        <v>-5.6029542849866292E-3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8.6999999999999993</v>
      </c>
      <c r="F107" s="37">
        <v>8.7666666666666657</v>
      </c>
      <c r="G107" s="38">
        <v>8.4333333333333318</v>
      </c>
      <c r="H107" s="38">
        <v>8.1666666666666661</v>
      </c>
      <c r="I107" s="38">
        <v>7.8333333333333321</v>
      </c>
      <c r="J107" s="38">
        <v>9.0333333333333314</v>
      </c>
      <c r="K107" s="38">
        <v>9.3666666666666671</v>
      </c>
      <c r="L107" s="38">
        <v>9.6333333333333311</v>
      </c>
      <c r="M107" s="28">
        <v>9.1</v>
      </c>
      <c r="N107" s="28">
        <v>8.5</v>
      </c>
      <c r="O107" s="39">
        <v>743120000</v>
      </c>
      <c r="P107" s="40">
        <v>-1.5213358070500928E-2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51.2</v>
      </c>
      <c r="F108" s="37">
        <v>50.983333333333327</v>
      </c>
      <c r="G108" s="38">
        <v>49.566666666666656</v>
      </c>
      <c r="H108" s="38">
        <v>47.93333333333333</v>
      </c>
      <c r="I108" s="38">
        <v>46.516666666666659</v>
      </c>
      <c r="J108" s="38">
        <v>52.616666666666653</v>
      </c>
      <c r="K108" s="38">
        <v>54.033333333333324</v>
      </c>
      <c r="L108" s="38">
        <v>55.66666666666665</v>
      </c>
      <c r="M108" s="28">
        <v>52.4</v>
      </c>
      <c r="N108" s="28">
        <v>49.35</v>
      </c>
      <c r="O108" s="39">
        <v>104950000</v>
      </c>
      <c r="P108" s="40">
        <v>-1.6171993911719938E-3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36.9</v>
      </c>
      <c r="F109" s="37">
        <v>36.783333333333331</v>
      </c>
      <c r="G109" s="38">
        <v>35.716666666666661</v>
      </c>
      <c r="H109" s="38">
        <v>34.533333333333331</v>
      </c>
      <c r="I109" s="38">
        <v>33.466666666666661</v>
      </c>
      <c r="J109" s="38">
        <v>37.966666666666661</v>
      </c>
      <c r="K109" s="38">
        <v>39.033333333333324</v>
      </c>
      <c r="L109" s="38">
        <v>40.216666666666661</v>
      </c>
      <c r="M109" s="28">
        <v>37.85</v>
      </c>
      <c r="N109" s="28">
        <v>35.6</v>
      </c>
      <c r="O109" s="39">
        <v>244060200</v>
      </c>
      <c r="P109" s="40">
        <v>4.0617565043874239E-2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192.2</v>
      </c>
      <c r="F110" s="37">
        <v>192.65</v>
      </c>
      <c r="G110" s="38">
        <v>185.75</v>
      </c>
      <c r="H110" s="38">
        <v>179.29999999999998</v>
      </c>
      <c r="I110" s="38">
        <v>172.39999999999998</v>
      </c>
      <c r="J110" s="38">
        <v>199.10000000000002</v>
      </c>
      <c r="K110" s="38">
        <v>206.00000000000006</v>
      </c>
      <c r="L110" s="38">
        <v>212.45000000000005</v>
      </c>
      <c r="M110" s="28">
        <v>199.55</v>
      </c>
      <c r="N110" s="28">
        <v>186.2</v>
      </c>
      <c r="O110" s="39">
        <v>50156250</v>
      </c>
      <c r="P110" s="40">
        <v>-1.8204507083608604E-2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351.5</v>
      </c>
      <c r="F111" s="37">
        <v>355.51666666666665</v>
      </c>
      <c r="G111" s="38">
        <v>345.2833333333333</v>
      </c>
      <c r="H111" s="38">
        <v>339.06666666666666</v>
      </c>
      <c r="I111" s="38">
        <v>328.83333333333331</v>
      </c>
      <c r="J111" s="38">
        <v>361.73333333333329</v>
      </c>
      <c r="K111" s="38">
        <v>371.96666666666664</v>
      </c>
      <c r="L111" s="38">
        <v>378.18333333333328</v>
      </c>
      <c r="M111" s="28">
        <v>365.75</v>
      </c>
      <c r="N111" s="28">
        <v>349.3</v>
      </c>
      <c r="O111" s="39">
        <v>16148000</v>
      </c>
      <c r="P111" s="40">
        <v>6.0693641618497107E-2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225.95</v>
      </c>
      <c r="F112" s="37">
        <v>227.48333333333335</v>
      </c>
      <c r="G112" s="38">
        <v>219.76666666666671</v>
      </c>
      <c r="H112" s="38">
        <v>213.58333333333337</v>
      </c>
      <c r="I112" s="38">
        <v>205.86666666666673</v>
      </c>
      <c r="J112" s="38">
        <v>233.66666666666669</v>
      </c>
      <c r="K112" s="38">
        <v>241.38333333333333</v>
      </c>
      <c r="L112" s="38">
        <v>247.56666666666666</v>
      </c>
      <c r="M112" s="28">
        <v>235.2</v>
      </c>
      <c r="N112" s="28">
        <v>221.3</v>
      </c>
      <c r="O112" s="39">
        <v>25897658</v>
      </c>
      <c r="P112" s="40">
        <v>8.0006709158000677E-2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177.05</v>
      </c>
      <c r="F113" s="37">
        <v>177.35</v>
      </c>
      <c r="G113" s="38">
        <v>170.7</v>
      </c>
      <c r="H113" s="38">
        <v>164.35</v>
      </c>
      <c r="I113" s="38">
        <v>157.69999999999999</v>
      </c>
      <c r="J113" s="38">
        <v>183.7</v>
      </c>
      <c r="K113" s="38">
        <v>190.35000000000002</v>
      </c>
      <c r="L113" s="38">
        <v>196.7</v>
      </c>
      <c r="M113" s="28">
        <v>184</v>
      </c>
      <c r="N113" s="28">
        <v>171</v>
      </c>
      <c r="O113" s="39">
        <v>14007000</v>
      </c>
      <c r="P113" s="40">
        <v>8.1402629931120844E-3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4285</v>
      </c>
      <c r="F114" s="37">
        <v>4243.333333333333</v>
      </c>
      <c r="G114" s="38">
        <v>4121.6666666666661</v>
      </c>
      <c r="H114" s="38">
        <v>3958.333333333333</v>
      </c>
      <c r="I114" s="38">
        <v>3836.6666666666661</v>
      </c>
      <c r="J114" s="38">
        <v>4406.6666666666661</v>
      </c>
      <c r="K114" s="38">
        <v>4528.3333333333321</v>
      </c>
      <c r="L114" s="38">
        <v>4691.6666666666661</v>
      </c>
      <c r="M114" s="28">
        <v>4365</v>
      </c>
      <c r="N114" s="28">
        <v>4080</v>
      </c>
      <c r="O114" s="39">
        <v>368625</v>
      </c>
      <c r="P114" s="40">
        <v>-4.0226518258152703E-2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1685</v>
      </c>
      <c r="F115" s="37">
        <v>1681.2</v>
      </c>
      <c r="G115" s="38">
        <v>1648.5500000000002</v>
      </c>
      <c r="H115" s="38">
        <v>1612.1000000000001</v>
      </c>
      <c r="I115" s="38">
        <v>1579.4500000000003</v>
      </c>
      <c r="J115" s="38">
        <v>1717.65</v>
      </c>
      <c r="K115" s="38">
        <v>1750.3000000000002</v>
      </c>
      <c r="L115" s="38">
        <v>1786.75</v>
      </c>
      <c r="M115" s="28">
        <v>1713.85</v>
      </c>
      <c r="N115" s="28">
        <v>1644.75</v>
      </c>
      <c r="O115" s="39">
        <v>2530150</v>
      </c>
      <c r="P115" s="40">
        <v>6.2038933407567954E-3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923.85</v>
      </c>
      <c r="F116" s="37">
        <v>915.33333333333337</v>
      </c>
      <c r="G116" s="38">
        <v>901.36666666666679</v>
      </c>
      <c r="H116" s="38">
        <v>878.88333333333344</v>
      </c>
      <c r="I116" s="38">
        <v>864.91666666666686</v>
      </c>
      <c r="J116" s="38">
        <v>937.81666666666672</v>
      </c>
      <c r="K116" s="38">
        <v>951.78333333333319</v>
      </c>
      <c r="L116" s="38">
        <v>974.26666666666665</v>
      </c>
      <c r="M116" s="28">
        <v>929.3</v>
      </c>
      <c r="N116" s="28">
        <v>892.85</v>
      </c>
      <c r="O116" s="39">
        <v>26942400</v>
      </c>
      <c r="P116" s="40">
        <v>3.6880573995842552E-3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208.75</v>
      </c>
      <c r="F117" s="37">
        <v>209.23333333333335</v>
      </c>
      <c r="G117" s="38">
        <v>206.51666666666671</v>
      </c>
      <c r="H117" s="38">
        <v>204.28333333333336</v>
      </c>
      <c r="I117" s="38">
        <v>201.56666666666672</v>
      </c>
      <c r="J117" s="38">
        <v>211.4666666666667</v>
      </c>
      <c r="K117" s="38">
        <v>214.18333333333334</v>
      </c>
      <c r="L117" s="38">
        <v>216.41666666666669</v>
      </c>
      <c r="M117" s="28">
        <v>211.95</v>
      </c>
      <c r="N117" s="28">
        <v>207</v>
      </c>
      <c r="O117" s="39">
        <v>14806400</v>
      </c>
      <c r="P117" s="40">
        <v>3.7066091390468722E-2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1531.65</v>
      </c>
      <c r="F118" s="37">
        <v>1532.7166666666665</v>
      </c>
      <c r="G118" s="38">
        <v>1512.583333333333</v>
      </c>
      <c r="H118" s="38">
        <v>1493.5166666666667</v>
      </c>
      <c r="I118" s="38">
        <v>1473.3833333333332</v>
      </c>
      <c r="J118" s="38">
        <v>1551.7833333333328</v>
      </c>
      <c r="K118" s="38">
        <v>1571.9166666666665</v>
      </c>
      <c r="L118" s="38">
        <v>1590.9833333333327</v>
      </c>
      <c r="M118" s="28">
        <v>1552.85</v>
      </c>
      <c r="N118" s="28">
        <v>1513.65</v>
      </c>
      <c r="O118" s="39">
        <v>43678500</v>
      </c>
      <c r="P118" s="40">
        <v>-3.8451801829539468E-3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598</v>
      </c>
      <c r="F119" s="37">
        <v>593.35</v>
      </c>
      <c r="G119" s="38">
        <v>571.65000000000009</v>
      </c>
      <c r="H119" s="38">
        <v>545.30000000000007</v>
      </c>
      <c r="I119" s="38">
        <v>523.60000000000014</v>
      </c>
      <c r="J119" s="38">
        <v>619.70000000000005</v>
      </c>
      <c r="K119" s="38">
        <v>641.40000000000009</v>
      </c>
      <c r="L119" s="38">
        <v>667.75</v>
      </c>
      <c r="M119" s="28">
        <v>615.04999999999995</v>
      </c>
      <c r="N119" s="28">
        <v>567</v>
      </c>
      <c r="O119" s="39">
        <v>1650750</v>
      </c>
      <c r="P119" s="40">
        <v>8.7076076993583863E-3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120.8</v>
      </c>
      <c r="F120" s="37">
        <v>121.45</v>
      </c>
      <c r="G120" s="38">
        <v>118.5</v>
      </c>
      <c r="H120" s="38">
        <v>116.2</v>
      </c>
      <c r="I120" s="38">
        <v>113.25</v>
      </c>
      <c r="J120" s="38">
        <v>123.75</v>
      </c>
      <c r="K120" s="38">
        <v>126.70000000000002</v>
      </c>
      <c r="L120" s="38">
        <v>129</v>
      </c>
      <c r="M120" s="28">
        <v>124.4</v>
      </c>
      <c r="N120" s="28">
        <v>119.15</v>
      </c>
      <c r="O120" s="39">
        <v>54821000</v>
      </c>
      <c r="P120" s="40">
        <v>-1.3025458851391356E-3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969.55</v>
      </c>
      <c r="F121" s="37">
        <v>967.61666666666667</v>
      </c>
      <c r="G121" s="38">
        <v>957.23333333333335</v>
      </c>
      <c r="H121" s="38">
        <v>944.91666666666663</v>
      </c>
      <c r="I121" s="38">
        <v>934.5333333333333</v>
      </c>
      <c r="J121" s="38">
        <v>979.93333333333339</v>
      </c>
      <c r="K121" s="38">
        <v>990.31666666666683</v>
      </c>
      <c r="L121" s="38">
        <v>1002.6333333333334</v>
      </c>
      <c r="M121" s="28">
        <v>978</v>
      </c>
      <c r="N121" s="28">
        <v>955.3</v>
      </c>
      <c r="O121" s="39">
        <v>767150</v>
      </c>
      <c r="P121" s="40">
        <v>6.4283371597245002E-3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644.15</v>
      </c>
      <c r="F122" s="37">
        <v>647.23333333333335</v>
      </c>
      <c r="G122" s="38">
        <v>624.2166666666667</v>
      </c>
      <c r="H122" s="38">
        <v>604.2833333333333</v>
      </c>
      <c r="I122" s="38">
        <v>581.26666666666665</v>
      </c>
      <c r="J122" s="38">
        <v>667.16666666666674</v>
      </c>
      <c r="K122" s="38">
        <v>690.18333333333339</v>
      </c>
      <c r="L122" s="38">
        <v>710.11666666666679</v>
      </c>
      <c r="M122" s="28">
        <v>670.25</v>
      </c>
      <c r="N122" s="28">
        <v>627.29999999999995</v>
      </c>
      <c r="O122" s="39">
        <v>15331750</v>
      </c>
      <c r="P122" s="40">
        <v>-4.1489059391872692E-3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253.4</v>
      </c>
      <c r="F123" s="37">
        <v>253.48333333333335</v>
      </c>
      <c r="G123" s="38">
        <v>249.2166666666667</v>
      </c>
      <c r="H123" s="38">
        <v>245.03333333333336</v>
      </c>
      <c r="I123" s="38">
        <v>240.76666666666671</v>
      </c>
      <c r="J123" s="38">
        <v>257.66666666666669</v>
      </c>
      <c r="K123" s="38">
        <v>261.93333333333334</v>
      </c>
      <c r="L123" s="38">
        <v>266.11666666666667</v>
      </c>
      <c r="M123" s="28">
        <v>257.75</v>
      </c>
      <c r="N123" s="28">
        <v>249.3</v>
      </c>
      <c r="O123" s="39">
        <v>110784000</v>
      </c>
      <c r="P123" s="40">
        <v>-9.8386912252602671E-3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476.1</v>
      </c>
      <c r="F124" s="37">
        <v>472.55</v>
      </c>
      <c r="G124" s="38">
        <v>464.1</v>
      </c>
      <c r="H124" s="38">
        <v>452.1</v>
      </c>
      <c r="I124" s="38">
        <v>443.65000000000003</v>
      </c>
      <c r="J124" s="38">
        <v>484.55</v>
      </c>
      <c r="K124" s="38">
        <v>492.99999999999994</v>
      </c>
      <c r="L124" s="38">
        <v>505</v>
      </c>
      <c r="M124" s="28">
        <v>481</v>
      </c>
      <c r="N124" s="28">
        <v>460.55</v>
      </c>
      <c r="O124" s="39">
        <v>28955000</v>
      </c>
      <c r="P124" s="40">
        <v>-2.4427223719676549E-2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2348.9</v>
      </c>
      <c r="F125" s="37">
        <v>2327.3333333333335</v>
      </c>
      <c r="G125" s="38">
        <v>2291.0666666666671</v>
      </c>
      <c r="H125" s="38">
        <v>2233.2333333333336</v>
      </c>
      <c r="I125" s="38">
        <v>2196.9666666666672</v>
      </c>
      <c r="J125" s="38">
        <v>2385.166666666667</v>
      </c>
      <c r="K125" s="38">
        <v>2421.4333333333334</v>
      </c>
      <c r="L125" s="38">
        <v>2479.2666666666669</v>
      </c>
      <c r="M125" s="28">
        <v>2363.6</v>
      </c>
      <c r="N125" s="28">
        <v>2269.5</v>
      </c>
      <c r="O125" s="39">
        <v>285775</v>
      </c>
      <c r="P125" s="40">
        <v>-5.0029086678301339E-2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649.35</v>
      </c>
      <c r="F126" s="37">
        <v>648.06666666666661</v>
      </c>
      <c r="G126" s="38">
        <v>637.38333333333321</v>
      </c>
      <c r="H126" s="38">
        <v>625.41666666666663</v>
      </c>
      <c r="I126" s="38">
        <v>614.73333333333323</v>
      </c>
      <c r="J126" s="38">
        <v>660.03333333333319</v>
      </c>
      <c r="K126" s="38">
        <v>670.71666666666658</v>
      </c>
      <c r="L126" s="38">
        <v>682.68333333333317</v>
      </c>
      <c r="M126" s="28">
        <v>658.75</v>
      </c>
      <c r="N126" s="28">
        <v>636.1</v>
      </c>
      <c r="O126" s="39">
        <v>28798200</v>
      </c>
      <c r="P126" s="40">
        <v>1.2963578517498457E-2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470.45</v>
      </c>
      <c r="F127" s="37">
        <v>474.23333333333329</v>
      </c>
      <c r="G127" s="38">
        <v>460.81666666666661</v>
      </c>
      <c r="H127" s="38">
        <v>451.18333333333334</v>
      </c>
      <c r="I127" s="38">
        <v>437.76666666666665</v>
      </c>
      <c r="J127" s="38">
        <v>483.86666666666656</v>
      </c>
      <c r="K127" s="38">
        <v>497.28333333333319</v>
      </c>
      <c r="L127" s="38">
        <v>506.91666666666652</v>
      </c>
      <c r="M127" s="28">
        <v>487.65</v>
      </c>
      <c r="N127" s="28">
        <v>464.6</v>
      </c>
      <c r="O127" s="39">
        <v>10956250</v>
      </c>
      <c r="P127" s="40">
        <v>5.9278506254154331E-2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1813.65</v>
      </c>
      <c r="F128" s="37">
        <v>1810.1833333333334</v>
      </c>
      <c r="G128" s="38">
        <v>1800.7666666666669</v>
      </c>
      <c r="H128" s="38">
        <v>1787.8833333333334</v>
      </c>
      <c r="I128" s="38">
        <v>1778.4666666666669</v>
      </c>
      <c r="J128" s="38">
        <v>1823.0666666666668</v>
      </c>
      <c r="K128" s="38">
        <v>1832.4833333333333</v>
      </c>
      <c r="L128" s="38">
        <v>1845.3666666666668</v>
      </c>
      <c r="M128" s="28">
        <v>1819.6</v>
      </c>
      <c r="N128" s="28">
        <v>1797.3</v>
      </c>
      <c r="O128" s="39">
        <v>14440400</v>
      </c>
      <c r="P128" s="40">
        <v>1.7760987849228946E-2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78.849999999999994</v>
      </c>
      <c r="F129" s="37">
        <v>78.7</v>
      </c>
      <c r="G129" s="38">
        <v>76.400000000000006</v>
      </c>
      <c r="H129" s="38">
        <v>73.95</v>
      </c>
      <c r="I129" s="38">
        <v>71.650000000000006</v>
      </c>
      <c r="J129" s="38">
        <v>81.150000000000006</v>
      </c>
      <c r="K129" s="38">
        <v>83.449999999999989</v>
      </c>
      <c r="L129" s="38">
        <v>85.9</v>
      </c>
      <c r="M129" s="28">
        <v>81</v>
      </c>
      <c r="N129" s="28">
        <v>76.25</v>
      </c>
      <c r="O129" s="39">
        <v>57729356</v>
      </c>
      <c r="P129" s="40">
        <v>5.4398507926639731E-3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2267.5</v>
      </c>
      <c r="F130" s="37">
        <v>2271.7833333333333</v>
      </c>
      <c r="G130" s="38">
        <v>2221.1166666666668</v>
      </c>
      <c r="H130" s="38">
        <v>2174.7333333333336</v>
      </c>
      <c r="I130" s="38">
        <v>2124.0666666666671</v>
      </c>
      <c r="J130" s="38">
        <v>2318.1666666666665</v>
      </c>
      <c r="K130" s="38">
        <v>2368.8333333333335</v>
      </c>
      <c r="L130" s="38">
        <v>2415.2166666666662</v>
      </c>
      <c r="M130" s="28">
        <v>2322.4499999999998</v>
      </c>
      <c r="N130" s="28">
        <v>2225.4</v>
      </c>
      <c r="O130" s="39">
        <v>852000</v>
      </c>
      <c r="P130" s="40">
        <v>1.8073188946975356E-2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541.75</v>
      </c>
      <c r="F131" s="37">
        <v>533.93333333333339</v>
      </c>
      <c r="G131" s="38">
        <v>522.96666666666681</v>
      </c>
      <c r="H131" s="38">
        <v>504.18333333333339</v>
      </c>
      <c r="I131" s="38">
        <v>493.21666666666681</v>
      </c>
      <c r="J131" s="38">
        <v>552.71666666666681</v>
      </c>
      <c r="K131" s="38">
        <v>563.68333333333351</v>
      </c>
      <c r="L131" s="38">
        <v>582.46666666666681</v>
      </c>
      <c r="M131" s="28">
        <v>544.9</v>
      </c>
      <c r="N131" s="28">
        <v>515.15</v>
      </c>
      <c r="O131" s="39">
        <v>7240500</v>
      </c>
      <c r="P131" s="40">
        <v>-5.5085741132252758E-2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339.9</v>
      </c>
      <c r="F132" s="37">
        <v>339.7833333333333</v>
      </c>
      <c r="G132" s="38">
        <v>327.06666666666661</v>
      </c>
      <c r="H132" s="38">
        <v>314.23333333333329</v>
      </c>
      <c r="I132" s="38">
        <v>301.51666666666659</v>
      </c>
      <c r="J132" s="38">
        <v>352.61666666666662</v>
      </c>
      <c r="K132" s="38">
        <v>365.33333333333331</v>
      </c>
      <c r="L132" s="38">
        <v>378.16666666666663</v>
      </c>
      <c r="M132" s="28">
        <v>352.5</v>
      </c>
      <c r="N132" s="28">
        <v>326.95</v>
      </c>
      <c r="O132" s="39">
        <v>22418000</v>
      </c>
      <c r="P132" s="40">
        <v>-1.2422907488986784E-2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1576.8</v>
      </c>
      <c r="F133" s="37">
        <v>1583.1499999999999</v>
      </c>
      <c r="G133" s="38">
        <v>1556.3499999999997</v>
      </c>
      <c r="H133" s="38">
        <v>1535.8999999999999</v>
      </c>
      <c r="I133" s="38">
        <v>1509.0999999999997</v>
      </c>
      <c r="J133" s="38">
        <v>1603.5999999999997</v>
      </c>
      <c r="K133" s="38">
        <v>1630.3999999999999</v>
      </c>
      <c r="L133" s="38">
        <v>1650.8499999999997</v>
      </c>
      <c r="M133" s="28">
        <v>1609.95</v>
      </c>
      <c r="N133" s="28">
        <v>1562.7</v>
      </c>
      <c r="O133" s="39">
        <v>14684100</v>
      </c>
      <c r="P133" s="40">
        <v>1.8659220783725429E-2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4268.05</v>
      </c>
      <c r="F134" s="37">
        <v>4266.3166666666666</v>
      </c>
      <c r="G134" s="38">
        <v>4123.7833333333328</v>
      </c>
      <c r="H134" s="38">
        <v>3979.5166666666664</v>
      </c>
      <c r="I134" s="38">
        <v>3836.9833333333327</v>
      </c>
      <c r="J134" s="38">
        <v>4410.583333333333</v>
      </c>
      <c r="K134" s="38">
        <v>4553.1166666666677</v>
      </c>
      <c r="L134" s="38">
        <v>4697.3833333333332</v>
      </c>
      <c r="M134" s="28">
        <v>4408.8500000000004</v>
      </c>
      <c r="N134" s="28">
        <v>4122.05</v>
      </c>
      <c r="O134" s="39">
        <v>2162400</v>
      </c>
      <c r="P134" s="40">
        <v>5.8676654182272157E-2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3733.6</v>
      </c>
      <c r="F135" s="37">
        <v>3772.35</v>
      </c>
      <c r="G135" s="38">
        <v>3621.25</v>
      </c>
      <c r="H135" s="38">
        <v>3508.9</v>
      </c>
      <c r="I135" s="38">
        <v>3357.8</v>
      </c>
      <c r="J135" s="38">
        <v>3884.7</v>
      </c>
      <c r="K135" s="38">
        <v>4035.7999999999993</v>
      </c>
      <c r="L135" s="38">
        <v>4148.1499999999996</v>
      </c>
      <c r="M135" s="28">
        <v>3923.45</v>
      </c>
      <c r="N135" s="28">
        <v>3660</v>
      </c>
      <c r="O135" s="39">
        <v>897400</v>
      </c>
      <c r="P135" s="40">
        <v>4.6408582089552237E-2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718.15</v>
      </c>
      <c r="F136" s="37">
        <v>715.48333333333323</v>
      </c>
      <c r="G136" s="38">
        <v>703.41666666666652</v>
      </c>
      <c r="H136" s="38">
        <v>688.68333333333328</v>
      </c>
      <c r="I136" s="38">
        <v>676.61666666666656</v>
      </c>
      <c r="J136" s="38">
        <v>730.21666666666647</v>
      </c>
      <c r="K136" s="38">
        <v>742.2833333333333</v>
      </c>
      <c r="L136" s="38">
        <v>757.01666666666642</v>
      </c>
      <c r="M136" s="28">
        <v>727.55</v>
      </c>
      <c r="N136" s="28">
        <v>700.75</v>
      </c>
      <c r="O136" s="39">
        <v>8301950</v>
      </c>
      <c r="P136" s="40">
        <v>-3.2656393509541792E-3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888.9</v>
      </c>
      <c r="F137" s="37">
        <v>888.84999999999991</v>
      </c>
      <c r="G137" s="38">
        <v>877.89999999999986</v>
      </c>
      <c r="H137" s="38">
        <v>866.9</v>
      </c>
      <c r="I137" s="38">
        <v>855.94999999999993</v>
      </c>
      <c r="J137" s="38">
        <v>899.8499999999998</v>
      </c>
      <c r="K137" s="38">
        <v>910.79999999999984</v>
      </c>
      <c r="L137" s="38">
        <v>921.79999999999973</v>
      </c>
      <c r="M137" s="28">
        <v>899.8</v>
      </c>
      <c r="N137" s="28">
        <v>877.85</v>
      </c>
      <c r="O137" s="39">
        <v>11190900</v>
      </c>
      <c r="P137" s="40">
        <v>-3.1970935513169846E-2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170.4</v>
      </c>
      <c r="F138" s="37">
        <v>170.58333333333334</v>
      </c>
      <c r="G138" s="38">
        <v>166.86666666666667</v>
      </c>
      <c r="H138" s="38">
        <v>163.33333333333334</v>
      </c>
      <c r="I138" s="38">
        <v>159.61666666666667</v>
      </c>
      <c r="J138" s="38">
        <v>174.11666666666667</v>
      </c>
      <c r="K138" s="38">
        <v>177.83333333333331</v>
      </c>
      <c r="L138" s="38">
        <v>181.36666666666667</v>
      </c>
      <c r="M138" s="28">
        <v>174.3</v>
      </c>
      <c r="N138" s="28">
        <v>167.05</v>
      </c>
      <c r="O138" s="39">
        <v>27280000</v>
      </c>
      <c r="P138" s="40">
        <v>-2.7242904007987449E-2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105.3</v>
      </c>
      <c r="F139" s="37">
        <v>105.56666666666666</v>
      </c>
      <c r="G139" s="38">
        <v>102.33333333333333</v>
      </c>
      <c r="H139" s="38">
        <v>99.36666666666666</v>
      </c>
      <c r="I139" s="38">
        <v>96.133333333333326</v>
      </c>
      <c r="J139" s="38">
        <v>108.53333333333333</v>
      </c>
      <c r="K139" s="38">
        <v>111.76666666666668</v>
      </c>
      <c r="L139" s="38">
        <v>114.73333333333333</v>
      </c>
      <c r="M139" s="28">
        <v>108.8</v>
      </c>
      <c r="N139" s="28">
        <v>102.6</v>
      </c>
      <c r="O139" s="39">
        <v>29424000</v>
      </c>
      <c r="P139" s="40">
        <v>4.3006348556215443E-3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502.85</v>
      </c>
      <c r="F140" s="37">
        <v>501.2166666666667</v>
      </c>
      <c r="G140" s="38">
        <v>495.68333333333339</v>
      </c>
      <c r="H140" s="38">
        <v>488.51666666666671</v>
      </c>
      <c r="I140" s="38">
        <v>482.98333333333341</v>
      </c>
      <c r="J140" s="38">
        <v>508.38333333333338</v>
      </c>
      <c r="K140" s="38">
        <v>513.91666666666674</v>
      </c>
      <c r="L140" s="38">
        <v>521.08333333333337</v>
      </c>
      <c r="M140" s="28">
        <v>506.75</v>
      </c>
      <c r="N140" s="28">
        <v>494.05</v>
      </c>
      <c r="O140" s="39">
        <v>8407800</v>
      </c>
      <c r="P140" s="40">
        <v>1.4769993091454845E-3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7411.7</v>
      </c>
      <c r="F141" s="37">
        <v>7442.5999999999995</v>
      </c>
      <c r="G141" s="38">
        <v>7320.3499999999985</v>
      </c>
      <c r="H141" s="38">
        <v>7228.9999999999991</v>
      </c>
      <c r="I141" s="38">
        <v>7106.7499999999982</v>
      </c>
      <c r="J141" s="38">
        <v>7533.9499999999989</v>
      </c>
      <c r="K141" s="38">
        <v>7656.2000000000007</v>
      </c>
      <c r="L141" s="38">
        <v>7747.5499999999993</v>
      </c>
      <c r="M141" s="28">
        <v>7564.85</v>
      </c>
      <c r="N141" s="28">
        <v>7351.25</v>
      </c>
      <c r="O141" s="39">
        <v>2623200</v>
      </c>
      <c r="P141" s="40">
        <v>-2.8509522180408258E-3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811.65</v>
      </c>
      <c r="F142" s="37">
        <v>808.7166666666667</v>
      </c>
      <c r="G142" s="38">
        <v>797.03333333333342</v>
      </c>
      <c r="H142" s="38">
        <v>782.41666666666674</v>
      </c>
      <c r="I142" s="38">
        <v>770.73333333333346</v>
      </c>
      <c r="J142" s="38">
        <v>823.33333333333337</v>
      </c>
      <c r="K142" s="38">
        <v>835.01666666666677</v>
      </c>
      <c r="L142" s="38">
        <v>849.63333333333333</v>
      </c>
      <c r="M142" s="28">
        <v>820.4</v>
      </c>
      <c r="N142" s="28">
        <v>794.1</v>
      </c>
      <c r="O142" s="39">
        <v>12818750</v>
      </c>
      <c r="P142" s="40">
        <v>-2.5329088057786438E-2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1196.0999999999999</v>
      </c>
      <c r="F143" s="37">
        <v>1190.25</v>
      </c>
      <c r="G143" s="38">
        <v>1168.5999999999999</v>
      </c>
      <c r="H143" s="38">
        <v>1141.0999999999999</v>
      </c>
      <c r="I143" s="38">
        <v>1119.4499999999998</v>
      </c>
      <c r="J143" s="38">
        <v>1217.75</v>
      </c>
      <c r="K143" s="38">
        <v>1239.4000000000001</v>
      </c>
      <c r="L143" s="38">
        <v>1266.9000000000001</v>
      </c>
      <c r="M143" s="28">
        <v>1211.9000000000001</v>
      </c>
      <c r="N143" s="28">
        <v>1162.75</v>
      </c>
      <c r="O143" s="39">
        <v>2659300</v>
      </c>
      <c r="P143" s="40">
        <v>-8.0384952533711328E-3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2028.1</v>
      </c>
      <c r="F144" s="37">
        <v>2026.55</v>
      </c>
      <c r="G144" s="38">
        <v>1988.5499999999997</v>
      </c>
      <c r="H144" s="38">
        <v>1948.9999999999998</v>
      </c>
      <c r="I144" s="38">
        <v>1910.9999999999995</v>
      </c>
      <c r="J144" s="38">
        <v>2066.1</v>
      </c>
      <c r="K144" s="38">
        <v>2104.1000000000004</v>
      </c>
      <c r="L144" s="38">
        <v>2143.65</v>
      </c>
      <c r="M144" s="28">
        <v>2064.5500000000002</v>
      </c>
      <c r="N144" s="28">
        <v>1987</v>
      </c>
      <c r="O144" s="39">
        <v>358200</v>
      </c>
      <c r="P144" s="40">
        <v>3.6458333333333336E-2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724.85</v>
      </c>
      <c r="F145" s="37">
        <v>730.29999999999984</v>
      </c>
      <c r="G145" s="38">
        <v>714.59999999999968</v>
      </c>
      <c r="H145" s="38">
        <v>704.3499999999998</v>
      </c>
      <c r="I145" s="38">
        <v>688.64999999999964</v>
      </c>
      <c r="J145" s="38">
        <v>740.54999999999973</v>
      </c>
      <c r="K145" s="38">
        <v>756.24999999999977</v>
      </c>
      <c r="L145" s="38">
        <v>766.49999999999977</v>
      </c>
      <c r="M145" s="28">
        <v>746</v>
      </c>
      <c r="N145" s="28">
        <v>720.05</v>
      </c>
      <c r="O145" s="39">
        <v>1860950</v>
      </c>
      <c r="P145" s="40">
        <v>-3.211629479377958E-2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767.2</v>
      </c>
      <c r="F146" s="37">
        <v>775.88333333333333</v>
      </c>
      <c r="G146" s="38">
        <v>749.31666666666661</v>
      </c>
      <c r="H146" s="38">
        <v>731.43333333333328</v>
      </c>
      <c r="I146" s="38">
        <v>704.86666666666656</v>
      </c>
      <c r="J146" s="38">
        <v>793.76666666666665</v>
      </c>
      <c r="K146" s="38">
        <v>820.33333333333348</v>
      </c>
      <c r="L146" s="38">
        <v>838.2166666666667</v>
      </c>
      <c r="M146" s="28">
        <v>802.45</v>
      </c>
      <c r="N146" s="28">
        <v>758</v>
      </c>
      <c r="O146" s="39">
        <v>2958400</v>
      </c>
      <c r="P146" s="40">
        <v>3.9347948285553679E-2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3055.8</v>
      </c>
      <c r="F147" s="37">
        <v>3052.5</v>
      </c>
      <c r="G147" s="38">
        <v>2959.4</v>
      </c>
      <c r="H147" s="38">
        <v>2863</v>
      </c>
      <c r="I147" s="38">
        <v>2769.9</v>
      </c>
      <c r="J147" s="38">
        <v>3148.9</v>
      </c>
      <c r="K147" s="38">
        <v>3242.0000000000005</v>
      </c>
      <c r="L147" s="38">
        <v>3338.4</v>
      </c>
      <c r="M147" s="28">
        <v>3145.6</v>
      </c>
      <c r="N147" s="28">
        <v>2956.1</v>
      </c>
      <c r="O147" s="39">
        <v>2654400</v>
      </c>
      <c r="P147" s="40">
        <v>-1.5795328142380424E-2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116.8</v>
      </c>
      <c r="F148" s="37">
        <v>118.60000000000001</v>
      </c>
      <c r="G148" s="38">
        <v>114.00000000000001</v>
      </c>
      <c r="H148" s="38">
        <v>111.2</v>
      </c>
      <c r="I148" s="38">
        <v>106.60000000000001</v>
      </c>
      <c r="J148" s="38">
        <v>121.40000000000002</v>
      </c>
      <c r="K148" s="38">
        <v>126.00000000000001</v>
      </c>
      <c r="L148" s="38">
        <v>128.80000000000001</v>
      </c>
      <c r="M148" s="28">
        <v>123.2</v>
      </c>
      <c r="N148" s="28">
        <v>115.8</v>
      </c>
      <c r="O148" s="39">
        <v>33970000</v>
      </c>
      <c r="P148" s="40">
        <v>-8.0888300610338997E-4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2627.45</v>
      </c>
      <c r="F149" s="37">
        <v>2607.8833333333332</v>
      </c>
      <c r="G149" s="38">
        <v>2532.9166666666665</v>
      </c>
      <c r="H149" s="38">
        <v>2438.3833333333332</v>
      </c>
      <c r="I149" s="38">
        <v>2363.4166666666665</v>
      </c>
      <c r="J149" s="38">
        <v>2702.4166666666665</v>
      </c>
      <c r="K149" s="38">
        <v>2777.3833333333337</v>
      </c>
      <c r="L149" s="38">
        <v>2871.9166666666665</v>
      </c>
      <c r="M149" s="28">
        <v>2682.85</v>
      </c>
      <c r="N149" s="28">
        <v>2513.35</v>
      </c>
      <c r="O149" s="39">
        <v>1781150</v>
      </c>
      <c r="P149" s="40">
        <v>9.021512838306732E-3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66309.25</v>
      </c>
      <c r="F150" s="37">
        <v>66731.416666666672</v>
      </c>
      <c r="G150" s="38">
        <v>65640.933333333349</v>
      </c>
      <c r="H150" s="38">
        <v>64972.616666666683</v>
      </c>
      <c r="I150" s="38">
        <v>63882.13333333336</v>
      </c>
      <c r="J150" s="38">
        <v>67399.733333333337</v>
      </c>
      <c r="K150" s="38">
        <v>68490.216666666645</v>
      </c>
      <c r="L150" s="38">
        <v>69158.533333333326</v>
      </c>
      <c r="M150" s="28">
        <v>67821.899999999994</v>
      </c>
      <c r="N150" s="28">
        <v>66063.100000000006</v>
      </c>
      <c r="O150" s="39">
        <v>124220</v>
      </c>
      <c r="P150" s="40">
        <v>1.0740439381611067E-2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1154.6500000000001</v>
      </c>
      <c r="F151" s="37">
        <v>1154.8500000000001</v>
      </c>
      <c r="G151" s="38">
        <v>1127.8000000000002</v>
      </c>
      <c r="H151" s="38">
        <v>1100.95</v>
      </c>
      <c r="I151" s="38">
        <v>1073.9000000000001</v>
      </c>
      <c r="J151" s="38">
        <v>1181.7000000000003</v>
      </c>
      <c r="K151" s="38">
        <v>1208.75</v>
      </c>
      <c r="L151" s="38">
        <v>1235.6000000000004</v>
      </c>
      <c r="M151" s="28">
        <v>1181.9000000000001</v>
      </c>
      <c r="N151" s="28">
        <v>1128</v>
      </c>
      <c r="O151" s="39">
        <v>3222375</v>
      </c>
      <c r="P151" s="40">
        <v>-3.7953425884460365E-2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281.05</v>
      </c>
      <c r="F152" s="37">
        <v>281.38333333333338</v>
      </c>
      <c r="G152" s="38">
        <v>277.36666666666679</v>
      </c>
      <c r="H152" s="38">
        <v>273.68333333333339</v>
      </c>
      <c r="I152" s="38">
        <v>269.6666666666668</v>
      </c>
      <c r="J152" s="38">
        <v>285.06666666666678</v>
      </c>
      <c r="K152" s="38">
        <v>289.08333333333331</v>
      </c>
      <c r="L152" s="38">
        <v>292.76666666666677</v>
      </c>
      <c r="M152" s="28">
        <v>285.39999999999998</v>
      </c>
      <c r="N152" s="28">
        <v>277.7</v>
      </c>
      <c r="O152" s="39">
        <v>3398400</v>
      </c>
      <c r="P152" s="40">
        <v>-9.540034071550256E-2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90.85</v>
      </c>
      <c r="F153" s="37">
        <v>90.533333333333346</v>
      </c>
      <c r="G153" s="38">
        <v>88.116666666666688</v>
      </c>
      <c r="H153" s="38">
        <v>85.38333333333334</v>
      </c>
      <c r="I153" s="38">
        <v>82.966666666666683</v>
      </c>
      <c r="J153" s="38">
        <v>93.266666666666694</v>
      </c>
      <c r="K153" s="38">
        <v>95.683333333333351</v>
      </c>
      <c r="L153" s="38">
        <v>98.4166666666667</v>
      </c>
      <c r="M153" s="28">
        <v>92.95</v>
      </c>
      <c r="N153" s="28">
        <v>87.8</v>
      </c>
      <c r="O153" s="39">
        <v>64094250</v>
      </c>
      <c r="P153" s="40">
        <v>-5.2938960060286359E-2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3680.2</v>
      </c>
      <c r="F154" s="37">
        <v>3730.6</v>
      </c>
      <c r="G154" s="38">
        <v>3592.5</v>
      </c>
      <c r="H154" s="38">
        <v>3504.8</v>
      </c>
      <c r="I154" s="38">
        <v>3366.7000000000003</v>
      </c>
      <c r="J154" s="38">
        <v>3818.2999999999997</v>
      </c>
      <c r="K154" s="38">
        <v>3956.3999999999992</v>
      </c>
      <c r="L154" s="38">
        <v>4044.0999999999995</v>
      </c>
      <c r="M154" s="28">
        <v>3868.7</v>
      </c>
      <c r="N154" s="28">
        <v>3642.9</v>
      </c>
      <c r="O154" s="39">
        <v>1631375</v>
      </c>
      <c r="P154" s="40">
        <v>1.8257002418662713E-2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3944.05</v>
      </c>
      <c r="F155" s="37">
        <v>3897.7333333333336</v>
      </c>
      <c r="G155" s="38">
        <v>3825.4666666666672</v>
      </c>
      <c r="H155" s="38">
        <v>3706.8833333333337</v>
      </c>
      <c r="I155" s="38">
        <v>3634.6166666666672</v>
      </c>
      <c r="J155" s="38">
        <v>4016.3166666666671</v>
      </c>
      <c r="K155" s="38">
        <v>4088.5833333333335</v>
      </c>
      <c r="L155" s="38">
        <v>4207.166666666667</v>
      </c>
      <c r="M155" s="28">
        <v>3970</v>
      </c>
      <c r="N155" s="28">
        <v>3779.15</v>
      </c>
      <c r="O155" s="39">
        <v>390825</v>
      </c>
      <c r="P155" s="40">
        <v>2.1764705882352939E-2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33.049999999999997</v>
      </c>
      <c r="F156" s="37">
        <v>33.18333333333333</v>
      </c>
      <c r="G156" s="38">
        <v>32.166666666666657</v>
      </c>
      <c r="H156" s="38">
        <v>31.283333333333324</v>
      </c>
      <c r="I156" s="38">
        <v>30.266666666666652</v>
      </c>
      <c r="J156" s="38">
        <v>34.066666666666663</v>
      </c>
      <c r="K156" s="38">
        <v>35.083333333333329</v>
      </c>
      <c r="L156" s="38">
        <v>35.966666666666669</v>
      </c>
      <c r="M156" s="28">
        <v>34.200000000000003</v>
      </c>
      <c r="N156" s="28">
        <v>32.299999999999997</v>
      </c>
      <c r="O156" s="39">
        <v>28134000</v>
      </c>
      <c r="P156" s="40">
        <v>1.7357344326318074E-2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16553.849999999999</v>
      </c>
      <c r="F157" s="37">
        <v>16501.966666666664</v>
      </c>
      <c r="G157" s="38">
        <v>16334.933333333327</v>
      </c>
      <c r="H157" s="38">
        <v>16116.016666666663</v>
      </c>
      <c r="I157" s="38">
        <v>15948.983333333326</v>
      </c>
      <c r="J157" s="38">
        <v>16720.883333333328</v>
      </c>
      <c r="K157" s="38">
        <v>16887.916666666661</v>
      </c>
      <c r="L157" s="38">
        <v>17106.833333333328</v>
      </c>
      <c r="M157" s="28">
        <v>16669</v>
      </c>
      <c r="N157" s="28">
        <v>16283.05</v>
      </c>
      <c r="O157" s="39">
        <v>352545</v>
      </c>
      <c r="P157" s="40">
        <v>4.2565870684884859E-4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143.19999999999999</v>
      </c>
      <c r="F158" s="37">
        <v>142.95000000000002</v>
      </c>
      <c r="G158" s="38">
        <v>140.40000000000003</v>
      </c>
      <c r="H158" s="38">
        <v>137.60000000000002</v>
      </c>
      <c r="I158" s="38">
        <v>135.05000000000004</v>
      </c>
      <c r="J158" s="38">
        <v>145.75000000000003</v>
      </c>
      <c r="K158" s="38">
        <v>148.30000000000004</v>
      </c>
      <c r="L158" s="38">
        <v>151.10000000000002</v>
      </c>
      <c r="M158" s="28">
        <v>145.5</v>
      </c>
      <c r="N158" s="28">
        <v>140.15</v>
      </c>
      <c r="O158" s="39">
        <v>52012100</v>
      </c>
      <c r="P158" s="40">
        <v>2.2593764121102574E-3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152.75</v>
      </c>
      <c r="F159" s="37">
        <v>153.35</v>
      </c>
      <c r="G159" s="38">
        <v>149.5</v>
      </c>
      <c r="H159" s="38">
        <v>146.25</v>
      </c>
      <c r="I159" s="38">
        <v>142.4</v>
      </c>
      <c r="J159" s="38">
        <v>156.6</v>
      </c>
      <c r="K159" s="38">
        <v>160.44999999999996</v>
      </c>
      <c r="L159" s="38">
        <v>163.69999999999999</v>
      </c>
      <c r="M159" s="28">
        <v>157.19999999999999</v>
      </c>
      <c r="N159" s="28">
        <v>150.1</v>
      </c>
      <c r="O159" s="39">
        <v>71654700</v>
      </c>
      <c r="P159" s="40">
        <v>1.1913386460597279E-2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858.15</v>
      </c>
      <c r="F160" s="37">
        <v>849.5</v>
      </c>
      <c r="G160" s="38">
        <v>835.25</v>
      </c>
      <c r="H160" s="38">
        <v>812.35</v>
      </c>
      <c r="I160" s="38">
        <v>798.1</v>
      </c>
      <c r="J160" s="38">
        <v>872.4</v>
      </c>
      <c r="K160" s="38">
        <v>886.65</v>
      </c>
      <c r="L160" s="38">
        <v>909.55</v>
      </c>
      <c r="M160" s="28">
        <v>863.75</v>
      </c>
      <c r="N160" s="28">
        <v>826.6</v>
      </c>
      <c r="O160" s="39">
        <v>4329500</v>
      </c>
      <c r="P160" s="40">
        <v>-1.3713921224685057E-2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3545.25</v>
      </c>
      <c r="F161" s="37">
        <v>3550.7833333333333</v>
      </c>
      <c r="G161" s="38">
        <v>3487.5666666666666</v>
      </c>
      <c r="H161" s="38">
        <v>3429.8833333333332</v>
      </c>
      <c r="I161" s="38">
        <v>3366.6666666666665</v>
      </c>
      <c r="J161" s="38">
        <v>3608.4666666666667</v>
      </c>
      <c r="K161" s="38">
        <v>3671.6833333333329</v>
      </c>
      <c r="L161" s="38">
        <v>3729.3666666666668</v>
      </c>
      <c r="M161" s="28">
        <v>3614</v>
      </c>
      <c r="N161" s="28">
        <v>3493.1</v>
      </c>
      <c r="O161" s="39">
        <v>289575</v>
      </c>
      <c r="P161" s="40">
        <v>-3.0143180105501131E-2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158.85</v>
      </c>
      <c r="F162" s="37">
        <v>157.46666666666667</v>
      </c>
      <c r="G162" s="38">
        <v>155.33333333333334</v>
      </c>
      <c r="H162" s="38">
        <v>151.81666666666666</v>
      </c>
      <c r="I162" s="38">
        <v>149.68333333333334</v>
      </c>
      <c r="J162" s="38">
        <v>160.98333333333335</v>
      </c>
      <c r="K162" s="38">
        <v>163.11666666666667</v>
      </c>
      <c r="L162" s="38">
        <v>166.63333333333335</v>
      </c>
      <c r="M162" s="28">
        <v>159.6</v>
      </c>
      <c r="N162" s="28">
        <v>153.94999999999999</v>
      </c>
      <c r="O162" s="39">
        <v>43412600</v>
      </c>
      <c r="P162" s="40">
        <v>-4.924114671163575E-2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41826.85</v>
      </c>
      <c r="F163" s="37">
        <v>41557.383333333339</v>
      </c>
      <c r="G163" s="38">
        <v>40922.766666666677</v>
      </c>
      <c r="H163" s="38">
        <v>40018.683333333342</v>
      </c>
      <c r="I163" s="38">
        <v>39384.06666666668</v>
      </c>
      <c r="J163" s="38">
        <v>42461.466666666674</v>
      </c>
      <c r="K163" s="38">
        <v>43096.083333333328</v>
      </c>
      <c r="L163" s="38">
        <v>44000.166666666672</v>
      </c>
      <c r="M163" s="28">
        <v>42192</v>
      </c>
      <c r="N163" s="28">
        <v>40653.300000000003</v>
      </c>
      <c r="O163" s="39">
        <v>84555</v>
      </c>
      <c r="P163" s="40">
        <v>2.8274352426121852E-2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1878.85</v>
      </c>
      <c r="F164" s="37">
        <v>1884.0333333333335</v>
      </c>
      <c r="G164" s="38">
        <v>1836.9666666666672</v>
      </c>
      <c r="H164" s="38">
        <v>1795.0833333333337</v>
      </c>
      <c r="I164" s="38">
        <v>1748.0166666666673</v>
      </c>
      <c r="J164" s="38">
        <v>1925.916666666667</v>
      </c>
      <c r="K164" s="38">
        <v>1972.9833333333331</v>
      </c>
      <c r="L164" s="38">
        <v>2014.8666666666668</v>
      </c>
      <c r="M164" s="28">
        <v>1931.1</v>
      </c>
      <c r="N164" s="28">
        <v>1842.15</v>
      </c>
      <c r="O164" s="39">
        <v>3434200</v>
      </c>
      <c r="P164" s="40">
        <v>-7.3131955484896658E-3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3842.8</v>
      </c>
      <c r="F165" s="37">
        <v>3867.4333333333329</v>
      </c>
      <c r="G165" s="38">
        <v>3715.3666666666659</v>
      </c>
      <c r="H165" s="38">
        <v>3587.9333333333329</v>
      </c>
      <c r="I165" s="38">
        <v>3435.8666666666659</v>
      </c>
      <c r="J165" s="38">
        <v>3994.8666666666659</v>
      </c>
      <c r="K165" s="38">
        <v>4146.9333333333325</v>
      </c>
      <c r="L165" s="38">
        <v>4274.3666666666659</v>
      </c>
      <c r="M165" s="28">
        <v>4019.5</v>
      </c>
      <c r="N165" s="28">
        <v>3740</v>
      </c>
      <c r="O165" s="39">
        <v>446100</v>
      </c>
      <c r="P165" s="40">
        <v>-8.0680061823802163E-2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213.6</v>
      </c>
      <c r="F166" s="37">
        <v>213.33333333333334</v>
      </c>
      <c r="G166" s="38">
        <v>210.9666666666667</v>
      </c>
      <c r="H166" s="38">
        <v>208.33333333333334</v>
      </c>
      <c r="I166" s="38">
        <v>205.9666666666667</v>
      </c>
      <c r="J166" s="38">
        <v>215.9666666666667</v>
      </c>
      <c r="K166" s="38">
        <v>218.33333333333331</v>
      </c>
      <c r="L166" s="38">
        <v>220.9666666666667</v>
      </c>
      <c r="M166" s="28">
        <v>215.7</v>
      </c>
      <c r="N166" s="28">
        <v>210.7</v>
      </c>
      <c r="O166" s="39">
        <v>14793000</v>
      </c>
      <c r="P166" s="40">
        <v>-6.8479355488418932E-3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108.45</v>
      </c>
      <c r="F167" s="37">
        <v>108.86666666666667</v>
      </c>
      <c r="G167" s="38">
        <v>106.53333333333335</v>
      </c>
      <c r="H167" s="38">
        <v>104.61666666666667</v>
      </c>
      <c r="I167" s="38">
        <v>102.28333333333335</v>
      </c>
      <c r="J167" s="38">
        <v>110.78333333333335</v>
      </c>
      <c r="K167" s="38">
        <v>113.11666666666666</v>
      </c>
      <c r="L167" s="38">
        <v>115.03333333333335</v>
      </c>
      <c r="M167" s="28">
        <v>111.2</v>
      </c>
      <c r="N167" s="28">
        <v>106.95</v>
      </c>
      <c r="O167" s="39">
        <v>42476200</v>
      </c>
      <c r="P167" s="40">
        <v>1.4962962962962963E-2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2167.5</v>
      </c>
      <c r="F168" s="37">
        <v>2180.1</v>
      </c>
      <c r="G168" s="38">
        <v>2138.1999999999998</v>
      </c>
      <c r="H168" s="38">
        <v>2108.9</v>
      </c>
      <c r="I168" s="38">
        <v>2067</v>
      </c>
      <c r="J168" s="38">
        <v>2209.3999999999996</v>
      </c>
      <c r="K168" s="38">
        <v>2251.3000000000002</v>
      </c>
      <c r="L168" s="38">
        <v>2280.5999999999995</v>
      </c>
      <c r="M168" s="28">
        <v>2222</v>
      </c>
      <c r="N168" s="28">
        <v>2150.8000000000002</v>
      </c>
      <c r="O168" s="39">
        <v>3133500</v>
      </c>
      <c r="P168" s="40">
        <v>5.5139321491708054E-2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2469.6</v>
      </c>
      <c r="F169" s="37">
        <v>2473.1</v>
      </c>
      <c r="G169" s="38">
        <v>2417.5</v>
      </c>
      <c r="H169" s="38">
        <v>2365.4</v>
      </c>
      <c r="I169" s="38">
        <v>2309.8000000000002</v>
      </c>
      <c r="J169" s="38">
        <v>2525.1999999999998</v>
      </c>
      <c r="K169" s="38">
        <v>2580.7999999999993</v>
      </c>
      <c r="L169" s="38">
        <v>2632.8999999999996</v>
      </c>
      <c r="M169" s="28">
        <v>2528.6999999999998</v>
      </c>
      <c r="N169" s="28">
        <v>2421</v>
      </c>
      <c r="O169" s="39">
        <v>1572750</v>
      </c>
      <c r="P169" s="40">
        <v>-2.3786869647954329E-3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33.25</v>
      </c>
      <c r="F170" s="37">
        <v>33.083333333333336</v>
      </c>
      <c r="G170" s="38">
        <v>32.56666666666667</v>
      </c>
      <c r="H170" s="38">
        <v>31.883333333333333</v>
      </c>
      <c r="I170" s="38">
        <v>31.366666666666667</v>
      </c>
      <c r="J170" s="38">
        <v>33.766666666666673</v>
      </c>
      <c r="K170" s="38">
        <v>34.283333333333339</v>
      </c>
      <c r="L170" s="38">
        <v>34.966666666666676</v>
      </c>
      <c r="M170" s="28">
        <v>33.6</v>
      </c>
      <c r="N170" s="28">
        <v>32.4</v>
      </c>
      <c r="O170" s="39">
        <v>288592000</v>
      </c>
      <c r="P170" s="40">
        <v>3.393522499283462E-2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2433.9499999999998</v>
      </c>
      <c r="F171" s="37">
        <v>2418.1333333333332</v>
      </c>
      <c r="G171" s="38">
        <v>2381.3166666666666</v>
      </c>
      <c r="H171" s="38">
        <v>2328.6833333333334</v>
      </c>
      <c r="I171" s="38">
        <v>2291.8666666666668</v>
      </c>
      <c r="J171" s="38">
        <v>2470.7666666666664</v>
      </c>
      <c r="K171" s="38">
        <v>2507.583333333333</v>
      </c>
      <c r="L171" s="38">
        <v>2560.2166666666662</v>
      </c>
      <c r="M171" s="28">
        <v>2454.9499999999998</v>
      </c>
      <c r="N171" s="28">
        <v>2365.5</v>
      </c>
      <c r="O171" s="39">
        <v>646500</v>
      </c>
      <c r="P171" s="40">
        <v>-3.4930586654724587E-2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240</v>
      </c>
      <c r="F172" s="37">
        <v>242.48333333333335</v>
      </c>
      <c r="G172" s="38">
        <v>237.01666666666671</v>
      </c>
      <c r="H172" s="38">
        <v>234.03333333333336</v>
      </c>
      <c r="I172" s="38">
        <v>228.56666666666672</v>
      </c>
      <c r="J172" s="38">
        <v>245.4666666666667</v>
      </c>
      <c r="K172" s="38">
        <v>250.93333333333334</v>
      </c>
      <c r="L172" s="38">
        <v>253.91666666666669</v>
      </c>
      <c r="M172" s="28">
        <v>247.95</v>
      </c>
      <c r="N172" s="28">
        <v>239.5</v>
      </c>
      <c r="O172" s="39">
        <v>53722277</v>
      </c>
      <c r="P172" s="40">
        <v>4.7195522824610273E-2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1788.95</v>
      </c>
      <c r="F173" s="37">
        <v>1798.6333333333332</v>
      </c>
      <c r="G173" s="38">
        <v>1744.3166666666664</v>
      </c>
      <c r="H173" s="38">
        <v>1699.6833333333332</v>
      </c>
      <c r="I173" s="38">
        <v>1645.3666666666663</v>
      </c>
      <c r="J173" s="38">
        <v>1843.2666666666664</v>
      </c>
      <c r="K173" s="38">
        <v>1897.583333333333</v>
      </c>
      <c r="L173" s="38">
        <v>1942.2166666666665</v>
      </c>
      <c r="M173" s="28">
        <v>1852.95</v>
      </c>
      <c r="N173" s="28">
        <v>1754</v>
      </c>
      <c r="O173" s="39">
        <v>2828650</v>
      </c>
      <c r="P173" s="40">
        <v>2.5678866587957497E-2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157.25</v>
      </c>
      <c r="F174" s="37">
        <v>156.9</v>
      </c>
      <c r="G174" s="38">
        <v>152.85000000000002</v>
      </c>
      <c r="H174" s="38">
        <v>148.45000000000002</v>
      </c>
      <c r="I174" s="38">
        <v>144.40000000000003</v>
      </c>
      <c r="J174" s="38">
        <v>161.30000000000001</v>
      </c>
      <c r="K174" s="38">
        <v>165.35000000000002</v>
      </c>
      <c r="L174" s="38">
        <v>169.75</v>
      </c>
      <c r="M174" s="28">
        <v>160.94999999999999</v>
      </c>
      <c r="N174" s="28">
        <v>152.5</v>
      </c>
      <c r="O174" s="39">
        <v>7418000</v>
      </c>
      <c r="P174" s="40">
        <v>-2.8930488283806781E-2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703.95</v>
      </c>
      <c r="F175" s="37">
        <v>707.43333333333339</v>
      </c>
      <c r="G175" s="38">
        <v>691.51666666666677</v>
      </c>
      <c r="H175" s="38">
        <v>679.08333333333337</v>
      </c>
      <c r="I175" s="38">
        <v>663.16666666666674</v>
      </c>
      <c r="J175" s="38">
        <v>719.86666666666679</v>
      </c>
      <c r="K175" s="38">
        <v>735.7833333333333</v>
      </c>
      <c r="L175" s="38">
        <v>748.21666666666681</v>
      </c>
      <c r="M175" s="28">
        <v>723.35</v>
      </c>
      <c r="N175" s="28">
        <v>695</v>
      </c>
      <c r="O175" s="39">
        <v>2320500</v>
      </c>
      <c r="P175" s="40">
        <v>-4.5788185948968892E-2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108.65</v>
      </c>
      <c r="F176" s="37">
        <v>109.33333333333333</v>
      </c>
      <c r="G176" s="38">
        <v>103.96666666666665</v>
      </c>
      <c r="H176" s="38">
        <v>99.283333333333331</v>
      </c>
      <c r="I176" s="38">
        <v>93.916666666666657</v>
      </c>
      <c r="J176" s="38">
        <v>114.01666666666665</v>
      </c>
      <c r="K176" s="38">
        <v>119.38333333333333</v>
      </c>
      <c r="L176" s="38">
        <v>124.06666666666665</v>
      </c>
      <c r="M176" s="28">
        <v>114.7</v>
      </c>
      <c r="N176" s="28">
        <v>104.65</v>
      </c>
      <c r="O176" s="39">
        <v>48539000</v>
      </c>
      <c r="P176" s="40">
        <v>2.7372357018169047E-3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118.7</v>
      </c>
      <c r="F177" s="37">
        <v>118.78333333333335</v>
      </c>
      <c r="G177" s="38">
        <v>116.16666666666669</v>
      </c>
      <c r="H177" s="38">
        <v>113.63333333333334</v>
      </c>
      <c r="I177" s="38">
        <v>111.01666666666668</v>
      </c>
      <c r="J177" s="38">
        <v>121.31666666666669</v>
      </c>
      <c r="K177" s="38">
        <v>123.93333333333334</v>
      </c>
      <c r="L177" s="38">
        <v>126.4666666666667</v>
      </c>
      <c r="M177" s="28">
        <v>121.4</v>
      </c>
      <c r="N177" s="28">
        <v>116.25</v>
      </c>
      <c r="O177" s="39">
        <v>27618000</v>
      </c>
      <c r="P177" s="40">
        <v>2.6138096275321282E-3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2459.0500000000002</v>
      </c>
      <c r="F178" s="37">
        <v>2460.6333333333332</v>
      </c>
      <c r="G178" s="38">
        <v>2430.0166666666664</v>
      </c>
      <c r="H178" s="38">
        <v>2400.9833333333331</v>
      </c>
      <c r="I178" s="38">
        <v>2370.3666666666663</v>
      </c>
      <c r="J178" s="38">
        <v>2489.6666666666665</v>
      </c>
      <c r="K178" s="38">
        <v>2520.2833333333333</v>
      </c>
      <c r="L178" s="38">
        <v>2549.3166666666666</v>
      </c>
      <c r="M178" s="28">
        <v>2491.25</v>
      </c>
      <c r="N178" s="28">
        <v>2431.6</v>
      </c>
      <c r="O178" s="39">
        <v>39717250</v>
      </c>
      <c r="P178" s="40">
        <v>1.1318280487106199E-2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84.15</v>
      </c>
      <c r="F179" s="37">
        <v>83.866666666666674</v>
      </c>
      <c r="G179" s="38">
        <v>81.783333333333346</v>
      </c>
      <c r="H179" s="38">
        <v>79.416666666666671</v>
      </c>
      <c r="I179" s="38">
        <v>77.333333333333343</v>
      </c>
      <c r="J179" s="38">
        <v>86.233333333333348</v>
      </c>
      <c r="K179" s="38">
        <v>88.316666666666663</v>
      </c>
      <c r="L179" s="38">
        <v>90.683333333333351</v>
      </c>
      <c r="M179" s="28">
        <v>85.95</v>
      </c>
      <c r="N179" s="28">
        <v>81.5</v>
      </c>
      <c r="O179" s="39">
        <v>138242000</v>
      </c>
      <c r="P179" s="40">
        <v>5.6560057323890899E-3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750.85</v>
      </c>
      <c r="F180" s="37">
        <v>752.55000000000007</v>
      </c>
      <c r="G180" s="38">
        <v>733.80000000000018</v>
      </c>
      <c r="H180" s="38">
        <v>716.75000000000011</v>
      </c>
      <c r="I180" s="38">
        <v>698.00000000000023</v>
      </c>
      <c r="J180" s="38">
        <v>769.60000000000014</v>
      </c>
      <c r="K180" s="38">
        <v>788.34999999999991</v>
      </c>
      <c r="L180" s="38">
        <v>805.40000000000009</v>
      </c>
      <c r="M180" s="28">
        <v>771.3</v>
      </c>
      <c r="N180" s="28">
        <v>735.5</v>
      </c>
      <c r="O180" s="39">
        <v>7485200</v>
      </c>
      <c r="P180" s="40">
        <v>1.5093776698897462E-2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1088.25</v>
      </c>
      <c r="F181" s="37">
        <v>1091.7666666666667</v>
      </c>
      <c r="G181" s="38">
        <v>1079.0333333333333</v>
      </c>
      <c r="H181" s="38">
        <v>1069.8166666666666</v>
      </c>
      <c r="I181" s="38">
        <v>1057.0833333333333</v>
      </c>
      <c r="J181" s="38">
        <v>1100.9833333333333</v>
      </c>
      <c r="K181" s="38">
        <v>1113.7166666666665</v>
      </c>
      <c r="L181" s="38">
        <v>1122.9333333333334</v>
      </c>
      <c r="M181" s="28">
        <v>1104.5</v>
      </c>
      <c r="N181" s="28">
        <v>1082.55</v>
      </c>
      <c r="O181" s="39">
        <v>7316250</v>
      </c>
      <c r="P181" s="40">
        <v>-9.141696292534281E-3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474.75</v>
      </c>
      <c r="F182" s="37">
        <v>471.2166666666667</v>
      </c>
      <c r="G182" s="38">
        <v>466.23333333333341</v>
      </c>
      <c r="H182" s="38">
        <v>457.7166666666667</v>
      </c>
      <c r="I182" s="38">
        <v>452.73333333333341</v>
      </c>
      <c r="J182" s="38">
        <v>479.73333333333341</v>
      </c>
      <c r="K182" s="38">
        <v>484.71666666666675</v>
      </c>
      <c r="L182" s="38">
        <v>493.23333333333341</v>
      </c>
      <c r="M182" s="28">
        <v>476.2</v>
      </c>
      <c r="N182" s="28">
        <v>462.7</v>
      </c>
      <c r="O182" s="39">
        <v>64470000</v>
      </c>
      <c r="P182" s="40">
        <v>2.6829443103901379E-2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23473.4</v>
      </c>
      <c r="F183" s="37">
        <v>23786.033333333336</v>
      </c>
      <c r="G183" s="38">
        <v>22947.366666666672</v>
      </c>
      <c r="H183" s="38">
        <v>22421.333333333336</v>
      </c>
      <c r="I183" s="38">
        <v>21582.666666666672</v>
      </c>
      <c r="J183" s="38">
        <v>24312.066666666673</v>
      </c>
      <c r="K183" s="38">
        <v>25150.733333333337</v>
      </c>
      <c r="L183" s="38">
        <v>25676.766666666674</v>
      </c>
      <c r="M183" s="28">
        <v>24624.7</v>
      </c>
      <c r="N183" s="28">
        <v>23260</v>
      </c>
      <c r="O183" s="39">
        <v>204200</v>
      </c>
      <c r="P183" s="40">
        <v>5.3935483870967742E-2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2319.35</v>
      </c>
      <c r="F184" s="37">
        <v>2304.2833333333333</v>
      </c>
      <c r="G184" s="38">
        <v>2280.6166666666668</v>
      </c>
      <c r="H184" s="38">
        <v>2241.8833333333337</v>
      </c>
      <c r="I184" s="38">
        <v>2218.2166666666672</v>
      </c>
      <c r="J184" s="38">
        <v>2343.0166666666664</v>
      </c>
      <c r="K184" s="38">
        <v>2366.6833333333334</v>
      </c>
      <c r="L184" s="38">
        <v>2405.4166666666661</v>
      </c>
      <c r="M184" s="28">
        <v>2327.9499999999998</v>
      </c>
      <c r="N184" s="28">
        <v>2265.5500000000002</v>
      </c>
      <c r="O184" s="39">
        <v>1488575</v>
      </c>
      <c r="P184" s="40">
        <v>8.3830104321907604E-3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2244.25</v>
      </c>
      <c r="F185" s="37">
        <v>2229.0666666666666</v>
      </c>
      <c r="G185" s="38">
        <v>2175.1833333333334</v>
      </c>
      <c r="H185" s="38">
        <v>2106.1166666666668</v>
      </c>
      <c r="I185" s="38">
        <v>2052.2333333333336</v>
      </c>
      <c r="J185" s="38">
        <v>2298.1333333333332</v>
      </c>
      <c r="K185" s="38">
        <v>2352.0166666666664</v>
      </c>
      <c r="L185" s="38">
        <v>2421.083333333333</v>
      </c>
      <c r="M185" s="28">
        <v>2282.9499999999998</v>
      </c>
      <c r="N185" s="28">
        <v>2160</v>
      </c>
      <c r="O185" s="39">
        <v>4303875</v>
      </c>
      <c r="P185" s="40">
        <v>6.7826572385560099E-2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1121.75</v>
      </c>
      <c r="F186" s="37">
        <v>1127.7833333333335</v>
      </c>
      <c r="G186" s="38">
        <v>1090.166666666667</v>
      </c>
      <c r="H186" s="38">
        <v>1058.5833333333335</v>
      </c>
      <c r="I186" s="38">
        <v>1020.9666666666669</v>
      </c>
      <c r="J186" s="38">
        <v>1159.366666666667</v>
      </c>
      <c r="K186" s="38">
        <v>1196.9833333333333</v>
      </c>
      <c r="L186" s="38">
        <v>1228.5666666666671</v>
      </c>
      <c r="M186" s="28">
        <v>1165.4000000000001</v>
      </c>
      <c r="N186" s="28">
        <v>1096.2</v>
      </c>
      <c r="O186" s="39">
        <v>4517600</v>
      </c>
      <c r="P186" s="40">
        <v>4.0003555871633038E-3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275.8</v>
      </c>
      <c r="F187" s="37">
        <v>274.48333333333335</v>
      </c>
      <c r="G187" s="38">
        <v>264.31666666666672</v>
      </c>
      <c r="H187" s="38">
        <v>252.83333333333337</v>
      </c>
      <c r="I187" s="38">
        <v>242.66666666666674</v>
      </c>
      <c r="J187" s="38">
        <v>285.9666666666667</v>
      </c>
      <c r="K187" s="38">
        <v>296.13333333333333</v>
      </c>
      <c r="L187" s="38">
        <v>307.61666666666667</v>
      </c>
      <c r="M187" s="28">
        <v>284.64999999999998</v>
      </c>
      <c r="N187" s="28">
        <v>263</v>
      </c>
      <c r="O187" s="39">
        <v>4470300</v>
      </c>
      <c r="P187" s="40">
        <v>-1.4875049583498612E-2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857.5</v>
      </c>
      <c r="F188" s="37">
        <v>859.4</v>
      </c>
      <c r="G188" s="38">
        <v>850.65</v>
      </c>
      <c r="H188" s="38">
        <v>843.8</v>
      </c>
      <c r="I188" s="38">
        <v>835.05</v>
      </c>
      <c r="J188" s="38">
        <v>866.25</v>
      </c>
      <c r="K188" s="38">
        <v>875</v>
      </c>
      <c r="L188" s="38">
        <v>881.85</v>
      </c>
      <c r="M188" s="28">
        <v>868.15</v>
      </c>
      <c r="N188" s="28">
        <v>852.55</v>
      </c>
      <c r="O188" s="39">
        <v>18990300</v>
      </c>
      <c r="P188" s="40">
        <v>1.1709863882155509E-2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431.85</v>
      </c>
      <c r="F189" s="37">
        <v>431.45</v>
      </c>
      <c r="G189" s="38">
        <v>422.25</v>
      </c>
      <c r="H189" s="38">
        <v>412.65000000000003</v>
      </c>
      <c r="I189" s="38">
        <v>403.45000000000005</v>
      </c>
      <c r="J189" s="38">
        <v>441.04999999999995</v>
      </c>
      <c r="K189" s="38">
        <v>450.24999999999989</v>
      </c>
      <c r="L189" s="38">
        <v>459.84999999999991</v>
      </c>
      <c r="M189" s="28">
        <v>440.65</v>
      </c>
      <c r="N189" s="28">
        <v>421.85</v>
      </c>
      <c r="O189" s="39">
        <v>12798000</v>
      </c>
      <c r="P189" s="40">
        <v>1.1259926514163802E-2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545.75</v>
      </c>
      <c r="F190" s="37">
        <v>551.80000000000007</v>
      </c>
      <c r="G190" s="38">
        <v>537.85000000000014</v>
      </c>
      <c r="H190" s="38">
        <v>529.95000000000005</v>
      </c>
      <c r="I190" s="38">
        <v>516.00000000000011</v>
      </c>
      <c r="J190" s="38">
        <v>559.70000000000016</v>
      </c>
      <c r="K190" s="38">
        <v>573.6500000000002</v>
      </c>
      <c r="L190" s="38">
        <v>581.55000000000018</v>
      </c>
      <c r="M190" s="28">
        <v>565.75</v>
      </c>
      <c r="N190" s="28">
        <v>543.9</v>
      </c>
      <c r="O190" s="39">
        <v>1017200</v>
      </c>
      <c r="P190" s="40">
        <v>-7.1389446777432905E-2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988.6</v>
      </c>
      <c r="F191" s="37">
        <v>978.5333333333333</v>
      </c>
      <c r="G191" s="38">
        <v>962.06666666666661</v>
      </c>
      <c r="H191" s="38">
        <v>935.5333333333333</v>
      </c>
      <c r="I191" s="38">
        <v>919.06666666666661</v>
      </c>
      <c r="J191" s="38">
        <v>1005.0666666666666</v>
      </c>
      <c r="K191" s="38">
        <v>1021.5333333333333</v>
      </c>
      <c r="L191" s="38">
        <v>1048.0666666666666</v>
      </c>
      <c r="M191" s="28">
        <v>995</v>
      </c>
      <c r="N191" s="28">
        <v>952</v>
      </c>
      <c r="O191" s="39">
        <v>6171000</v>
      </c>
      <c r="P191" s="40">
        <v>-4.0429171201990362E-2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973.65</v>
      </c>
      <c r="F192" s="37">
        <v>982.38333333333333</v>
      </c>
      <c r="G192" s="38">
        <v>945.51666666666665</v>
      </c>
      <c r="H192" s="38">
        <v>917.38333333333333</v>
      </c>
      <c r="I192" s="38">
        <v>880.51666666666665</v>
      </c>
      <c r="J192" s="38">
        <v>1010.5166666666667</v>
      </c>
      <c r="K192" s="38">
        <v>1047.3833333333332</v>
      </c>
      <c r="L192" s="38">
        <v>1075.5166666666667</v>
      </c>
      <c r="M192" s="28">
        <v>1019.25</v>
      </c>
      <c r="N192" s="28">
        <v>954.25</v>
      </c>
      <c r="O192" s="39">
        <v>4541800</v>
      </c>
      <c r="P192" s="40">
        <v>-4.6381254330526804E-2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746.6</v>
      </c>
      <c r="F193" s="37">
        <v>748.26666666666677</v>
      </c>
      <c r="G193" s="38">
        <v>736.93333333333351</v>
      </c>
      <c r="H193" s="38">
        <v>727.26666666666677</v>
      </c>
      <c r="I193" s="38">
        <v>715.93333333333351</v>
      </c>
      <c r="J193" s="38">
        <v>757.93333333333351</v>
      </c>
      <c r="K193" s="38">
        <v>769.26666666666677</v>
      </c>
      <c r="L193" s="38">
        <v>778.93333333333351</v>
      </c>
      <c r="M193" s="28">
        <v>759.6</v>
      </c>
      <c r="N193" s="28">
        <v>738.6</v>
      </c>
      <c r="O193" s="39">
        <v>7038225</v>
      </c>
      <c r="P193" s="40">
        <v>6.8559289300888374E-3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389.85</v>
      </c>
      <c r="F194" s="37">
        <v>388.66666666666669</v>
      </c>
      <c r="G194" s="38">
        <v>379.83333333333337</v>
      </c>
      <c r="H194" s="38">
        <v>369.81666666666666</v>
      </c>
      <c r="I194" s="38">
        <v>360.98333333333335</v>
      </c>
      <c r="J194" s="38">
        <v>398.68333333333339</v>
      </c>
      <c r="K194" s="38">
        <v>407.51666666666677</v>
      </c>
      <c r="L194" s="38">
        <v>417.53333333333342</v>
      </c>
      <c r="M194" s="28">
        <v>397.5</v>
      </c>
      <c r="N194" s="28">
        <v>378.65</v>
      </c>
      <c r="O194" s="39">
        <v>82194000</v>
      </c>
      <c r="P194" s="40">
        <v>5.2038161318300089E-4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227.15</v>
      </c>
      <c r="F195" s="37">
        <v>225.88333333333335</v>
      </c>
      <c r="G195" s="38">
        <v>221.31666666666672</v>
      </c>
      <c r="H195" s="38">
        <v>215.48333333333338</v>
      </c>
      <c r="I195" s="38">
        <v>210.91666666666674</v>
      </c>
      <c r="J195" s="38">
        <v>231.7166666666667</v>
      </c>
      <c r="K195" s="38">
        <v>236.28333333333336</v>
      </c>
      <c r="L195" s="38">
        <v>242.11666666666667</v>
      </c>
      <c r="M195" s="28">
        <v>230.45</v>
      </c>
      <c r="N195" s="28">
        <v>220.05</v>
      </c>
      <c r="O195" s="39">
        <v>99754875</v>
      </c>
      <c r="P195" s="40">
        <v>-3.3010534580906893E-2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1170.2</v>
      </c>
      <c r="F196" s="37">
        <v>1163.6499999999999</v>
      </c>
      <c r="G196" s="38">
        <v>1133.2999999999997</v>
      </c>
      <c r="H196" s="38">
        <v>1096.3999999999999</v>
      </c>
      <c r="I196" s="38">
        <v>1066.0499999999997</v>
      </c>
      <c r="J196" s="38">
        <v>1200.5499999999997</v>
      </c>
      <c r="K196" s="38">
        <v>1230.8999999999996</v>
      </c>
      <c r="L196" s="38">
        <v>1267.7999999999997</v>
      </c>
      <c r="M196" s="28">
        <v>1194</v>
      </c>
      <c r="N196" s="28">
        <v>1126.75</v>
      </c>
      <c r="O196" s="39">
        <v>32297875</v>
      </c>
      <c r="P196" s="40">
        <v>2.7445340229854723E-3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3407.75</v>
      </c>
      <c r="F197" s="37">
        <v>3408.0666666666671</v>
      </c>
      <c r="G197" s="38">
        <v>3370.8333333333339</v>
      </c>
      <c r="H197" s="38">
        <v>3333.916666666667</v>
      </c>
      <c r="I197" s="38">
        <v>3296.6833333333338</v>
      </c>
      <c r="J197" s="38">
        <v>3444.983333333334</v>
      </c>
      <c r="K197" s="38">
        <v>3482.2166666666667</v>
      </c>
      <c r="L197" s="38">
        <v>3519.1333333333341</v>
      </c>
      <c r="M197" s="28">
        <v>3445.3</v>
      </c>
      <c r="N197" s="28">
        <v>3371.15</v>
      </c>
      <c r="O197" s="39">
        <v>11525100</v>
      </c>
      <c r="P197" s="40">
        <v>-2.2741726234387322E-2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1228.8</v>
      </c>
      <c r="F198" s="37">
        <v>1234.3999999999999</v>
      </c>
      <c r="G198" s="38">
        <v>1203.3499999999997</v>
      </c>
      <c r="H198" s="38">
        <v>1177.8999999999999</v>
      </c>
      <c r="I198" s="38">
        <v>1146.8499999999997</v>
      </c>
      <c r="J198" s="38">
        <v>1259.8499999999997</v>
      </c>
      <c r="K198" s="38">
        <v>1290.8999999999999</v>
      </c>
      <c r="L198" s="38">
        <v>1316.3499999999997</v>
      </c>
      <c r="M198" s="28">
        <v>1265.45</v>
      </c>
      <c r="N198" s="28">
        <v>1208.95</v>
      </c>
      <c r="O198" s="39">
        <v>15727800</v>
      </c>
      <c r="P198" s="40">
        <v>1.0952987002969648E-2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2121.25</v>
      </c>
      <c r="F199" s="37">
        <v>2122.8166666666671</v>
      </c>
      <c r="G199" s="38">
        <v>2099.5833333333339</v>
      </c>
      <c r="H199" s="38">
        <v>2077.916666666667</v>
      </c>
      <c r="I199" s="38">
        <v>2054.6833333333338</v>
      </c>
      <c r="J199" s="38">
        <v>2144.483333333334</v>
      </c>
      <c r="K199" s="38">
        <v>2167.7166666666667</v>
      </c>
      <c r="L199" s="38">
        <v>2189.3833333333341</v>
      </c>
      <c r="M199" s="28">
        <v>2146.0500000000002</v>
      </c>
      <c r="N199" s="28">
        <v>2101.15</v>
      </c>
      <c r="O199" s="39">
        <v>6628500</v>
      </c>
      <c r="P199" s="40">
        <v>4.2032659317337732E-2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2560.35</v>
      </c>
      <c r="F200" s="37">
        <v>2570.85</v>
      </c>
      <c r="G200" s="38">
        <v>2523.25</v>
      </c>
      <c r="H200" s="38">
        <v>2486.15</v>
      </c>
      <c r="I200" s="38">
        <v>2438.5500000000002</v>
      </c>
      <c r="J200" s="38">
        <v>2607.9499999999998</v>
      </c>
      <c r="K200" s="38">
        <v>2655.5499999999993</v>
      </c>
      <c r="L200" s="38">
        <v>2692.6499999999996</v>
      </c>
      <c r="M200" s="28">
        <v>2618.4499999999998</v>
      </c>
      <c r="N200" s="28">
        <v>2533.75</v>
      </c>
      <c r="O200" s="39">
        <v>614750</v>
      </c>
      <c r="P200" s="40">
        <v>-4.4534412955465584E-3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454.2</v>
      </c>
      <c r="F201" s="37">
        <v>466.66666666666669</v>
      </c>
      <c r="G201" s="38">
        <v>438.73333333333335</v>
      </c>
      <c r="H201" s="38">
        <v>423.26666666666665</v>
      </c>
      <c r="I201" s="38">
        <v>395.33333333333331</v>
      </c>
      <c r="J201" s="38">
        <v>482.13333333333338</v>
      </c>
      <c r="K201" s="38">
        <v>510.06666666666666</v>
      </c>
      <c r="L201" s="38">
        <v>525.53333333333342</v>
      </c>
      <c r="M201" s="28">
        <v>494.6</v>
      </c>
      <c r="N201" s="28">
        <v>451.2</v>
      </c>
      <c r="O201" s="39">
        <v>4525500</v>
      </c>
      <c r="P201" s="40">
        <v>5.6742556917688265E-2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1047.9000000000001</v>
      </c>
      <c r="F202" s="37">
        <v>1045.3666666666666</v>
      </c>
      <c r="G202" s="38">
        <v>1014.9333333333332</v>
      </c>
      <c r="H202" s="38">
        <v>981.96666666666658</v>
      </c>
      <c r="I202" s="38">
        <v>951.53333333333319</v>
      </c>
      <c r="J202" s="38">
        <v>1078.333333333333</v>
      </c>
      <c r="K202" s="38">
        <v>1108.7666666666664</v>
      </c>
      <c r="L202" s="38">
        <v>1141.7333333333331</v>
      </c>
      <c r="M202" s="28">
        <v>1075.8</v>
      </c>
      <c r="N202" s="28">
        <v>1012.4</v>
      </c>
      <c r="O202" s="39">
        <v>3229875</v>
      </c>
      <c r="P202" s="40">
        <v>5.2693761814744798E-2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620.70000000000005</v>
      </c>
      <c r="F203" s="37">
        <v>618.1</v>
      </c>
      <c r="G203" s="38">
        <v>611.20000000000005</v>
      </c>
      <c r="H203" s="38">
        <v>601.70000000000005</v>
      </c>
      <c r="I203" s="38">
        <v>594.80000000000007</v>
      </c>
      <c r="J203" s="38">
        <v>627.6</v>
      </c>
      <c r="K203" s="38">
        <v>634.49999999999989</v>
      </c>
      <c r="L203" s="38">
        <v>644</v>
      </c>
      <c r="M203" s="28">
        <v>625</v>
      </c>
      <c r="N203" s="28">
        <v>608.6</v>
      </c>
      <c r="O203" s="39">
        <v>7394800</v>
      </c>
      <c r="P203" s="40">
        <v>-6.9906673710160239E-2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1462.45</v>
      </c>
      <c r="F204" s="37">
        <v>1455.75</v>
      </c>
      <c r="G204" s="38">
        <v>1436.85</v>
      </c>
      <c r="H204" s="38">
        <v>1411.25</v>
      </c>
      <c r="I204" s="38">
        <v>1392.35</v>
      </c>
      <c r="J204" s="38">
        <v>1481.35</v>
      </c>
      <c r="K204" s="38">
        <v>1500.25</v>
      </c>
      <c r="L204" s="38">
        <v>1525.85</v>
      </c>
      <c r="M204" s="28">
        <v>1474.65</v>
      </c>
      <c r="N204" s="28">
        <v>1430.15</v>
      </c>
      <c r="O204" s="39">
        <v>1152650</v>
      </c>
      <c r="P204" s="40">
        <v>-1.2592624320041119E-2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6347.2</v>
      </c>
      <c r="F205" s="37">
        <v>6334.6500000000005</v>
      </c>
      <c r="G205" s="38">
        <v>6225.3000000000011</v>
      </c>
      <c r="H205" s="38">
        <v>6103.4000000000005</v>
      </c>
      <c r="I205" s="38">
        <v>5994.0500000000011</v>
      </c>
      <c r="J205" s="38">
        <v>6456.5500000000011</v>
      </c>
      <c r="K205" s="38">
        <v>6565.9000000000015</v>
      </c>
      <c r="L205" s="38">
        <v>6687.8000000000011</v>
      </c>
      <c r="M205" s="28">
        <v>6444</v>
      </c>
      <c r="N205" s="28">
        <v>6212.75</v>
      </c>
      <c r="O205" s="39">
        <v>2115000</v>
      </c>
      <c r="P205" s="40">
        <v>-2.9994496422674738E-2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795.15</v>
      </c>
      <c r="F206" s="37">
        <v>797.86666666666667</v>
      </c>
      <c r="G206" s="38">
        <v>781.93333333333339</v>
      </c>
      <c r="H206" s="38">
        <v>768.7166666666667</v>
      </c>
      <c r="I206" s="38">
        <v>752.78333333333342</v>
      </c>
      <c r="J206" s="38">
        <v>811.08333333333337</v>
      </c>
      <c r="K206" s="38">
        <v>827.01666666666654</v>
      </c>
      <c r="L206" s="38">
        <v>840.23333333333335</v>
      </c>
      <c r="M206" s="28">
        <v>813.8</v>
      </c>
      <c r="N206" s="28">
        <v>784.65</v>
      </c>
      <c r="O206" s="39">
        <v>23770500</v>
      </c>
      <c r="P206" s="40">
        <v>1.5607642746056432E-2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326.14999999999998</v>
      </c>
      <c r="F207" s="37">
        <v>328.03333333333336</v>
      </c>
      <c r="G207" s="38">
        <v>315.2166666666667</v>
      </c>
      <c r="H207" s="38">
        <v>304.28333333333336</v>
      </c>
      <c r="I207" s="38">
        <v>291.4666666666667</v>
      </c>
      <c r="J207" s="38">
        <v>338.9666666666667</v>
      </c>
      <c r="K207" s="38">
        <v>351.78333333333342</v>
      </c>
      <c r="L207" s="38">
        <v>362.7166666666667</v>
      </c>
      <c r="M207" s="28">
        <v>340.85</v>
      </c>
      <c r="N207" s="28">
        <v>317.10000000000002</v>
      </c>
      <c r="O207" s="39">
        <v>43187650</v>
      </c>
      <c r="P207" s="40">
        <v>-3.2366730335127623E-2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977</v>
      </c>
      <c r="F208" s="37">
        <v>976.76666666666677</v>
      </c>
      <c r="G208" s="38">
        <v>961.73333333333358</v>
      </c>
      <c r="H208" s="38">
        <v>946.46666666666681</v>
      </c>
      <c r="I208" s="38">
        <v>931.43333333333362</v>
      </c>
      <c r="J208" s="38">
        <v>992.03333333333353</v>
      </c>
      <c r="K208" s="38">
        <v>1007.0666666666666</v>
      </c>
      <c r="L208" s="38">
        <v>1022.3333333333335</v>
      </c>
      <c r="M208" s="28">
        <v>991.8</v>
      </c>
      <c r="N208" s="28">
        <v>961.5</v>
      </c>
      <c r="O208" s="39">
        <v>4074000</v>
      </c>
      <c r="P208" s="40">
        <v>-4.6013347383210397E-2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1569.9</v>
      </c>
      <c r="F209" s="37">
        <v>1567.7666666666667</v>
      </c>
      <c r="G209" s="38">
        <v>1538.9333333333334</v>
      </c>
      <c r="H209" s="38">
        <v>1507.9666666666667</v>
      </c>
      <c r="I209" s="38">
        <v>1479.1333333333334</v>
      </c>
      <c r="J209" s="38">
        <v>1598.7333333333333</v>
      </c>
      <c r="K209" s="38">
        <v>1627.5666666666668</v>
      </c>
      <c r="L209" s="38">
        <v>1658.5333333333333</v>
      </c>
      <c r="M209" s="28">
        <v>1596.6</v>
      </c>
      <c r="N209" s="28">
        <v>1536.8</v>
      </c>
      <c r="O209" s="39">
        <v>845250</v>
      </c>
      <c r="P209" s="40">
        <v>-4.5928281222398868E-3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474.6</v>
      </c>
      <c r="F210" s="37">
        <v>475.58333333333331</v>
      </c>
      <c r="G210" s="38">
        <v>463.31666666666661</v>
      </c>
      <c r="H210" s="38">
        <v>452.0333333333333</v>
      </c>
      <c r="I210" s="38">
        <v>439.76666666666659</v>
      </c>
      <c r="J210" s="38">
        <v>486.86666666666662</v>
      </c>
      <c r="K210" s="38">
        <v>499.13333333333338</v>
      </c>
      <c r="L210" s="38">
        <v>510.41666666666663</v>
      </c>
      <c r="M210" s="28">
        <v>487.85</v>
      </c>
      <c r="N210" s="28">
        <v>464.3</v>
      </c>
      <c r="O210" s="39">
        <v>40802800</v>
      </c>
      <c r="P210" s="40">
        <v>2.2662449308998311E-2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239.85</v>
      </c>
      <c r="F211" s="37">
        <v>237.04999999999998</v>
      </c>
      <c r="G211" s="38">
        <v>232.14999999999998</v>
      </c>
      <c r="H211" s="38">
        <v>224.45</v>
      </c>
      <c r="I211" s="38">
        <v>219.54999999999998</v>
      </c>
      <c r="J211" s="38">
        <v>244.74999999999997</v>
      </c>
      <c r="K211" s="38">
        <v>249.65</v>
      </c>
      <c r="L211" s="38">
        <v>257.34999999999997</v>
      </c>
      <c r="M211" s="28">
        <v>241.95</v>
      </c>
      <c r="N211" s="28">
        <v>229.35</v>
      </c>
      <c r="O211" s="39">
        <v>79122000</v>
      </c>
      <c r="P211" s="40">
        <v>-2.180847118166308E-2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332.15</v>
      </c>
      <c r="F212" s="37">
        <v>328.8</v>
      </c>
      <c r="G212" s="38">
        <v>323.05</v>
      </c>
      <c r="H212" s="38">
        <v>313.95</v>
      </c>
      <c r="I212" s="38">
        <v>308.2</v>
      </c>
      <c r="J212" s="38">
        <v>337.90000000000003</v>
      </c>
      <c r="K212" s="38">
        <v>343.65000000000003</v>
      </c>
      <c r="L212" s="38">
        <v>352.75000000000006</v>
      </c>
      <c r="M212" s="28">
        <v>334.55</v>
      </c>
      <c r="N212" s="28">
        <v>319.7</v>
      </c>
      <c r="O212" s="39">
        <v>15066800</v>
      </c>
      <c r="P212" s="40">
        <v>-1.1364829396325458E-2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4" t="s">
        <v>16</v>
      </c>
      <c r="B8" s="446"/>
      <c r="C8" s="450" t="s">
        <v>20</v>
      </c>
      <c r="D8" s="450" t="s">
        <v>21</v>
      </c>
      <c r="E8" s="441" t="s">
        <v>22</v>
      </c>
      <c r="F8" s="442"/>
      <c r="G8" s="443"/>
      <c r="H8" s="441" t="s">
        <v>23</v>
      </c>
      <c r="I8" s="442"/>
      <c r="J8" s="443"/>
      <c r="K8" s="23"/>
      <c r="L8" s="50"/>
      <c r="M8" s="50"/>
      <c r="N8" s="1"/>
      <c r="O8" s="1"/>
    </row>
    <row r="9" spans="1:15" ht="36" customHeight="1">
      <c r="A9" s="448"/>
      <c r="B9" s="449"/>
      <c r="C9" s="449"/>
      <c r="D9" s="4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16167.1</v>
      </c>
      <c r="D10" s="32">
        <v>16159.483333333332</v>
      </c>
      <c r="E10" s="32">
        <v>16000.216666666664</v>
      </c>
      <c r="F10" s="32">
        <v>15833.333333333332</v>
      </c>
      <c r="G10" s="32">
        <v>15674.066666666664</v>
      </c>
      <c r="H10" s="32">
        <v>16326.366666666663</v>
      </c>
      <c r="I10" s="32">
        <v>16485.633333333331</v>
      </c>
      <c r="J10" s="32">
        <v>16652.516666666663</v>
      </c>
      <c r="K10" s="34">
        <v>16318.75</v>
      </c>
      <c r="L10" s="34">
        <v>15992.6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34693.15</v>
      </c>
      <c r="D11" s="37">
        <v>34543.183333333334</v>
      </c>
      <c r="E11" s="37">
        <v>34293.166666666672</v>
      </c>
      <c r="F11" s="37">
        <v>33893.183333333334</v>
      </c>
      <c r="G11" s="37">
        <v>33643.166666666672</v>
      </c>
      <c r="H11" s="37">
        <v>34943.166666666672</v>
      </c>
      <c r="I11" s="37">
        <v>35193.183333333334</v>
      </c>
      <c r="J11" s="37">
        <v>35593.166666666672</v>
      </c>
      <c r="K11" s="28">
        <v>34793.199999999997</v>
      </c>
      <c r="L11" s="28">
        <v>34143.199999999997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2567.6</v>
      </c>
      <c r="D12" s="37">
        <v>2573.8666666666668</v>
      </c>
      <c r="E12" s="37">
        <v>2526.2333333333336</v>
      </c>
      <c r="F12" s="37">
        <v>2484.8666666666668</v>
      </c>
      <c r="G12" s="37">
        <v>2437.2333333333336</v>
      </c>
      <c r="H12" s="37">
        <v>2615.2333333333336</v>
      </c>
      <c r="I12" s="37">
        <v>2662.8666666666668</v>
      </c>
      <c r="J12" s="37">
        <v>2704.2333333333336</v>
      </c>
      <c r="K12" s="28">
        <v>2621.5</v>
      </c>
      <c r="L12" s="28">
        <v>2532.5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4783.6499999999996</v>
      </c>
      <c r="D13" s="37">
        <v>4792.583333333333</v>
      </c>
      <c r="E13" s="37">
        <v>4726.3166666666657</v>
      </c>
      <c r="F13" s="37">
        <v>4668.9833333333327</v>
      </c>
      <c r="G13" s="37">
        <v>4602.7166666666653</v>
      </c>
      <c r="H13" s="37">
        <v>4849.9166666666661</v>
      </c>
      <c r="I13" s="37">
        <v>4916.1833333333343</v>
      </c>
      <c r="J13" s="37">
        <v>4973.5166666666664</v>
      </c>
      <c r="K13" s="28">
        <v>4858.8500000000004</v>
      </c>
      <c r="L13" s="28">
        <v>4735.25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30050.2</v>
      </c>
      <c r="D14" s="37">
        <v>30089.333333333332</v>
      </c>
      <c r="E14" s="37">
        <v>29630.116666666665</v>
      </c>
      <c r="F14" s="37">
        <v>29210.033333333333</v>
      </c>
      <c r="G14" s="37">
        <v>28750.816666666666</v>
      </c>
      <c r="H14" s="37">
        <v>30509.416666666664</v>
      </c>
      <c r="I14" s="37">
        <v>30968.633333333331</v>
      </c>
      <c r="J14" s="37">
        <v>31388.716666666664</v>
      </c>
      <c r="K14" s="28">
        <v>30548.55</v>
      </c>
      <c r="L14" s="28">
        <v>29669.25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4066.8</v>
      </c>
      <c r="D15" s="37">
        <v>4080.3333333333335</v>
      </c>
      <c r="E15" s="37">
        <v>4001.6166666666668</v>
      </c>
      <c r="F15" s="37">
        <v>3936.4333333333334</v>
      </c>
      <c r="G15" s="37">
        <v>3857.7166666666667</v>
      </c>
      <c r="H15" s="37">
        <v>4145.5166666666664</v>
      </c>
      <c r="I15" s="37">
        <v>4224.2333333333336</v>
      </c>
      <c r="J15" s="37">
        <v>4289.416666666667</v>
      </c>
      <c r="K15" s="28">
        <v>4159.05</v>
      </c>
      <c r="L15" s="28">
        <v>4015.15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7499.5</v>
      </c>
      <c r="D16" s="37">
        <v>7489.5166666666664</v>
      </c>
      <c r="E16" s="37">
        <v>7373.1333333333332</v>
      </c>
      <c r="F16" s="37">
        <v>7246.7666666666664</v>
      </c>
      <c r="G16" s="37">
        <v>7130.3833333333332</v>
      </c>
      <c r="H16" s="37">
        <v>7615.8833333333332</v>
      </c>
      <c r="I16" s="37">
        <v>7732.2666666666664</v>
      </c>
      <c r="J16" s="37">
        <v>7858.6333333333332</v>
      </c>
      <c r="K16" s="28">
        <v>7605.9</v>
      </c>
      <c r="L16" s="28">
        <v>7363.15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2167.65</v>
      </c>
      <c r="D17" s="37">
        <v>2173.4666666666667</v>
      </c>
      <c r="E17" s="37">
        <v>2129.4833333333336</v>
      </c>
      <c r="F17" s="37">
        <v>2091.3166666666671</v>
      </c>
      <c r="G17" s="37">
        <v>2047.3333333333339</v>
      </c>
      <c r="H17" s="37">
        <v>2211.6333333333332</v>
      </c>
      <c r="I17" s="37">
        <v>2255.6166666666659</v>
      </c>
      <c r="J17" s="37">
        <v>2293.7833333333328</v>
      </c>
      <c r="K17" s="28">
        <v>2217.4499999999998</v>
      </c>
      <c r="L17" s="28">
        <v>2135.3000000000002</v>
      </c>
      <c r="M17" s="28">
        <v>5.4642099999999996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1275.2</v>
      </c>
      <c r="D18" s="37">
        <v>1263.8666666666666</v>
      </c>
      <c r="E18" s="37">
        <v>1244.9333333333332</v>
      </c>
      <c r="F18" s="37">
        <v>1214.6666666666665</v>
      </c>
      <c r="G18" s="37">
        <v>1195.7333333333331</v>
      </c>
      <c r="H18" s="37">
        <v>1294.1333333333332</v>
      </c>
      <c r="I18" s="37">
        <v>1313.0666666666666</v>
      </c>
      <c r="J18" s="37">
        <v>1343.3333333333333</v>
      </c>
      <c r="K18" s="28">
        <v>1282.8</v>
      </c>
      <c r="L18" s="28">
        <v>1233.5999999999999</v>
      </c>
      <c r="M18" s="28">
        <v>10.49572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746.2</v>
      </c>
      <c r="D19" s="37">
        <v>756.53333333333342</v>
      </c>
      <c r="E19" s="37">
        <v>733.36666666666679</v>
      </c>
      <c r="F19" s="37">
        <v>720.53333333333342</v>
      </c>
      <c r="G19" s="37">
        <v>697.36666666666679</v>
      </c>
      <c r="H19" s="37">
        <v>769.36666666666679</v>
      </c>
      <c r="I19" s="37">
        <v>792.53333333333353</v>
      </c>
      <c r="J19" s="37">
        <v>805.36666666666679</v>
      </c>
      <c r="K19" s="28">
        <v>779.7</v>
      </c>
      <c r="L19" s="28">
        <v>743.7</v>
      </c>
      <c r="M19" s="28">
        <v>9.8628599999999995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2119.3000000000002</v>
      </c>
      <c r="D20" s="37">
        <v>2118.0166666666669</v>
      </c>
      <c r="E20" s="37">
        <v>2078.2833333333338</v>
      </c>
      <c r="F20" s="37">
        <v>2037.2666666666669</v>
      </c>
      <c r="G20" s="37">
        <v>1997.5333333333338</v>
      </c>
      <c r="H20" s="37">
        <v>2159.0333333333338</v>
      </c>
      <c r="I20" s="37">
        <v>2198.7666666666664</v>
      </c>
      <c r="J20" s="37">
        <v>2239.7833333333338</v>
      </c>
      <c r="K20" s="28">
        <v>2157.75</v>
      </c>
      <c r="L20" s="28">
        <v>2077</v>
      </c>
      <c r="M20" s="28">
        <v>13.97917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2648.05</v>
      </c>
      <c r="D21" s="37">
        <v>2614.9166666666665</v>
      </c>
      <c r="E21" s="37">
        <v>2519.833333333333</v>
      </c>
      <c r="F21" s="37">
        <v>2391.6166666666663</v>
      </c>
      <c r="G21" s="37">
        <v>2296.5333333333328</v>
      </c>
      <c r="H21" s="37">
        <v>2743.1333333333332</v>
      </c>
      <c r="I21" s="37">
        <v>2838.2166666666662</v>
      </c>
      <c r="J21" s="37">
        <v>2966.4333333333334</v>
      </c>
      <c r="K21" s="28">
        <v>2710</v>
      </c>
      <c r="L21" s="28">
        <v>2486.6999999999998</v>
      </c>
      <c r="M21" s="28">
        <v>12.874980000000001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759.9</v>
      </c>
      <c r="D22" s="37">
        <v>764.63333333333321</v>
      </c>
      <c r="E22" s="37">
        <v>744.31666666666638</v>
      </c>
      <c r="F22" s="37">
        <v>728.73333333333312</v>
      </c>
      <c r="G22" s="37">
        <v>708.41666666666629</v>
      </c>
      <c r="H22" s="37">
        <v>780.21666666666647</v>
      </c>
      <c r="I22" s="37">
        <v>800.5333333333333</v>
      </c>
      <c r="J22" s="37">
        <v>816.11666666666656</v>
      </c>
      <c r="K22" s="28">
        <v>784.95</v>
      </c>
      <c r="L22" s="28">
        <v>749.05</v>
      </c>
      <c r="M22" s="28">
        <v>89.851169999999996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2355.0500000000002</v>
      </c>
      <c r="D23" s="37">
        <v>2348.3666666666668</v>
      </c>
      <c r="E23" s="37">
        <v>2242.7333333333336</v>
      </c>
      <c r="F23" s="37">
        <v>2130.416666666667</v>
      </c>
      <c r="G23" s="37">
        <v>2024.7833333333338</v>
      </c>
      <c r="H23" s="37">
        <v>2460.6833333333334</v>
      </c>
      <c r="I23" s="37">
        <v>2566.3166666666666</v>
      </c>
      <c r="J23" s="37">
        <v>2678.6333333333332</v>
      </c>
      <c r="K23" s="28">
        <v>2454</v>
      </c>
      <c r="L23" s="28">
        <v>2236.0500000000002</v>
      </c>
      <c r="M23" s="28">
        <v>5.08758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2296</v>
      </c>
      <c r="D24" s="37">
        <v>2398.6333333333332</v>
      </c>
      <c r="E24" s="37">
        <v>2147.3666666666663</v>
      </c>
      <c r="F24" s="37">
        <v>1998.7333333333331</v>
      </c>
      <c r="G24" s="37">
        <v>1747.4666666666662</v>
      </c>
      <c r="H24" s="37">
        <v>2547.2666666666664</v>
      </c>
      <c r="I24" s="37">
        <v>2798.5333333333328</v>
      </c>
      <c r="J24" s="37">
        <v>2947.1666666666665</v>
      </c>
      <c r="K24" s="28">
        <v>2649.9</v>
      </c>
      <c r="L24" s="28">
        <v>2250</v>
      </c>
      <c r="M24" s="28">
        <v>8.2584900000000001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102.4</v>
      </c>
      <c r="D25" s="37">
        <v>102.51666666666667</v>
      </c>
      <c r="E25" s="37">
        <v>100.33333333333333</v>
      </c>
      <c r="F25" s="37">
        <v>98.266666666666666</v>
      </c>
      <c r="G25" s="37">
        <v>96.083333333333329</v>
      </c>
      <c r="H25" s="37">
        <v>104.58333333333333</v>
      </c>
      <c r="I25" s="37">
        <v>106.76666666666667</v>
      </c>
      <c r="J25" s="37">
        <v>108.83333333333333</v>
      </c>
      <c r="K25" s="28">
        <v>104.7</v>
      </c>
      <c r="L25" s="28">
        <v>100.45</v>
      </c>
      <c r="M25" s="28">
        <v>38.444029999999998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258.2</v>
      </c>
      <c r="D26" s="37">
        <v>256.38333333333333</v>
      </c>
      <c r="E26" s="37">
        <v>250.06666666666666</v>
      </c>
      <c r="F26" s="37">
        <v>241.93333333333334</v>
      </c>
      <c r="G26" s="37">
        <v>235.61666666666667</v>
      </c>
      <c r="H26" s="37">
        <v>264.51666666666665</v>
      </c>
      <c r="I26" s="37">
        <v>270.83333333333326</v>
      </c>
      <c r="J26" s="37">
        <v>278.96666666666664</v>
      </c>
      <c r="K26" s="28">
        <v>262.7</v>
      </c>
      <c r="L26" s="28">
        <v>248.25</v>
      </c>
      <c r="M26" s="28">
        <v>29.851240000000001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1684.7</v>
      </c>
      <c r="D27" s="37">
        <v>1658.7833333333335</v>
      </c>
      <c r="E27" s="37">
        <v>1618.5666666666671</v>
      </c>
      <c r="F27" s="37">
        <v>1552.4333333333336</v>
      </c>
      <c r="G27" s="37">
        <v>1512.2166666666672</v>
      </c>
      <c r="H27" s="37">
        <v>1724.916666666667</v>
      </c>
      <c r="I27" s="37">
        <v>1765.1333333333337</v>
      </c>
      <c r="J27" s="37">
        <v>1831.2666666666669</v>
      </c>
      <c r="K27" s="28">
        <v>1699</v>
      </c>
      <c r="L27" s="28">
        <v>1592.65</v>
      </c>
      <c r="M27" s="28">
        <v>1.3253200000000001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726.4</v>
      </c>
      <c r="D28" s="37">
        <v>725.36666666666679</v>
      </c>
      <c r="E28" s="37">
        <v>717.23333333333358</v>
      </c>
      <c r="F28" s="37">
        <v>708.06666666666683</v>
      </c>
      <c r="G28" s="37">
        <v>699.93333333333362</v>
      </c>
      <c r="H28" s="37">
        <v>734.53333333333353</v>
      </c>
      <c r="I28" s="37">
        <v>742.66666666666674</v>
      </c>
      <c r="J28" s="37">
        <v>751.83333333333348</v>
      </c>
      <c r="K28" s="28">
        <v>733.5</v>
      </c>
      <c r="L28" s="28">
        <v>716.2</v>
      </c>
      <c r="M28" s="28">
        <v>3.1059100000000002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2942.4</v>
      </c>
      <c r="D29" s="37">
        <v>2939.9333333333329</v>
      </c>
      <c r="E29" s="37">
        <v>2892.6666666666661</v>
      </c>
      <c r="F29" s="37">
        <v>2842.9333333333329</v>
      </c>
      <c r="G29" s="37">
        <v>2795.6666666666661</v>
      </c>
      <c r="H29" s="37">
        <v>2989.6666666666661</v>
      </c>
      <c r="I29" s="37">
        <v>3036.9333333333334</v>
      </c>
      <c r="J29" s="37">
        <v>3086.6666666666661</v>
      </c>
      <c r="K29" s="28">
        <v>2987.2</v>
      </c>
      <c r="L29" s="28">
        <v>2890.2</v>
      </c>
      <c r="M29" s="28">
        <v>1.44076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510.25</v>
      </c>
      <c r="D30" s="37">
        <v>508.08333333333331</v>
      </c>
      <c r="E30" s="37">
        <v>500.16666666666663</v>
      </c>
      <c r="F30" s="37">
        <v>490.08333333333331</v>
      </c>
      <c r="G30" s="37">
        <v>482.16666666666663</v>
      </c>
      <c r="H30" s="37">
        <v>518.16666666666663</v>
      </c>
      <c r="I30" s="37">
        <v>526.08333333333326</v>
      </c>
      <c r="J30" s="37">
        <v>536.16666666666663</v>
      </c>
      <c r="K30" s="28">
        <v>516</v>
      </c>
      <c r="L30" s="28">
        <v>498</v>
      </c>
      <c r="M30" s="28">
        <v>5.9454900000000004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359.05</v>
      </c>
      <c r="D31" s="37">
        <v>358.68333333333334</v>
      </c>
      <c r="E31" s="37">
        <v>351.56666666666666</v>
      </c>
      <c r="F31" s="37">
        <v>344.08333333333331</v>
      </c>
      <c r="G31" s="37">
        <v>336.96666666666664</v>
      </c>
      <c r="H31" s="37">
        <v>366.16666666666669</v>
      </c>
      <c r="I31" s="37">
        <v>373.28333333333336</v>
      </c>
      <c r="J31" s="37">
        <v>380.76666666666671</v>
      </c>
      <c r="K31" s="28">
        <v>365.8</v>
      </c>
      <c r="L31" s="28">
        <v>351.2</v>
      </c>
      <c r="M31" s="28">
        <v>57.284509999999997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3679.65</v>
      </c>
      <c r="D32" s="37">
        <v>3678.0666666666671</v>
      </c>
      <c r="E32" s="37">
        <v>3621.233333333334</v>
      </c>
      <c r="F32" s="37">
        <v>3562.8166666666671</v>
      </c>
      <c r="G32" s="37">
        <v>3505.983333333334</v>
      </c>
      <c r="H32" s="37">
        <v>3736.483333333334</v>
      </c>
      <c r="I32" s="37">
        <v>3793.3166666666671</v>
      </c>
      <c r="J32" s="37">
        <v>3851.733333333334</v>
      </c>
      <c r="K32" s="28">
        <v>3734.9</v>
      </c>
      <c r="L32" s="28">
        <v>3619.65</v>
      </c>
      <c r="M32" s="28">
        <v>5.2476399999999996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195.65</v>
      </c>
      <c r="D33" s="37">
        <v>196.61666666666667</v>
      </c>
      <c r="E33" s="37">
        <v>192.28333333333336</v>
      </c>
      <c r="F33" s="37">
        <v>188.91666666666669</v>
      </c>
      <c r="G33" s="37">
        <v>184.58333333333337</v>
      </c>
      <c r="H33" s="37">
        <v>199.98333333333335</v>
      </c>
      <c r="I33" s="37">
        <v>204.31666666666666</v>
      </c>
      <c r="J33" s="37">
        <v>207.68333333333334</v>
      </c>
      <c r="K33" s="28">
        <v>200.95</v>
      </c>
      <c r="L33" s="28">
        <v>193.25</v>
      </c>
      <c r="M33" s="28">
        <v>40.781419999999997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116.35</v>
      </c>
      <c r="D34" s="37">
        <v>117.06666666666666</v>
      </c>
      <c r="E34" s="37">
        <v>113.98333333333332</v>
      </c>
      <c r="F34" s="37">
        <v>111.61666666666666</v>
      </c>
      <c r="G34" s="37">
        <v>108.53333333333332</v>
      </c>
      <c r="H34" s="37">
        <v>119.43333333333332</v>
      </c>
      <c r="I34" s="37">
        <v>122.51666666666667</v>
      </c>
      <c r="J34" s="37">
        <v>124.88333333333333</v>
      </c>
      <c r="K34" s="28">
        <v>120.15</v>
      </c>
      <c r="L34" s="28">
        <v>114.7</v>
      </c>
      <c r="M34" s="28">
        <v>91.631780000000006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3053.65</v>
      </c>
      <c r="D35" s="37">
        <v>3047.4</v>
      </c>
      <c r="E35" s="37">
        <v>2985.25</v>
      </c>
      <c r="F35" s="37">
        <v>2916.85</v>
      </c>
      <c r="G35" s="37">
        <v>2854.7</v>
      </c>
      <c r="H35" s="37">
        <v>3115.8</v>
      </c>
      <c r="I35" s="37">
        <v>3177.9500000000007</v>
      </c>
      <c r="J35" s="37">
        <v>3246.3500000000004</v>
      </c>
      <c r="K35" s="28">
        <v>3109.55</v>
      </c>
      <c r="L35" s="28">
        <v>2979</v>
      </c>
      <c r="M35" s="28">
        <v>18.839690000000001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1832.35</v>
      </c>
      <c r="D36" s="37">
        <v>1828.55</v>
      </c>
      <c r="E36" s="37">
        <v>1792.4499999999998</v>
      </c>
      <c r="F36" s="37">
        <v>1752.55</v>
      </c>
      <c r="G36" s="37">
        <v>1716.4499999999998</v>
      </c>
      <c r="H36" s="37">
        <v>1868.4499999999998</v>
      </c>
      <c r="I36" s="37">
        <v>1904.5499999999997</v>
      </c>
      <c r="J36" s="37">
        <v>1944.4499999999998</v>
      </c>
      <c r="K36" s="28">
        <v>1864.65</v>
      </c>
      <c r="L36" s="28">
        <v>1788.65</v>
      </c>
      <c r="M36" s="28">
        <v>3.66615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584.4</v>
      </c>
      <c r="D37" s="37">
        <v>584.06666666666661</v>
      </c>
      <c r="E37" s="37">
        <v>560.58333333333326</v>
      </c>
      <c r="F37" s="37">
        <v>536.76666666666665</v>
      </c>
      <c r="G37" s="37">
        <v>513.2833333333333</v>
      </c>
      <c r="H37" s="37">
        <v>607.88333333333321</v>
      </c>
      <c r="I37" s="37">
        <v>631.36666666666656</v>
      </c>
      <c r="J37" s="37">
        <v>655.18333333333317</v>
      </c>
      <c r="K37" s="28">
        <v>607.54999999999995</v>
      </c>
      <c r="L37" s="28">
        <v>560.25</v>
      </c>
      <c r="M37" s="28">
        <v>43.99756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3339.7</v>
      </c>
      <c r="D38" s="37">
        <v>3366.4666666666667</v>
      </c>
      <c r="E38" s="37">
        <v>3284.9333333333334</v>
      </c>
      <c r="F38" s="37">
        <v>3230.1666666666665</v>
      </c>
      <c r="G38" s="37">
        <v>3148.6333333333332</v>
      </c>
      <c r="H38" s="37">
        <v>3421.2333333333336</v>
      </c>
      <c r="I38" s="37">
        <v>3502.7666666666673</v>
      </c>
      <c r="J38" s="37">
        <v>3557.5333333333338</v>
      </c>
      <c r="K38" s="28">
        <v>3448</v>
      </c>
      <c r="L38" s="28">
        <v>3311.7</v>
      </c>
      <c r="M38" s="28">
        <v>6.8955399999999996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672.35</v>
      </c>
      <c r="D39" s="37">
        <v>667.93333333333328</v>
      </c>
      <c r="E39" s="37">
        <v>659.86666666666656</v>
      </c>
      <c r="F39" s="37">
        <v>647.38333333333333</v>
      </c>
      <c r="G39" s="37">
        <v>639.31666666666661</v>
      </c>
      <c r="H39" s="37">
        <v>680.41666666666652</v>
      </c>
      <c r="I39" s="37">
        <v>688.48333333333335</v>
      </c>
      <c r="J39" s="37">
        <v>700.96666666666647</v>
      </c>
      <c r="K39" s="28">
        <v>676</v>
      </c>
      <c r="L39" s="28">
        <v>655.45</v>
      </c>
      <c r="M39" s="28">
        <v>93.523979999999995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3612.85</v>
      </c>
      <c r="D40" s="37">
        <v>3592.6999999999994</v>
      </c>
      <c r="E40" s="37">
        <v>3557.4499999999989</v>
      </c>
      <c r="F40" s="37">
        <v>3502.0499999999997</v>
      </c>
      <c r="G40" s="37">
        <v>3466.7999999999993</v>
      </c>
      <c r="H40" s="37">
        <v>3648.0999999999985</v>
      </c>
      <c r="I40" s="37">
        <v>3683.3499999999995</v>
      </c>
      <c r="J40" s="37">
        <v>3738.7499999999982</v>
      </c>
      <c r="K40" s="28">
        <v>3627.95</v>
      </c>
      <c r="L40" s="28">
        <v>3537.3</v>
      </c>
      <c r="M40" s="28">
        <v>4.3774600000000001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5807</v>
      </c>
      <c r="D41" s="37">
        <v>5846.8666666666659</v>
      </c>
      <c r="E41" s="37">
        <v>5697.1333333333314</v>
      </c>
      <c r="F41" s="37">
        <v>5587.2666666666655</v>
      </c>
      <c r="G41" s="37">
        <v>5437.533333333331</v>
      </c>
      <c r="H41" s="37">
        <v>5956.7333333333318</v>
      </c>
      <c r="I41" s="37">
        <v>6106.4666666666672</v>
      </c>
      <c r="J41" s="37">
        <v>6216.3333333333321</v>
      </c>
      <c r="K41" s="28">
        <v>5996.6</v>
      </c>
      <c r="L41" s="28">
        <v>5737</v>
      </c>
      <c r="M41" s="28">
        <v>18.613389999999999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13329.8</v>
      </c>
      <c r="D42" s="37">
        <v>13437.5</v>
      </c>
      <c r="E42" s="37">
        <v>13044.35</v>
      </c>
      <c r="F42" s="37">
        <v>12758.9</v>
      </c>
      <c r="G42" s="37">
        <v>12365.75</v>
      </c>
      <c r="H42" s="37">
        <v>13722.95</v>
      </c>
      <c r="I42" s="37">
        <v>14116.100000000002</v>
      </c>
      <c r="J42" s="37">
        <v>14401.550000000001</v>
      </c>
      <c r="K42" s="28">
        <v>13830.65</v>
      </c>
      <c r="L42" s="28">
        <v>13152.05</v>
      </c>
      <c r="M42" s="28">
        <v>2.9184800000000002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5110.3999999999996</v>
      </c>
      <c r="D43" s="37">
        <v>5043.1333333333332</v>
      </c>
      <c r="E43" s="37">
        <v>4827.2666666666664</v>
      </c>
      <c r="F43" s="37">
        <v>4544.1333333333332</v>
      </c>
      <c r="G43" s="37">
        <v>4328.2666666666664</v>
      </c>
      <c r="H43" s="37">
        <v>5326.2666666666664</v>
      </c>
      <c r="I43" s="37">
        <v>5542.1333333333332</v>
      </c>
      <c r="J43" s="37">
        <v>5825.2666666666664</v>
      </c>
      <c r="K43" s="28">
        <v>5259</v>
      </c>
      <c r="L43" s="28">
        <v>4760</v>
      </c>
      <c r="M43" s="28">
        <v>0.74429000000000001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1947.95</v>
      </c>
      <c r="D44" s="37">
        <v>1950.6166666666668</v>
      </c>
      <c r="E44" s="37">
        <v>1924.3333333333335</v>
      </c>
      <c r="F44" s="37">
        <v>1900.7166666666667</v>
      </c>
      <c r="G44" s="37">
        <v>1874.4333333333334</v>
      </c>
      <c r="H44" s="37">
        <v>1974.2333333333336</v>
      </c>
      <c r="I44" s="37">
        <v>2000.5166666666669</v>
      </c>
      <c r="J44" s="37">
        <v>2024.1333333333337</v>
      </c>
      <c r="K44" s="28">
        <v>1976.9</v>
      </c>
      <c r="L44" s="28">
        <v>1927</v>
      </c>
      <c r="M44" s="28">
        <v>2.3136899999999998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312.7</v>
      </c>
      <c r="D45" s="37">
        <v>311.15000000000003</v>
      </c>
      <c r="E45" s="37">
        <v>304.30000000000007</v>
      </c>
      <c r="F45" s="37">
        <v>295.90000000000003</v>
      </c>
      <c r="G45" s="37">
        <v>289.05000000000007</v>
      </c>
      <c r="H45" s="37">
        <v>319.55000000000007</v>
      </c>
      <c r="I45" s="37">
        <v>326.40000000000009</v>
      </c>
      <c r="J45" s="37">
        <v>334.80000000000007</v>
      </c>
      <c r="K45" s="28">
        <v>318</v>
      </c>
      <c r="L45" s="28">
        <v>302.75</v>
      </c>
      <c r="M45" s="28">
        <v>66.850219999999993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101.25</v>
      </c>
      <c r="D46" s="37">
        <v>100.25</v>
      </c>
      <c r="E46" s="37">
        <v>98.2</v>
      </c>
      <c r="F46" s="37">
        <v>95.15</v>
      </c>
      <c r="G46" s="37">
        <v>93.100000000000009</v>
      </c>
      <c r="H46" s="37">
        <v>103.3</v>
      </c>
      <c r="I46" s="37">
        <v>105.35000000000001</v>
      </c>
      <c r="J46" s="37">
        <v>108.39999999999999</v>
      </c>
      <c r="K46" s="28">
        <v>102.3</v>
      </c>
      <c r="L46" s="28">
        <v>97.2</v>
      </c>
      <c r="M46" s="28">
        <v>267.76508000000001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43.85</v>
      </c>
      <c r="D47" s="37">
        <v>44.116666666666667</v>
      </c>
      <c r="E47" s="37">
        <v>42.833333333333336</v>
      </c>
      <c r="F47" s="37">
        <v>41.81666666666667</v>
      </c>
      <c r="G47" s="37">
        <v>40.533333333333339</v>
      </c>
      <c r="H47" s="37">
        <v>45.133333333333333</v>
      </c>
      <c r="I47" s="37">
        <v>46.416666666666664</v>
      </c>
      <c r="J47" s="37">
        <v>47.43333333333333</v>
      </c>
      <c r="K47" s="28">
        <v>45.4</v>
      </c>
      <c r="L47" s="28">
        <v>43.1</v>
      </c>
      <c r="M47" s="28">
        <v>32.986350000000002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1725.4</v>
      </c>
      <c r="D48" s="37">
        <v>1739.7</v>
      </c>
      <c r="E48" s="37">
        <v>1702.45</v>
      </c>
      <c r="F48" s="37">
        <v>1679.5</v>
      </c>
      <c r="G48" s="37">
        <v>1642.25</v>
      </c>
      <c r="H48" s="37">
        <v>1762.65</v>
      </c>
      <c r="I48" s="37">
        <v>1799.9</v>
      </c>
      <c r="J48" s="37">
        <v>1822.8500000000001</v>
      </c>
      <c r="K48" s="28">
        <v>1776.95</v>
      </c>
      <c r="L48" s="28">
        <v>1716.75</v>
      </c>
      <c r="M48" s="28">
        <v>2.4935499999999999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663.4</v>
      </c>
      <c r="D49" s="37">
        <v>667.53333333333342</v>
      </c>
      <c r="E49" s="37">
        <v>652.56666666666683</v>
      </c>
      <c r="F49" s="37">
        <v>641.73333333333346</v>
      </c>
      <c r="G49" s="37">
        <v>626.76666666666688</v>
      </c>
      <c r="H49" s="37">
        <v>678.36666666666679</v>
      </c>
      <c r="I49" s="37">
        <v>693.33333333333326</v>
      </c>
      <c r="J49" s="37">
        <v>704.16666666666674</v>
      </c>
      <c r="K49" s="28">
        <v>682.5</v>
      </c>
      <c r="L49" s="28">
        <v>656.7</v>
      </c>
      <c r="M49" s="28">
        <v>5.0667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219</v>
      </c>
      <c r="D50" s="37">
        <v>219.98333333333335</v>
      </c>
      <c r="E50" s="37">
        <v>214.76666666666671</v>
      </c>
      <c r="F50" s="37">
        <v>210.53333333333336</v>
      </c>
      <c r="G50" s="37">
        <v>205.31666666666672</v>
      </c>
      <c r="H50" s="37">
        <v>224.2166666666667</v>
      </c>
      <c r="I50" s="37">
        <v>229.43333333333334</v>
      </c>
      <c r="J50" s="37">
        <v>233.66666666666669</v>
      </c>
      <c r="K50" s="28">
        <v>225.2</v>
      </c>
      <c r="L50" s="28">
        <v>215.75</v>
      </c>
      <c r="M50" s="28">
        <v>58.471319999999999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629.5</v>
      </c>
      <c r="D51" s="37">
        <v>630.4</v>
      </c>
      <c r="E51" s="37">
        <v>622.65</v>
      </c>
      <c r="F51" s="37">
        <v>615.79999999999995</v>
      </c>
      <c r="G51" s="37">
        <v>608.04999999999995</v>
      </c>
      <c r="H51" s="37">
        <v>637.25</v>
      </c>
      <c r="I51" s="37">
        <v>645</v>
      </c>
      <c r="J51" s="37">
        <v>651.85</v>
      </c>
      <c r="K51" s="28">
        <v>638.15</v>
      </c>
      <c r="L51" s="28">
        <v>623.54999999999995</v>
      </c>
      <c r="M51" s="28">
        <v>12.94267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46.85</v>
      </c>
      <c r="D52" s="37">
        <v>47.15</v>
      </c>
      <c r="E52" s="37">
        <v>45.3</v>
      </c>
      <c r="F52" s="37">
        <v>43.75</v>
      </c>
      <c r="G52" s="37">
        <v>41.9</v>
      </c>
      <c r="H52" s="37">
        <v>48.699999999999996</v>
      </c>
      <c r="I52" s="37">
        <v>50.550000000000004</v>
      </c>
      <c r="J52" s="37">
        <v>52.099999999999994</v>
      </c>
      <c r="K52" s="28">
        <v>49</v>
      </c>
      <c r="L52" s="28">
        <v>45.6</v>
      </c>
      <c r="M52" s="28">
        <v>317.08100000000002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347.1</v>
      </c>
      <c r="D53" s="37">
        <v>350.43333333333334</v>
      </c>
      <c r="E53" s="37">
        <v>341.41666666666669</v>
      </c>
      <c r="F53" s="37">
        <v>335.73333333333335</v>
      </c>
      <c r="G53" s="37">
        <v>326.7166666666667</v>
      </c>
      <c r="H53" s="37">
        <v>356.11666666666667</v>
      </c>
      <c r="I53" s="37">
        <v>365.13333333333333</v>
      </c>
      <c r="J53" s="37">
        <v>370.81666666666666</v>
      </c>
      <c r="K53" s="28">
        <v>359.45</v>
      </c>
      <c r="L53" s="28">
        <v>344.75</v>
      </c>
      <c r="M53" s="28">
        <v>38.870649999999998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722.85</v>
      </c>
      <c r="D54" s="37">
        <v>724.91666666666663</v>
      </c>
      <c r="E54" s="37">
        <v>714.83333333333326</v>
      </c>
      <c r="F54" s="37">
        <v>706.81666666666661</v>
      </c>
      <c r="G54" s="37">
        <v>696.73333333333323</v>
      </c>
      <c r="H54" s="37">
        <v>732.93333333333328</v>
      </c>
      <c r="I54" s="37">
        <v>743.01666666666654</v>
      </c>
      <c r="J54" s="37">
        <v>751.0333333333333</v>
      </c>
      <c r="K54" s="28">
        <v>735</v>
      </c>
      <c r="L54" s="28">
        <v>716.9</v>
      </c>
      <c r="M54" s="28">
        <v>69.197029999999998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334.25</v>
      </c>
      <c r="D55" s="37">
        <v>332.5</v>
      </c>
      <c r="E55" s="37">
        <v>328.8</v>
      </c>
      <c r="F55" s="37">
        <v>323.35000000000002</v>
      </c>
      <c r="G55" s="37">
        <v>319.65000000000003</v>
      </c>
      <c r="H55" s="37">
        <v>337.95</v>
      </c>
      <c r="I55" s="37">
        <v>341.65000000000003</v>
      </c>
      <c r="J55" s="37">
        <v>347.09999999999997</v>
      </c>
      <c r="K55" s="28">
        <v>336.2</v>
      </c>
      <c r="L55" s="28">
        <v>327.05</v>
      </c>
      <c r="M55" s="28">
        <v>11.35305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13394.25</v>
      </c>
      <c r="D56" s="37">
        <v>13371.216666666665</v>
      </c>
      <c r="E56" s="37">
        <v>13092.58333333333</v>
      </c>
      <c r="F56" s="37">
        <v>12790.916666666664</v>
      </c>
      <c r="G56" s="37">
        <v>12512.283333333329</v>
      </c>
      <c r="H56" s="37">
        <v>13672.883333333331</v>
      </c>
      <c r="I56" s="37">
        <v>13951.516666666666</v>
      </c>
      <c r="J56" s="37">
        <v>14253.183333333332</v>
      </c>
      <c r="K56" s="28">
        <v>13649.85</v>
      </c>
      <c r="L56" s="28">
        <v>13069.55</v>
      </c>
      <c r="M56" s="28">
        <v>0.26773000000000002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3259.85</v>
      </c>
      <c r="D57" s="37">
        <v>3246.2166666666667</v>
      </c>
      <c r="E57" s="37">
        <v>3208.6333333333332</v>
      </c>
      <c r="F57" s="37">
        <v>3157.4166666666665</v>
      </c>
      <c r="G57" s="37">
        <v>3119.833333333333</v>
      </c>
      <c r="H57" s="37">
        <v>3297.4333333333334</v>
      </c>
      <c r="I57" s="37">
        <v>3335.0166666666664</v>
      </c>
      <c r="J57" s="37">
        <v>3386.2333333333336</v>
      </c>
      <c r="K57" s="28">
        <v>3283.8</v>
      </c>
      <c r="L57" s="28">
        <v>3195</v>
      </c>
      <c r="M57" s="28">
        <v>2.6957900000000001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596.20000000000005</v>
      </c>
      <c r="D58" s="37">
        <v>592.06666666666672</v>
      </c>
      <c r="E58" s="37">
        <v>570.08333333333348</v>
      </c>
      <c r="F58" s="37">
        <v>543.96666666666681</v>
      </c>
      <c r="G58" s="37">
        <v>521.98333333333358</v>
      </c>
      <c r="H58" s="37">
        <v>618.18333333333339</v>
      </c>
      <c r="I58" s="37">
        <v>640.16666666666674</v>
      </c>
      <c r="J58" s="37">
        <v>666.2833333333333</v>
      </c>
      <c r="K58" s="28">
        <v>614.04999999999995</v>
      </c>
      <c r="L58" s="28">
        <v>565.95000000000005</v>
      </c>
      <c r="M58" s="28">
        <v>13.2264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202.2</v>
      </c>
      <c r="D59" s="37">
        <v>199.85</v>
      </c>
      <c r="E59" s="37">
        <v>196.04999999999998</v>
      </c>
      <c r="F59" s="37">
        <v>189.89999999999998</v>
      </c>
      <c r="G59" s="37">
        <v>186.09999999999997</v>
      </c>
      <c r="H59" s="37">
        <v>206</v>
      </c>
      <c r="I59" s="37">
        <v>209.8</v>
      </c>
      <c r="J59" s="37">
        <v>215.95000000000002</v>
      </c>
      <c r="K59" s="28">
        <v>203.65</v>
      </c>
      <c r="L59" s="28">
        <v>193.7</v>
      </c>
      <c r="M59" s="28">
        <v>153.38777999999999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103.45</v>
      </c>
      <c r="D60" s="37">
        <v>103.61666666666667</v>
      </c>
      <c r="E60" s="37">
        <v>101.83333333333334</v>
      </c>
      <c r="F60" s="37">
        <v>100.21666666666667</v>
      </c>
      <c r="G60" s="37">
        <v>98.433333333333337</v>
      </c>
      <c r="H60" s="37">
        <v>105.23333333333335</v>
      </c>
      <c r="I60" s="37">
        <v>107.01666666666668</v>
      </c>
      <c r="J60" s="37">
        <v>108.63333333333335</v>
      </c>
      <c r="K60" s="28">
        <v>105.4</v>
      </c>
      <c r="L60" s="28">
        <v>102</v>
      </c>
      <c r="M60" s="28">
        <v>14.914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624.54999999999995</v>
      </c>
      <c r="D61" s="37">
        <v>629.16666666666663</v>
      </c>
      <c r="E61" s="37">
        <v>612.13333333333321</v>
      </c>
      <c r="F61" s="37">
        <v>599.71666666666658</v>
      </c>
      <c r="G61" s="37">
        <v>582.68333333333317</v>
      </c>
      <c r="H61" s="37">
        <v>641.58333333333326</v>
      </c>
      <c r="I61" s="37">
        <v>658.61666666666679</v>
      </c>
      <c r="J61" s="37">
        <v>671.0333333333333</v>
      </c>
      <c r="K61" s="28">
        <v>646.20000000000005</v>
      </c>
      <c r="L61" s="28">
        <v>616.75</v>
      </c>
      <c r="M61" s="28">
        <v>24.656759999999998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937.6</v>
      </c>
      <c r="D62" s="37">
        <v>928.15</v>
      </c>
      <c r="E62" s="37">
        <v>913.69999999999993</v>
      </c>
      <c r="F62" s="37">
        <v>889.8</v>
      </c>
      <c r="G62" s="37">
        <v>875.34999999999991</v>
      </c>
      <c r="H62" s="37">
        <v>952.05</v>
      </c>
      <c r="I62" s="37">
        <v>966.5</v>
      </c>
      <c r="J62" s="37">
        <v>990.4</v>
      </c>
      <c r="K62" s="28">
        <v>942.6</v>
      </c>
      <c r="L62" s="28">
        <v>904.25</v>
      </c>
      <c r="M62" s="28">
        <v>52.96875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121.85</v>
      </c>
      <c r="D63" s="37">
        <v>121.13333333333333</v>
      </c>
      <c r="E63" s="37">
        <v>119.31666666666665</v>
      </c>
      <c r="F63" s="37">
        <v>116.78333333333332</v>
      </c>
      <c r="G63" s="37">
        <v>114.96666666666664</v>
      </c>
      <c r="H63" s="37">
        <v>123.66666666666666</v>
      </c>
      <c r="I63" s="37">
        <v>125.48333333333332</v>
      </c>
      <c r="J63" s="37">
        <v>128.01666666666665</v>
      </c>
      <c r="K63" s="28">
        <v>122.95</v>
      </c>
      <c r="L63" s="28">
        <v>118.6</v>
      </c>
      <c r="M63" s="28">
        <v>11.34248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169.85</v>
      </c>
      <c r="D64" s="37">
        <v>169.6</v>
      </c>
      <c r="E64" s="37">
        <v>165.5</v>
      </c>
      <c r="F64" s="37">
        <v>161.15</v>
      </c>
      <c r="G64" s="37">
        <v>157.05000000000001</v>
      </c>
      <c r="H64" s="37">
        <v>173.95</v>
      </c>
      <c r="I64" s="37">
        <v>178.04999999999995</v>
      </c>
      <c r="J64" s="37">
        <v>182.39999999999998</v>
      </c>
      <c r="K64" s="28">
        <v>173.7</v>
      </c>
      <c r="L64" s="28">
        <v>165.25</v>
      </c>
      <c r="M64" s="28">
        <v>206.41616999999999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3721.6</v>
      </c>
      <c r="D65" s="37">
        <v>3694.7666666666664</v>
      </c>
      <c r="E65" s="37">
        <v>3621.833333333333</v>
      </c>
      <c r="F65" s="37">
        <v>3522.0666666666666</v>
      </c>
      <c r="G65" s="37">
        <v>3449.1333333333332</v>
      </c>
      <c r="H65" s="37">
        <v>3794.5333333333328</v>
      </c>
      <c r="I65" s="37">
        <v>3867.4666666666662</v>
      </c>
      <c r="J65" s="37">
        <v>3967.2333333333327</v>
      </c>
      <c r="K65" s="28">
        <v>3767.7</v>
      </c>
      <c r="L65" s="28">
        <v>3595</v>
      </c>
      <c r="M65" s="28">
        <v>3.4364400000000002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1576</v>
      </c>
      <c r="D66" s="37">
        <v>1576.5666666666666</v>
      </c>
      <c r="E66" s="37">
        <v>1557.4333333333332</v>
      </c>
      <c r="F66" s="37">
        <v>1538.8666666666666</v>
      </c>
      <c r="G66" s="37">
        <v>1519.7333333333331</v>
      </c>
      <c r="H66" s="37">
        <v>1595.1333333333332</v>
      </c>
      <c r="I66" s="37">
        <v>1614.2666666666664</v>
      </c>
      <c r="J66" s="37">
        <v>1632.8333333333333</v>
      </c>
      <c r="K66" s="28">
        <v>1595.7</v>
      </c>
      <c r="L66" s="28">
        <v>1558</v>
      </c>
      <c r="M66" s="28">
        <v>2.8647200000000002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605.65</v>
      </c>
      <c r="D67" s="37">
        <v>610.20000000000005</v>
      </c>
      <c r="E67" s="37">
        <v>595.65000000000009</v>
      </c>
      <c r="F67" s="37">
        <v>585.65000000000009</v>
      </c>
      <c r="G67" s="37">
        <v>571.10000000000014</v>
      </c>
      <c r="H67" s="37">
        <v>620.20000000000005</v>
      </c>
      <c r="I67" s="37">
        <v>634.75</v>
      </c>
      <c r="J67" s="37">
        <v>644.75</v>
      </c>
      <c r="K67" s="28">
        <v>624.75</v>
      </c>
      <c r="L67" s="28">
        <v>600.20000000000005</v>
      </c>
      <c r="M67" s="28">
        <v>8.2325199999999992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901.25</v>
      </c>
      <c r="D68" s="37">
        <v>896.35</v>
      </c>
      <c r="E68" s="37">
        <v>884</v>
      </c>
      <c r="F68" s="37">
        <v>866.75</v>
      </c>
      <c r="G68" s="37">
        <v>854.4</v>
      </c>
      <c r="H68" s="37">
        <v>913.6</v>
      </c>
      <c r="I68" s="37">
        <v>925.95000000000016</v>
      </c>
      <c r="J68" s="37">
        <v>943.2</v>
      </c>
      <c r="K68" s="28">
        <v>908.7</v>
      </c>
      <c r="L68" s="28">
        <v>879.1</v>
      </c>
      <c r="M68" s="28">
        <v>9.2359799999999996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362.9</v>
      </c>
      <c r="D69" s="37">
        <v>357.40000000000003</v>
      </c>
      <c r="E69" s="37">
        <v>350.05000000000007</v>
      </c>
      <c r="F69" s="37">
        <v>337.20000000000005</v>
      </c>
      <c r="G69" s="37">
        <v>329.85000000000008</v>
      </c>
      <c r="H69" s="37">
        <v>370.25000000000006</v>
      </c>
      <c r="I69" s="37">
        <v>377.60000000000008</v>
      </c>
      <c r="J69" s="37">
        <v>390.45000000000005</v>
      </c>
      <c r="K69" s="28">
        <v>364.75</v>
      </c>
      <c r="L69" s="28">
        <v>344.55</v>
      </c>
      <c r="M69" s="28">
        <v>38.367049999999999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978.75</v>
      </c>
      <c r="D70" s="37">
        <v>984.30000000000007</v>
      </c>
      <c r="E70" s="37">
        <v>968.60000000000014</v>
      </c>
      <c r="F70" s="37">
        <v>958.45</v>
      </c>
      <c r="G70" s="37">
        <v>942.75000000000011</v>
      </c>
      <c r="H70" s="37">
        <v>994.45000000000016</v>
      </c>
      <c r="I70" s="37">
        <v>1010.1500000000002</v>
      </c>
      <c r="J70" s="37">
        <v>1020.3000000000002</v>
      </c>
      <c r="K70" s="28">
        <v>1000</v>
      </c>
      <c r="L70" s="28">
        <v>974.15</v>
      </c>
      <c r="M70" s="28">
        <v>4.1417900000000003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326.25</v>
      </c>
      <c r="D71" s="37">
        <v>322.71666666666664</v>
      </c>
      <c r="E71" s="37">
        <v>317.13333333333327</v>
      </c>
      <c r="F71" s="37">
        <v>308.01666666666665</v>
      </c>
      <c r="G71" s="37">
        <v>302.43333333333328</v>
      </c>
      <c r="H71" s="37">
        <v>331.83333333333326</v>
      </c>
      <c r="I71" s="37">
        <v>337.41666666666663</v>
      </c>
      <c r="J71" s="37">
        <v>346.53333333333325</v>
      </c>
      <c r="K71" s="28">
        <v>328.3</v>
      </c>
      <c r="L71" s="28">
        <v>313.60000000000002</v>
      </c>
      <c r="M71" s="28">
        <v>95.847120000000004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507.1</v>
      </c>
      <c r="D72" s="37">
        <v>503.75</v>
      </c>
      <c r="E72" s="37">
        <v>497.55</v>
      </c>
      <c r="F72" s="37">
        <v>488</v>
      </c>
      <c r="G72" s="37">
        <v>481.8</v>
      </c>
      <c r="H72" s="37">
        <v>513.29999999999995</v>
      </c>
      <c r="I72" s="37">
        <v>519.5</v>
      </c>
      <c r="J72" s="37">
        <v>529.04999999999995</v>
      </c>
      <c r="K72" s="28">
        <v>509.95</v>
      </c>
      <c r="L72" s="28">
        <v>494.2</v>
      </c>
      <c r="M72" s="28">
        <v>18.092220000000001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1447</v>
      </c>
      <c r="D73" s="37">
        <v>1426.8666666666668</v>
      </c>
      <c r="E73" s="37">
        <v>1393.7333333333336</v>
      </c>
      <c r="F73" s="37">
        <v>1340.4666666666667</v>
      </c>
      <c r="G73" s="37">
        <v>1307.3333333333335</v>
      </c>
      <c r="H73" s="37">
        <v>1480.1333333333337</v>
      </c>
      <c r="I73" s="37">
        <v>1513.2666666666669</v>
      </c>
      <c r="J73" s="37">
        <v>1566.5333333333338</v>
      </c>
      <c r="K73" s="28">
        <v>1460</v>
      </c>
      <c r="L73" s="28">
        <v>1373.6</v>
      </c>
      <c r="M73" s="28">
        <v>3.2269299999999999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1970.05</v>
      </c>
      <c r="D74" s="37">
        <v>1946.2666666666667</v>
      </c>
      <c r="E74" s="37">
        <v>1899.5333333333333</v>
      </c>
      <c r="F74" s="37">
        <v>1829.0166666666667</v>
      </c>
      <c r="G74" s="37">
        <v>1782.2833333333333</v>
      </c>
      <c r="H74" s="37">
        <v>2016.7833333333333</v>
      </c>
      <c r="I74" s="37">
        <v>2063.5166666666664</v>
      </c>
      <c r="J74" s="37">
        <v>2134.0333333333333</v>
      </c>
      <c r="K74" s="28">
        <v>1993</v>
      </c>
      <c r="L74" s="28">
        <v>1875.75</v>
      </c>
      <c r="M74" s="28">
        <v>9.2629199999999994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42.1</v>
      </c>
      <c r="D75" s="37">
        <v>43.166666666666664</v>
      </c>
      <c r="E75" s="37">
        <v>41.033333333333331</v>
      </c>
      <c r="F75" s="37">
        <v>39.966666666666669</v>
      </c>
      <c r="G75" s="37">
        <v>37.833333333333336</v>
      </c>
      <c r="H75" s="37">
        <v>44.233333333333327</v>
      </c>
      <c r="I75" s="37">
        <v>46.366666666666667</v>
      </c>
      <c r="J75" s="37">
        <v>47.433333333333323</v>
      </c>
      <c r="K75" s="28">
        <v>45.3</v>
      </c>
      <c r="L75" s="28">
        <v>42.1</v>
      </c>
      <c r="M75" s="28">
        <v>31.411519999999999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4293.8</v>
      </c>
      <c r="D76" s="37">
        <v>4287.5333333333338</v>
      </c>
      <c r="E76" s="37">
        <v>4246.2666666666673</v>
      </c>
      <c r="F76" s="37">
        <v>4198.7333333333336</v>
      </c>
      <c r="G76" s="37">
        <v>4157.4666666666672</v>
      </c>
      <c r="H76" s="37">
        <v>4335.0666666666675</v>
      </c>
      <c r="I76" s="37">
        <v>4376.3333333333339</v>
      </c>
      <c r="J76" s="37">
        <v>4423.8666666666677</v>
      </c>
      <c r="K76" s="28">
        <v>4328.8</v>
      </c>
      <c r="L76" s="28">
        <v>4240</v>
      </c>
      <c r="M76" s="28">
        <v>3.6678000000000002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3511.8</v>
      </c>
      <c r="D77" s="37">
        <v>3553.1333333333332</v>
      </c>
      <c r="E77" s="37">
        <v>3358.6666666666665</v>
      </c>
      <c r="F77" s="37">
        <v>3205.5333333333333</v>
      </c>
      <c r="G77" s="37">
        <v>3011.0666666666666</v>
      </c>
      <c r="H77" s="37">
        <v>3706.2666666666664</v>
      </c>
      <c r="I77" s="37">
        <v>3900.7333333333336</v>
      </c>
      <c r="J77" s="37">
        <v>4053.8666666666663</v>
      </c>
      <c r="K77" s="28">
        <v>3747.6</v>
      </c>
      <c r="L77" s="28">
        <v>3400</v>
      </c>
      <c r="M77" s="28">
        <v>8.8254900000000003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2283.85</v>
      </c>
      <c r="D78" s="37">
        <v>2311.35</v>
      </c>
      <c r="E78" s="37">
        <v>2242.6999999999998</v>
      </c>
      <c r="F78" s="37">
        <v>2201.5499999999997</v>
      </c>
      <c r="G78" s="37">
        <v>2132.8999999999996</v>
      </c>
      <c r="H78" s="37">
        <v>2352.5</v>
      </c>
      <c r="I78" s="37">
        <v>2421.1500000000005</v>
      </c>
      <c r="J78" s="37">
        <v>2462.3000000000002</v>
      </c>
      <c r="K78" s="28">
        <v>2380</v>
      </c>
      <c r="L78" s="28">
        <v>2270.1999999999998</v>
      </c>
      <c r="M78" s="28">
        <v>1.50227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3884.05</v>
      </c>
      <c r="D79" s="37">
        <v>3892.6666666666665</v>
      </c>
      <c r="E79" s="37">
        <v>3842.3833333333332</v>
      </c>
      <c r="F79" s="37">
        <v>3800.7166666666667</v>
      </c>
      <c r="G79" s="37">
        <v>3750.4333333333334</v>
      </c>
      <c r="H79" s="37">
        <v>3934.333333333333</v>
      </c>
      <c r="I79" s="37">
        <v>3984.6166666666668</v>
      </c>
      <c r="J79" s="37">
        <v>4026.2833333333328</v>
      </c>
      <c r="K79" s="28">
        <v>3942.95</v>
      </c>
      <c r="L79" s="28">
        <v>3851</v>
      </c>
      <c r="M79" s="28">
        <v>2.7125599999999999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2389.15</v>
      </c>
      <c r="D80" s="37">
        <v>2391.9166666666665</v>
      </c>
      <c r="E80" s="37">
        <v>2350.2333333333331</v>
      </c>
      <c r="F80" s="37">
        <v>2311.3166666666666</v>
      </c>
      <c r="G80" s="37">
        <v>2269.6333333333332</v>
      </c>
      <c r="H80" s="37">
        <v>2430.833333333333</v>
      </c>
      <c r="I80" s="37">
        <v>2472.5166666666664</v>
      </c>
      <c r="J80" s="37">
        <v>2511.4333333333329</v>
      </c>
      <c r="K80" s="28">
        <v>2433.6</v>
      </c>
      <c r="L80" s="28">
        <v>2353</v>
      </c>
      <c r="M80" s="28">
        <v>4.5925500000000001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474.1</v>
      </c>
      <c r="D81" s="37">
        <v>471.36666666666662</v>
      </c>
      <c r="E81" s="37">
        <v>455.73333333333323</v>
      </c>
      <c r="F81" s="37">
        <v>437.36666666666662</v>
      </c>
      <c r="G81" s="37">
        <v>421.73333333333323</v>
      </c>
      <c r="H81" s="37">
        <v>489.73333333333323</v>
      </c>
      <c r="I81" s="37">
        <v>505.36666666666656</v>
      </c>
      <c r="J81" s="37">
        <v>523.73333333333323</v>
      </c>
      <c r="K81" s="28">
        <v>487</v>
      </c>
      <c r="L81" s="28">
        <v>453</v>
      </c>
      <c r="M81" s="28">
        <v>2.67557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1141.0999999999999</v>
      </c>
      <c r="D82" s="37">
        <v>1145.3666666666666</v>
      </c>
      <c r="E82" s="37">
        <v>1090.7333333333331</v>
      </c>
      <c r="F82" s="37">
        <v>1040.3666666666666</v>
      </c>
      <c r="G82" s="37">
        <v>985.73333333333312</v>
      </c>
      <c r="H82" s="37">
        <v>1195.7333333333331</v>
      </c>
      <c r="I82" s="37">
        <v>1250.3666666666668</v>
      </c>
      <c r="J82" s="37">
        <v>1300.7333333333331</v>
      </c>
      <c r="K82" s="28">
        <v>1200</v>
      </c>
      <c r="L82" s="28">
        <v>1095</v>
      </c>
      <c r="M82" s="28">
        <v>1.6844600000000001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1586.35</v>
      </c>
      <c r="D83" s="37">
        <v>1582.6333333333332</v>
      </c>
      <c r="E83" s="37">
        <v>1566.4666666666665</v>
      </c>
      <c r="F83" s="37">
        <v>1546.5833333333333</v>
      </c>
      <c r="G83" s="37">
        <v>1530.4166666666665</v>
      </c>
      <c r="H83" s="37">
        <v>1602.5166666666664</v>
      </c>
      <c r="I83" s="37">
        <v>1618.6833333333334</v>
      </c>
      <c r="J83" s="37">
        <v>1638.5666666666664</v>
      </c>
      <c r="K83" s="28">
        <v>1598.8</v>
      </c>
      <c r="L83" s="28">
        <v>1562.75</v>
      </c>
      <c r="M83" s="28">
        <v>4.83439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144.19999999999999</v>
      </c>
      <c r="D84" s="37">
        <v>144.31666666666666</v>
      </c>
      <c r="E84" s="37">
        <v>141.38333333333333</v>
      </c>
      <c r="F84" s="37">
        <v>138.56666666666666</v>
      </c>
      <c r="G84" s="37">
        <v>135.63333333333333</v>
      </c>
      <c r="H84" s="37">
        <v>147.13333333333333</v>
      </c>
      <c r="I84" s="37">
        <v>150.06666666666666</v>
      </c>
      <c r="J84" s="37">
        <v>152.88333333333333</v>
      </c>
      <c r="K84" s="28">
        <v>147.25</v>
      </c>
      <c r="L84" s="28">
        <v>141.5</v>
      </c>
      <c r="M84" s="28">
        <v>22.68665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90.7</v>
      </c>
      <c r="D85" s="37">
        <v>91.183333333333337</v>
      </c>
      <c r="E85" s="37">
        <v>88.816666666666677</v>
      </c>
      <c r="F85" s="37">
        <v>86.933333333333337</v>
      </c>
      <c r="G85" s="37">
        <v>84.566666666666677</v>
      </c>
      <c r="H85" s="37">
        <v>93.066666666666677</v>
      </c>
      <c r="I85" s="37">
        <v>95.433333333333351</v>
      </c>
      <c r="J85" s="37">
        <v>97.316666666666677</v>
      </c>
      <c r="K85" s="28">
        <v>93.55</v>
      </c>
      <c r="L85" s="28">
        <v>89.3</v>
      </c>
      <c r="M85" s="28">
        <v>166.50244000000001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242.1</v>
      </c>
      <c r="D86" s="37">
        <v>243.91666666666666</v>
      </c>
      <c r="E86" s="37">
        <v>238.08333333333331</v>
      </c>
      <c r="F86" s="37">
        <v>234.06666666666666</v>
      </c>
      <c r="G86" s="37">
        <v>228.23333333333332</v>
      </c>
      <c r="H86" s="37">
        <v>247.93333333333331</v>
      </c>
      <c r="I86" s="37">
        <v>253.76666666666662</v>
      </c>
      <c r="J86" s="37">
        <v>257.7833333333333</v>
      </c>
      <c r="K86" s="28">
        <v>249.75</v>
      </c>
      <c r="L86" s="28">
        <v>239.9</v>
      </c>
      <c r="M86" s="28">
        <v>13.29588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150.65</v>
      </c>
      <c r="D87" s="37">
        <v>150.75</v>
      </c>
      <c r="E87" s="37">
        <v>148.35</v>
      </c>
      <c r="F87" s="37">
        <v>146.04999999999998</v>
      </c>
      <c r="G87" s="37">
        <v>143.64999999999998</v>
      </c>
      <c r="H87" s="37">
        <v>153.05000000000001</v>
      </c>
      <c r="I87" s="37">
        <v>155.44999999999999</v>
      </c>
      <c r="J87" s="37">
        <v>157.75000000000003</v>
      </c>
      <c r="K87" s="28">
        <v>153.15</v>
      </c>
      <c r="L87" s="28">
        <v>148.44999999999999</v>
      </c>
      <c r="M87" s="28">
        <v>110.82243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33.35</v>
      </c>
      <c r="D88" s="37">
        <v>33.1</v>
      </c>
      <c r="E88" s="37">
        <v>32.1</v>
      </c>
      <c r="F88" s="37">
        <v>30.85</v>
      </c>
      <c r="G88" s="37">
        <v>29.85</v>
      </c>
      <c r="H88" s="37">
        <v>34.35</v>
      </c>
      <c r="I88" s="37">
        <v>35.35</v>
      </c>
      <c r="J88" s="37">
        <v>36.6</v>
      </c>
      <c r="K88" s="28">
        <v>34.1</v>
      </c>
      <c r="L88" s="28">
        <v>31.85</v>
      </c>
      <c r="M88" s="28">
        <v>143.73142000000001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2900.85</v>
      </c>
      <c r="D89" s="37">
        <v>2915.7833333333333</v>
      </c>
      <c r="E89" s="37">
        <v>2836.5666666666666</v>
      </c>
      <c r="F89" s="37">
        <v>2772.2833333333333</v>
      </c>
      <c r="G89" s="37">
        <v>2693.0666666666666</v>
      </c>
      <c r="H89" s="37">
        <v>2980.0666666666666</v>
      </c>
      <c r="I89" s="37">
        <v>3059.2833333333328</v>
      </c>
      <c r="J89" s="37">
        <v>3123.5666666666666</v>
      </c>
      <c r="K89" s="28">
        <v>2995</v>
      </c>
      <c r="L89" s="28">
        <v>2851.5</v>
      </c>
      <c r="M89" s="28">
        <v>2.7152500000000002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403.5</v>
      </c>
      <c r="D90" s="37">
        <v>402.33333333333331</v>
      </c>
      <c r="E90" s="37">
        <v>393.66666666666663</v>
      </c>
      <c r="F90" s="37">
        <v>383.83333333333331</v>
      </c>
      <c r="G90" s="37">
        <v>375.16666666666663</v>
      </c>
      <c r="H90" s="37">
        <v>412.16666666666663</v>
      </c>
      <c r="I90" s="37">
        <v>420.83333333333326</v>
      </c>
      <c r="J90" s="37">
        <v>430.66666666666663</v>
      </c>
      <c r="K90" s="28">
        <v>411</v>
      </c>
      <c r="L90" s="28">
        <v>392.5</v>
      </c>
      <c r="M90" s="28">
        <v>7.3621299999999996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780.75</v>
      </c>
      <c r="D91" s="37">
        <v>777.7166666666667</v>
      </c>
      <c r="E91" s="37">
        <v>767.13333333333344</v>
      </c>
      <c r="F91" s="37">
        <v>753.51666666666677</v>
      </c>
      <c r="G91" s="37">
        <v>742.93333333333351</v>
      </c>
      <c r="H91" s="37">
        <v>791.33333333333337</v>
      </c>
      <c r="I91" s="37">
        <v>801.91666666666663</v>
      </c>
      <c r="J91" s="37">
        <v>815.5333333333333</v>
      </c>
      <c r="K91" s="28">
        <v>788.3</v>
      </c>
      <c r="L91" s="28">
        <v>764.1</v>
      </c>
      <c r="M91" s="28">
        <v>10.26366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456.15</v>
      </c>
      <c r="D92" s="37">
        <v>461.2166666666667</v>
      </c>
      <c r="E92" s="37">
        <v>449.63333333333338</v>
      </c>
      <c r="F92" s="37">
        <v>443.11666666666667</v>
      </c>
      <c r="G92" s="37">
        <v>431.53333333333336</v>
      </c>
      <c r="H92" s="37">
        <v>467.73333333333341</v>
      </c>
      <c r="I92" s="37">
        <v>479.31666666666666</v>
      </c>
      <c r="J92" s="37">
        <v>485.83333333333343</v>
      </c>
      <c r="K92" s="28">
        <v>472.8</v>
      </c>
      <c r="L92" s="28">
        <v>454.7</v>
      </c>
      <c r="M92" s="28">
        <v>0.86458999999999997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1379.8</v>
      </c>
      <c r="D93" s="37">
        <v>1367.95</v>
      </c>
      <c r="E93" s="37">
        <v>1332.9</v>
      </c>
      <c r="F93" s="37">
        <v>1286</v>
      </c>
      <c r="G93" s="37">
        <v>1250.95</v>
      </c>
      <c r="H93" s="37">
        <v>1414.8500000000001</v>
      </c>
      <c r="I93" s="37">
        <v>1449.8999999999999</v>
      </c>
      <c r="J93" s="37">
        <v>1496.8000000000002</v>
      </c>
      <c r="K93" s="28">
        <v>1403</v>
      </c>
      <c r="L93" s="28">
        <v>1321.05</v>
      </c>
      <c r="M93" s="28">
        <v>11.72213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1535.35</v>
      </c>
      <c r="D94" s="37">
        <v>1535.7</v>
      </c>
      <c r="E94" s="37">
        <v>1507.7</v>
      </c>
      <c r="F94" s="37">
        <v>1480.05</v>
      </c>
      <c r="G94" s="37">
        <v>1452.05</v>
      </c>
      <c r="H94" s="37">
        <v>1563.3500000000001</v>
      </c>
      <c r="I94" s="37">
        <v>1591.3500000000001</v>
      </c>
      <c r="J94" s="37">
        <v>1619.0000000000002</v>
      </c>
      <c r="K94" s="28">
        <v>1563.7</v>
      </c>
      <c r="L94" s="28">
        <v>1508.05</v>
      </c>
      <c r="M94" s="28">
        <v>8.3675999999999995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537.4</v>
      </c>
      <c r="D95" s="37">
        <v>539.15</v>
      </c>
      <c r="E95" s="37">
        <v>523.29999999999995</v>
      </c>
      <c r="F95" s="37">
        <v>509.19999999999993</v>
      </c>
      <c r="G95" s="37">
        <v>493.34999999999991</v>
      </c>
      <c r="H95" s="37">
        <v>553.25</v>
      </c>
      <c r="I95" s="37">
        <v>569.10000000000014</v>
      </c>
      <c r="J95" s="37">
        <v>583.20000000000005</v>
      </c>
      <c r="K95" s="28">
        <v>555</v>
      </c>
      <c r="L95" s="28">
        <v>525.04999999999995</v>
      </c>
      <c r="M95" s="28">
        <v>126.32804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263.89999999999998</v>
      </c>
      <c r="D96" s="37">
        <v>262.13333333333333</v>
      </c>
      <c r="E96" s="37">
        <v>256.86666666666667</v>
      </c>
      <c r="F96" s="37">
        <v>249.83333333333334</v>
      </c>
      <c r="G96" s="37">
        <v>244.56666666666669</v>
      </c>
      <c r="H96" s="37">
        <v>269.16666666666663</v>
      </c>
      <c r="I96" s="37">
        <v>274.43333333333328</v>
      </c>
      <c r="J96" s="37">
        <v>281.46666666666664</v>
      </c>
      <c r="K96" s="28">
        <v>267.39999999999998</v>
      </c>
      <c r="L96" s="28">
        <v>255.1</v>
      </c>
      <c r="M96" s="28">
        <v>25.419350000000001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1060.9000000000001</v>
      </c>
      <c r="D97" s="37">
        <v>1064.75</v>
      </c>
      <c r="E97" s="37">
        <v>1050.2</v>
      </c>
      <c r="F97" s="37">
        <v>1039.5</v>
      </c>
      <c r="G97" s="37">
        <v>1024.95</v>
      </c>
      <c r="H97" s="37">
        <v>1075.45</v>
      </c>
      <c r="I97" s="37">
        <v>1090.0000000000002</v>
      </c>
      <c r="J97" s="37">
        <v>1100.7</v>
      </c>
      <c r="K97" s="28">
        <v>1079.3</v>
      </c>
      <c r="L97" s="28">
        <v>1054.05</v>
      </c>
      <c r="M97" s="28">
        <v>28.956679999999999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1876.75</v>
      </c>
      <c r="D98" s="37">
        <v>1882.9333333333332</v>
      </c>
      <c r="E98" s="37">
        <v>1835.9166666666663</v>
      </c>
      <c r="F98" s="37">
        <v>1795.083333333333</v>
      </c>
      <c r="G98" s="37">
        <v>1748.0666666666662</v>
      </c>
      <c r="H98" s="37">
        <v>1923.7666666666664</v>
      </c>
      <c r="I98" s="37">
        <v>1970.7833333333333</v>
      </c>
      <c r="J98" s="37">
        <v>2011.6166666666666</v>
      </c>
      <c r="K98" s="28">
        <v>1929.95</v>
      </c>
      <c r="L98" s="28">
        <v>1842.1</v>
      </c>
      <c r="M98" s="28">
        <v>5.1322400000000004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1348.6</v>
      </c>
      <c r="D99" s="37">
        <v>1344.0833333333333</v>
      </c>
      <c r="E99" s="37">
        <v>1333.1666666666665</v>
      </c>
      <c r="F99" s="37">
        <v>1317.7333333333333</v>
      </c>
      <c r="G99" s="37">
        <v>1306.8166666666666</v>
      </c>
      <c r="H99" s="37">
        <v>1359.5166666666664</v>
      </c>
      <c r="I99" s="37">
        <v>1370.4333333333329</v>
      </c>
      <c r="J99" s="37">
        <v>1385.8666666666663</v>
      </c>
      <c r="K99" s="28">
        <v>1355</v>
      </c>
      <c r="L99" s="28">
        <v>1328.65</v>
      </c>
      <c r="M99" s="28">
        <v>85.514619999999994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563.54999999999995</v>
      </c>
      <c r="D100" s="37">
        <v>566.25</v>
      </c>
      <c r="E100" s="37">
        <v>556.79999999999995</v>
      </c>
      <c r="F100" s="37">
        <v>550.04999999999995</v>
      </c>
      <c r="G100" s="37">
        <v>540.59999999999991</v>
      </c>
      <c r="H100" s="37">
        <v>573</v>
      </c>
      <c r="I100" s="37">
        <v>582.45000000000005</v>
      </c>
      <c r="J100" s="37">
        <v>589.20000000000005</v>
      </c>
      <c r="K100" s="28">
        <v>575.70000000000005</v>
      </c>
      <c r="L100" s="28">
        <v>559.5</v>
      </c>
      <c r="M100" s="28">
        <v>42.832070000000002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1229.25</v>
      </c>
      <c r="D101" s="37">
        <v>1224.5333333333333</v>
      </c>
      <c r="E101" s="37">
        <v>1207.9666666666667</v>
      </c>
      <c r="F101" s="37">
        <v>1186.6833333333334</v>
      </c>
      <c r="G101" s="37">
        <v>1170.1166666666668</v>
      </c>
      <c r="H101" s="37">
        <v>1245.8166666666666</v>
      </c>
      <c r="I101" s="37">
        <v>1262.3833333333332</v>
      </c>
      <c r="J101" s="37">
        <v>1283.6666666666665</v>
      </c>
      <c r="K101" s="28">
        <v>1241.0999999999999</v>
      </c>
      <c r="L101" s="28">
        <v>1203.25</v>
      </c>
      <c r="M101" s="28">
        <v>6.1293199999999999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2470.3000000000002</v>
      </c>
      <c r="D102" s="37">
        <v>2465.8666666666668</v>
      </c>
      <c r="E102" s="37">
        <v>2412.3333333333335</v>
      </c>
      <c r="F102" s="37">
        <v>2354.3666666666668</v>
      </c>
      <c r="G102" s="37">
        <v>2300.8333333333335</v>
      </c>
      <c r="H102" s="37">
        <v>2523.8333333333335</v>
      </c>
      <c r="I102" s="37">
        <v>2577.3666666666663</v>
      </c>
      <c r="J102" s="37">
        <v>2635.3333333333335</v>
      </c>
      <c r="K102" s="28">
        <v>2519.4</v>
      </c>
      <c r="L102" s="28">
        <v>2407.9</v>
      </c>
      <c r="M102" s="28">
        <v>5.7550400000000002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422.55</v>
      </c>
      <c r="D103" s="37">
        <v>422.13333333333338</v>
      </c>
      <c r="E103" s="37">
        <v>414.36666666666679</v>
      </c>
      <c r="F103" s="37">
        <v>406.18333333333339</v>
      </c>
      <c r="G103" s="37">
        <v>398.4166666666668</v>
      </c>
      <c r="H103" s="37">
        <v>430.31666666666678</v>
      </c>
      <c r="I103" s="37">
        <v>438.08333333333331</v>
      </c>
      <c r="J103" s="37">
        <v>446.26666666666677</v>
      </c>
      <c r="K103" s="28">
        <v>429.9</v>
      </c>
      <c r="L103" s="28">
        <v>413.95</v>
      </c>
      <c r="M103" s="28">
        <v>141.97501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1557</v>
      </c>
      <c r="D104" s="37">
        <v>1548.9333333333334</v>
      </c>
      <c r="E104" s="37">
        <v>1526.2166666666667</v>
      </c>
      <c r="F104" s="37">
        <v>1495.4333333333334</v>
      </c>
      <c r="G104" s="37">
        <v>1472.7166666666667</v>
      </c>
      <c r="H104" s="37">
        <v>1579.7166666666667</v>
      </c>
      <c r="I104" s="37">
        <v>1602.4333333333334</v>
      </c>
      <c r="J104" s="37">
        <v>1633.2166666666667</v>
      </c>
      <c r="K104" s="28">
        <v>1571.65</v>
      </c>
      <c r="L104" s="28">
        <v>1518.15</v>
      </c>
      <c r="M104" s="28">
        <v>6.3941999999999997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94.85</v>
      </c>
      <c r="D105" s="37">
        <v>93.916666666666671</v>
      </c>
      <c r="E105" s="37">
        <v>92.333333333333343</v>
      </c>
      <c r="F105" s="37">
        <v>89.816666666666677</v>
      </c>
      <c r="G105" s="37">
        <v>88.233333333333348</v>
      </c>
      <c r="H105" s="37">
        <v>96.433333333333337</v>
      </c>
      <c r="I105" s="37">
        <v>98.01666666666668</v>
      </c>
      <c r="J105" s="37">
        <v>100.53333333333333</v>
      </c>
      <c r="K105" s="28">
        <v>95.5</v>
      </c>
      <c r="L105" s="28">
        <v>91.4</v>
      </c>
      <c r="M105" s="28">
        <v>61.216169999999998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263.89999999999998</v>
      </c>
      <c r="D106" s="37">
        <v>266.48333333333329</v>
      </c>
      <c r="E106" s="37">
        <v>259.01666666666659</v>
      </c>
      <c r="F106" s="37">
        <v>254.13333333333333</v>
      </c>
      <c r="G106" s="37">
        <v>246.66666666666663</v>
      </c>
      <c r="H106" s="37">
        <v>271.36666666666656</v>
      </c>
      <c r="I106" s="37">
        <v>278.83333333333326</v>
      </c>
      <c r="J106" s="37">
        <v>283.71666666666653</v>
      </c>
      <c r="K106" s="28">
        <v>273.95</v>
      </c>
      <c r="L106" s="28">
        <v>261.60000000000002</v>
      </c>
      <c r="M106" s="28">
        <v>29.592939999999999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2163.5</v>
      </c>
      <c r="D107" s="37">
        <v>2156.4</v>
      </c>
      <c r="E107" s="37">
        <v>2123.1000000000004</v>
      </c>
      <c r="F107" s="37">
        <v>2082.7000000000003</v>
      </c>
      <c r="G107" s="37">
        <v>2049.4000000000005</v>
      </c>
      <c r="H107" s="37">
        <v>2196.8000000000002</v>
      </c>
      <c r="I107" s="37">
        <v>2230.1000000000004</v>
      </c>
      <c r="J107" s="37">
        <v>2270.5</v>
      </c>
      <c r="K107" s="28">
        <v>2189.6999999999998</v>
      </c>
      <c r="L107" s="28">
        <v>2116</v>
      </c>
      <c r="M107" s="28">
        <v>18.586359999999999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295.45</v>
      </c>
      <c r="D108" s="37">
        <v>295.34999999999997</v>
      </c>
      <c r="E108" s="37">
        <v>287.09999999999991</v>
      </c>
      <c r="F108" s="37">
        <v>278.74999999999994</v>
      </c>
      <c r="G108" s="37">
        <v>270.49999999999989</v>
      </c>
      <c r="H108" s="37">
        <v>303.69999999999993</v>
      </c>
      <c r="I108" s="37">
        <v>311.95000000000005</v>
      </c>
      <c r="J108" s="37">
        <v>320.29999999999995</v>
      </c>
      <c r="K108" s="28">
        <v>303.60000000000002</v>
      </c>
      <c r="L108" s="28">
        <v>287</v>
      </c>
      <c r="M108" s="28">
        <v>8.7328499999999991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2219.1</v>
      </c>
      <c r="D109" s="37">
        <v>2214.4333333333329</v>
      </c>
      <c r="E109" s="37">
        <v>2191.016666666666</v>
      </c>
      <c r="F109" s="37">
        <v>2162.9333333333329</v>
      </c>
      <c r="G109" s="37">
        <v>2139.516666666666</v>
      </c>
      <c r="H109" s="37">
        <v>2242.516666666666</v>
      </c>
      <c r="I109" s="37">
        <v>2265.9333333333329</v>
      </c>
      <c r="J109" s="37">
        <v>2294.016666666666</v>
      </c>
      <c r="K109" s="28">
        <v>2237.85</v>
      </c>
      <c r="L109" s="28">
        <v>2186.35</v>
      </c>
      <c r="M109" s="28">
        <v>34.996200000000002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714.2</v>
      </c>
      <c r="D110" s="37">
        <v>713.7166666666667</v>
      </c>
      <c r="E110" s="37">
        <v>707.63333333333344</v>
      </c>
      <c r="F110" s="37">
        <v>701.06666666666672</v>
      </c>
      <c r="G110" s="37">
        <v>694.98333333333346</v>
      </c>
      <c r="H110" s="37">
        <v>720.28333333333342</v>
      </c>
      <c r="I110" s="37">
        <v>726.36666666666667</v>
      </c>
      <c r="J110" s="37">
        <v>732.93333333333339</v>
      </c>
      <c r="K110" s="28">
        <v>719.8</v>
      </c>
      <c r="L110" s="28">
        <v>707.15</v>
      </c>
      <c r="M110" s="28">
        <v>135.16852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1284.45</v>
      </c>
      <c r="D111" s="37">
        <v>1282.9000000000001</v>
      </c>
      <c r="E111" s="37">
        <v>1272.2000000000003</v>
      </c>
      <c r="F111" s="37">
        <v>1259.9500000000003</v>
      </c>
      <c r="G111" s="37">
        <v>1249.2500000000005</v>
      </c>
      <c r="H111" s="37">
        <v>1295.1500000000001</v>
      </c>
      <c r="I111" s="37">
        <v>1305.8499999999999</v>
      </c>
      <c r="J111" s="37">
        <v>1318.1</v>
      </c>
      <c r="K111" s="28">
        <v>1293.5999999999999</v>
      </c>
      <c r="L111" s="28">
        <v>1270.6500000000001</v>
      </c>
      <c r="M111" s="28">
        <v>4.6406999999999998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508.1</v>
      </c>
      <c r="D112" s="37">
        <v>507.11666666666662</v>
      </c>
      <c r="E112" s="37">
        <v>498.68333333333328</v>
      </c>
      <c r="F112" s="37">
        <v>489.26666666666665</v>
      </c>
      <c r="G112" s="37">
        <v>480.83333333333331</v>
      </c>
      <c r="H112" s="37">
        <v>516.5333333333333</v>
      </c>
      <c r="I112" s="37">
        <v>524.96666666666647</v>
      </c>
      <c r="J112" s="37">
        <v>534.38333333333321</v>
      </c>
      <c r="K112" s="28">
        <v>515.54999999999995</v>
      </c>
      <c r="L112" s="28">
        <v>497.7</v>
      </c>
      <c r="M112" s="28">
        <v>13.019769999999999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479.15</v>
      </c>
      <c r="D113" s="37">
        <v>477.25</v>
      </c>
      <c r="E113" s="37">
        <v>465.5</v>
      </c>
      <c r="F113" s="37">
        <v>451.85</v>
      </c>
      <c r="G113" s="37">
        <v>440.1</v>
      </c>
      <c r="H113" s="37">
        <v>490.9</v>
      </c>
      <c r="I113" s="37">
        <v>502.65</v>
      </c>
      <c r="J113" s="37">
        <v>516.29999999999995</v>
      </c>
      <c r="K113" s="28">
        <v>489</v>
      </c>
      <c r="L113" s="28">
        <v>463.6</v>
      </c>
      <c r="M113" s="28">
        <v>8.4101199999999992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36.75</v>
      </c>
      <c r="D114" s="37">
        <v>36.75</v>
      </c>
      <c r="E114" s="37">
        <v>35.549999999999997</v>
      </c>
      <c r="F114" s="37">
        <v>34.349999999999994</v>
      </c>
      <c r="G114" s="37">
        <v>33.149999999999991</v>
      </c>
      <c r="H114" s="37">
        <v>37.950000000000003</v>
      </c>
      <c r="I114" s="37">
        <v>39.150000000000006</v>
      </c>
      <c r="J114" s="37">
        <v>40.350000000000009</v>
      </c>
      <c r="K114" s="28">
        <v>37.950000000000003</v>
      </c>
      <c r="L114" s="28">
        <v>35.549999999999997</v>
      </c>
      <c r="M114" s="28">
        <v>389.62535000000003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255.65</v>
      </c>
      <c r="D115" s="37">
        <v>256.53333333333336</v>
      </c>
      <c r="E115" s="37">
        <v>250.86666666666673</v>
      </c>
      <c r="F115" s="37">
        <v>246.08333333333337</v>
      </c>
      <c r="G115" s="37">
        <v>240.41666666666674</v>
      </c>
      <c r="H115" s="37">
        <v>261.31666666666672</v>
      </c>
      <c r="I115" s="37">
        <v>266.98333333333335</v>
      </c>
      <c r="J115" s="37">
        <v>271.76666666666671</v>
      </c>
      <c r="K115" s="28">
        <v>262.2</v>
      </c>
      <c r="L115" s="28">
        <v>251.75</v>
      </c>
      <c r="M115" s="28">
        <v>173.44099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4319.55</v>
      </c>
      <c r="D116" s="37">
        <v>4349.1833333333334</v>
      </c>
      <c r="E116" s="37">
        <v>4243.3666666666668</v>
      </c>
      <c r="F116" s="37">
        <v>4167.1833333333334</v>
      </c>
      <c r="G116" s="37">
        <v>4061.3666666666668</v>
      </c>
      <c r="H116" s="37">
        <v>4425.3666666666668</v>
      </c>
      <c r="I116" s="37">
        <v>4531.1833333333343</v>
      </c>
      <c r="J116" s="37">
        <v>4607.3666666666668</v>
      </c>
      <c r="K116" s="28">
        <v>4455</v>
      </c>
      <c r="L116" s="28">
        <v>4273</v>
      </c>
      <c r="M116" s="28">
        <v>0.92949999999999999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144.25</v>
      </c>
      <c r="D117" s="37">
        <v>145.46666666666667</v>
      </c>
      <c r="E117" s="37">
        <v>139.63333333333333</v>
      </c>
      <c r="F117" s="37">
        <v>135.01666666666665</v>
      </c>
      <c r="G117" s="37">
        <v>129.18333333333331</v>
      </c>
      <c r="H117" s="37">
        <v>150.08333333333334</v>
      </c>
      <c r="I117" s="37">
        <v>155.91666666666666</v>
      </c>
      <c r="J117" s="37">
        <v>160.53333333333336</v>
      </c>
      <c r="K117" s="28">
        <v>151.30000000000001</v>
      </c>
      <c r="L117" s="28">
        <v>140.85</v>
      </c>
      <c r="M117" s="28">
        <v>15.501440000000001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225</v>
      </c>
      <c r="D118" s="37">
        <v>226.68333333333331</v>
      </c>
      <c r="E118" s="37">
        <v>218.81666666666661</v>
      </c>
      <c r="F118" s="37">
        <v>212.6333333333333</v>
      </c>
      <c r="G118" s="37">
        <v>204.76666666666659</v>
      </c>
      <c r="H118" s="37">
        <v>232.86666666666662</v>
      </c>
      <c r="I118" s="37">
        <v>240.73333333333335</v>
      </c>
      <c r="J118" s="37">
        <v>246.91666666666663</v>
      </c>
      <c r="K118" s="28">
        <v>234.55</v>
      </c>
      <c r="L118" s="28">
        <v>220.5</v>
      </c>
      <c r="M118" s="28">
        <v>93.59469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120.45</v>
      </c>
      <c r="D119" s="37">
        <v>121.23333333333335</v>
      </c>
      <c r="E119" s="37">
        <v>118.06666666666669</v>
      </c>
      <c r="F119" s="37">
        <v>115.68333333333334</v>
      </c>
      <c r="G119" s="37">
        <v>112.51666666666668</v>
      </c>
      <c r="H119" s="37">
        <v>123.6166666666667</v>
      </c>
      <c r="I119" s="37">
        <v>126.78333333333336</v>
      </c>
      <c r="J119" s="37">
        <v>129.16666666666671</v>
      </c>
      <c r="K119" s="28">
        <v>124.4</v>
      </c>
      <c r="L119" s="28">
        <v>118.85</v>
      </c>
      <c r="M119" s="28">
        <v>97.435820000000007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657.1</v>
      </c>
      <c r="D120" s="37">
        <v>662.91666666666663</v>
      </c>
      <c r="E120" s="37">
        <v>637.83333333333326</v>
      </c>
      <c r="F120" s="37">
        <v>618.56666666666661</v>
      </c>
      <c r="G120" s="37">
        <v>593.48333333333323</v>
      </c>
      <c r="H120" s="37">
        <v>682.18333333333328</v>
      </c>
      <c r="I120" s="37">
        <v>707.26666666666654</v>
      </c>
      <c r="J120" s="37">
        <v>726.5333333333333</v>
      </c>
      <c r="K120" s="28">
        <v>688</v>
      </c>
      <c r="L120" s="28">
        <v>643.65</v>
      </c>
      <c r="M120" s="28">
        <v>25.863869999999999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21.4</v>
      </c>
      <c r="D121" s="37">
        <v>21.383333333333336</v>
      </c>
      <c r="E121" s="37">
        <v>21.216666666666672</v>
      </c>
      <c r="F121" s="37">
        <v>21.033333333333335</v>
      </c>
      <c r="G121" s="37">
        <v>20.866666666666671</v>
      </c>
      <c r="H121" s="37">
        <v>21.566666666666674</v>
      </c>
      <c r="I121" s="37">
        <v>21.733333333333338</v>
      </c>
      <c r="J121" s="37">
        <v>21.916666666666675</v>
      </c>
      <c r="K121" s="28">
        <v>21.55</v>
      </c>
      <c r="L121" s="28">
        <v>21.2</v>
      </c>
      <c r="M121" s="28">
        <v>58.23704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350.55</v>
      </c>
      <c r="D122" s="37">
        <v>354.76666666666665</v>
      </c>
      <c r="E122" s="37">
        <v>344.83333333333331</v>
      </c>
      <c r="F122" s="37">
        <v>339.11666666666667</v>
      </c>
      <c r="G122" s="37">
        <v>329.18333333333334</v>
      </c>
      <c r="H122" s="37">
        <v>360.48333333333329</v>
      </c>
      <c r="I122" s="37">
        <v>370.41666666666669</v>
      </c>
      <c r="J122" s="37">
        <v>376.13333333333327</v>
      </c>
      <c r="K122" s="28">
        <v>364.7</v>
      </c>
      <c r="L122" s="28">
        <v>349.05</v>
      </c>
      <c r="M122" s="28">
        <v>56.010809999999999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208.25</v>
      </c>
      <c r="D123" s="37">
        <v>208.71666666666667</v>
      </c>
      <c r="E123" s="37">
        <v>206.03333333333333</v>
      </c>
      <c r="F123" s="37">
        <v>203.81666666666666</v>
      </c>
      <c r="G123" s="37">
        <v>201.13333333333333</v>
      </c>
      <c r="H123" s="37">
        <v>210.93333333333334</v>
      </c>
      <c r="I123" s="37">
        <v>213.61666666666667</v>
      </c>
      <c r="J123" s="37">
        <v>215.83333333333334</v>
      </c>
      <c r="K123" s="28">
        <v>211.4</v>
      </c>
      <c r="L123" s="28">
        <v>206.5</v>
      </c>
      <c r="M123" s="28">
        <v>57.37133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923.35</v>
      </c>
      <c r="D124" s="37">
        <v>914.21666666666658</v>
      </c>
      <c r="E124" s="37">
        <v>900.43333333333317</v>
      </c>
      <c r="F124" s="37">
        <v>877.51666666666654</v>
      </c>
      <c r="G124" s="37">
        <v>863.73333333333312</v>
      </c>
      <c r="H124" s="37">
        <v>937.13333333333321</v>
      </c>
      <c r="I124" s="37">
        <v>950.91666666666674</v>
      </c>
      <c r="J124" s="37">
        <v>973.83333333333326</v>
      </c>
      <c r="K124" s="28">
        <v>928</v>
      </c>
      <c r="L124" s="28">
        <v>891.3</v>
      </c>
      <c r="M124" s="28">
        <v>42.093339999999998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3670.2</v>
      </c>
      <c r="D125" s="37">
        <v>3722.4833333333336</v>
      </c>
      <c r="E125" s="37">
        <v>3589.7166666666672</v>
      </c>
      <c r="F125" s="37">
        <v>3509.2333333333336</v>
      </c>
      <c r="G125" s="37">
        <v>3376.4666666666672</v>
      </c>
      <c r="H125" s="37">
        <v>3802.9666666666672</v>
      </c>
      <c r="I125" s="37">
        <v>3935.7333333333336</v>
      </c>
      <c r="J125" s="37">
        <v>4016.2166666666672</v>
      </c>
      <c r="K125" s="28">
        <v>3855.25</v>
      </c>
      <c r="L125" s="28">
        <v>3642</v>
      </c>
      <c r="M125" s="28">
        <v>6.2518099999999999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1526.75</v>
      </c>
      <c r="D126" s="37">
        <v>1529.4333333333332</v>
      </c>
      <c r="E126" s="37">
        <v>1508.9166666666663</v>
      </c>
      <c r="F126" s="37">
        <v>1491.083333333333</v>
      </c>
      <c r="G126" s="37">
        <v>1470.5666666666662</v>
      </c>
      <c r="H126" s="37">
        <v>1547.2666666666664</v>
      </c>
      <c r="I126" s="37">
        <v>1567.7833333333333</v>
      </c>
      <c r="J126" s="37">
        <v>1585.6166666666666</v>
      </c>
      <c r="K126" s="28">
        <v>1549.95</v>
      </c>
      <c r="L126" s="28">
        <v>1511.6</v>
      </c>
      <c r="M126" s="28">
        <v>78.460800000000006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1678.9</v>
      </c>
      <c r="D127" s="37">
        <v>1677.1166666666668</v>
      </c>
      <c r="E127" s="37">
        <v>1642.2333333333336</v>
      </c>
      <c r="F127" s="37">
        <v>1605.5666666666668</v>
      </c>
      <c r="G127" s="37">
        <v>1570.6833333333336</v>
      </c>
      <c r="H127" s="37">
        <v>1713.7833333333335</v>
      </c>
      <c r="I127" s="37">
        <v>1748.6666666666667</v>
      </c>
      <c r="J127" s="37">
        <v>1785.3333333333335</v>
      </c>
      <c r="K127" s="28">
        <v>1712</v>
      </c>
      <c r="L127" s="28">
        <v>1640.45</v>
      </c>
      <c r="M127" s="28">
        <v>5.04697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969.25</v>
      </c>
      <c r="D128" s="37">
        <v>967.43333333333339</v>
      </c>
      <c r="E128" s="37">
        <v>956.81666666666683</v>
      </c>
      <c r="F128" s="37">
        <v>944.38333333333344</v>
      </c>
      <c r="G128" s="37">
        <v>933.76666666666688</v>
      </c>
      <c r="H128" s="37">
        <v>979.86666666666679</v>
      </c>
      <c r="I128" s="37">
        <v>990.48333333333335</v>
      </c>
      <c r="J128" s="37">
        <v>1002.9166666666667</v>
      </c>
      <c r="K128" s="28">
        <v>978.05</v>
      </c>
      <c r="L128" s="28">
        <v>955</v>
      </c>
      <c r="M128" s="28">
        <v>2.5941800000000002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258.5</v>
      </c>
      <c r="D129" s="37">
        <v>266.28333333333336</v>
      </c>
      <c r="E129" s="37">
        <v>243.56666666666672</v>
      </c>
      <c r="F129" s="37">
        <v>228.63333333333335</v>
      </c>
      <c r="G129" s="37">
        <v>205.91666666666671</v>
      </c>
      <c r="H129" s="37">
        <v>281.2166666666667</v>
      </c>
      <c r="I129" s="37">
        <v>303.93333333333328</v>
      </c>
      <c r="J129" s="37">
        <v>318.86666666666673</v>
      </c>
      <c r="K129" s="28">
        <v>289</v>
      </c>
      <c r="L129" s="28">
        <v>251.35</v>
      </c>
      <c r="M129" s="28">
        <v>10.658390000000001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648.95000000000005</v>
      </c>
      <c r="D130" s="37">
        <v>647.43333333333339</v>
      </c>
      <c r="E130" s="37">
        <v>636.86666666666679</v>
      </c>
      <c r="F130" s="37">
        <v>624.78333333333342</v>
      </c>
      <c r="G130" s="37">
        <v>614.21666666666681</v>
      </c>
      <c r="H130" s="37">
        <v>659.51666666666677</v>
      </c>
      <c r="I130" s="37">
        <v>670.08333333333337</v>
      </c>
      <c r="J130" s="37">
        <v>682.16666666666674</v>
      </c>
      <c r="K130" s="28">
        <v>658</v>
      </c>
      <c r="L130" s="28">
        <v>635.35</v>
      </c>
      <c r="M130" s="28">
        <v>41.583410000000001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474.65</v>
      </c>
      <c r="D131" s="37">
        <v>470.81666666666666</v>
      </c>
      <c r="E131" s="37">
        <v>462.2833333333333</v>
      </c>
      <c r="F131" s="37">
        <v>449.91666666666663</v>
      </c>
      <c r="G131" s="37">
        <v>441.38333333333327</v>
      </c>
      <c r="H131" s="37">
        <v>483.18333333333334</v>
      </c>
      <c r="I131" s="37">
        <v>491.71666666666675</v>
      </c>
      <c r="J131" s="37">
        <v>504.08333333333337</v>
      </c>
      <c r="K131" s="28">
        <v>479.35</v>
      </c>
      <c r="L131" s="28">
        <v>458.45</v>
      </c>
      <c r="M131" s="28">
        <v>97.600250000000003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468.55</v>
      </c>
      <c r="D132" s="37">
        <v>472.61666666666662</v>
      </c>
      <c r="E132" s="37">
        <v>459.23333333333323</v>
      </c>
      <c r="F132" s="37">
        <v>449.91666666666663</v>
      </c>
      <c r="G132" s="37">
        <v>436.53333333333325</v>
      </c>
      <c r="H132" s="37">
        <v>481.93333333333322</v>
      </c>
      <c r="I132" s="37">
        <v>495.31666666666655</v>
      </c>
      <c r="J132" s="37">
        <v>504.63333333333321</v>
      </c>
      <c r="K132" s="28">
        <v>486</v>
      </c>
      <c r="L132" s="28">
        <v>463.3</v>
      </c>
      <c r="M132" s="28">
        <v>20.01979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1809.95</v>
      </c>
      <c r="D133" s="37">
        <v>1807.9833333333333</v>
      </c>
      <c r="E133" s="37">
        <v>1797.9666666666667</v>
      </c>
      <c r="F133" s="37">
        <v>1785.9833333333333</v>
      </c>
      <c r="G133" s="37">
        <v>1775.9666666666667</v>
      </c>
      <c r="H133" s="37">
        <v>1819.9666666666667</v>
      </c>
      <c r="I133" s="37">
        <v>1829.9833333333336</v>
      </c>
      <c r="J133" s="37">
        <v>1841.9666666666667</v>
      </c>
      <c r="K133" s="28">
        <v>1818</v>
      </c>
      <c r="L133" s="28">
        <v>1796</v>
      </c>
      <c r="M133" s="28">
        <v>26.21884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78.55</v>
      </c>
      <c r="D134" s="37">
        <v>78.5</v>
      </c>
      <c r="E134" s="37">
        <v>76.05</v>
      </c>
      <c r="F134" s="37">
        <v>73.55</v>
      </c>
      <c r="G134" s="37">
        <v>71.099999999999994</v>
      </c>
      <c r="H134" s="37">
        <v>81</v>
      </c>
      <c r="I134" s="37">
        <v>83.449999999999989</v>
      </c>
      <c r="J134" s="37">
        <v>85.95</v>
      </c>
      <c r="K134" s="28">
        <v>80.95</v>
      </c>
      <c r="L134" s="28">
        <v>76</v>
      </c>
      <c r="M134" s="28">
        <v>131.29746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3722</v>
      </c>
      <c r="D135" s="37">
        <v>3764.6333333333332</v>
      </c>
      <c r="E135" s="37">
        <v>3608.3666666666663</v>
      </c>
      <c r="F135" s="37">
        <v>3494.7333333333331</v>
      </c>
      <c r="G135" s="37">
        <v>3338.4666666666662</v>
      </c>
      <c r="H135" s="37">
        <v>3878.2666666666664</v>
      </c>
      <c r="I135" s="37">
        <v>4034.5333333333328</v>
      </c>
      <c r="J135" s="37">
        <v>4148.1666666666661</v>
      </c>
      <c r="K135" s="28">
        <v>3920.9</v>
      </c>
      <c r="L135" s="28">
        <v>3651</v>
      </c>
      <c r="M135" s="28">
        <v>3.09416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339.05</v>
      </c>
      <c r="D136" s="37">
        <v>338.83333333333331</v>
      </c>
      <c r="E136" s="37">
        <v>326.51666666666665</v>
      </c>
      <c r="F136" s="37">
        <v>313.98333333333335</v>
      </c>
      <c r="G136" s="37">
        <v>301.66666666666669</v>
      </c>
      <c r="H136" s="37">
        <v>351.36666666666662</v>
      </c>
      <c r="I136" s="37">
        <v>363.68333333333334</v>
      </c>
      <c r="J136" s="37">
        <v>376.21666666666658</v>
      </c>
      <c r="K136" s="28">
        <v>351.15</v>
      </c>
      <c r="L136" s="28">
        <v>326.3</v>
      </c>
      <c r="M136" s="28">
        <v>50.34892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4250.75</v>
      </c>
      <c r="D137" s="37">
        <v>4248.8166666666666</v>
      </c>
      <c r="E137" s="37">
        <v>4107.6333333333332</v>
      </c>
      <c r="F137" s="37">
        <v>3964.5166666666664</v>
      </c>
      <c r="G137" s="37">
        <v>3823.333333333333</v>
      </c>
      <c r="H137" s="37">
        <v>4391.9333333333334</v>
      </c>
      <c r="I137" s="37">
        <v>4533.1166666666659</v>
      </c>
      <c r="J137" s="37">
        <v>4676.2333333333336</v>
      </c>
      <c r="K137" s="28">
        <v>4390</v>
      </c>
      <c r="L137" s="28">
        <v>4105.7</v>
      </c>
      <c r="M137" s="28">
        <v>7.1749099999999997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1570.8</v>
      </c>
      <c r="D138" s="37">
        <v>1579.05</v>
      </c>
      <c r="E138" s="37">
        <v>1549.1</v>
      </c>
      <c r="F138" s="37">
        <v>1527.3999999999999</v>
      </c>
      <c r="G138" s="37">
        <v>1497.4499999999998</v>
      </c>
      <c r="H138" s="37">
        <v>1600.75</v>
      </c>
      <c r="I138" s="37">
        <v>1630.7000000000003</v>
      </c>
      <c r="J138" s="37">
        <v>1652.4</v>
      </c>
      <c r="K138" s="28">
        <v>1609</v>
      </c>
      <c r="L138" s="28">
        <v>1557.35</v>
      </c>
      <c r="M138" s="28">
        <v>29.887879999999999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540.9</v>
      </c>
      <c r="D139" s="37">
        <v>532.65</v>
      </c>
      <c r="E139" s="37">
        <v>521.5</v>
      </c>
      <c r="F139" s="37">
        <v>502.1</v>
      </c>
      <c r="G139" s="37">
        <v>490.95000000000005</v>
      </c>
      <c r="H139" s="37">
        <v>552.04999999999995</v>
      </c>
      <c r="I139" s="37">
        <v>563.19999999999982</v>
      </c>
      <c r="J139" s="37">
        <v>582.59999999999991</v>
      </c>
      <c r="K139" s="28">
        <v>543.79999999999995</v>
      </c>
      <c r="L139" s="28">
        <v>513.25</v>
      </c>
      <c r="M139" s="28">
        <v>26.772839999999999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716.8</v>
      </c>
      <c r="D140" s="37">
        <v>714.16666666666663</v>
      </c>
      <c r="E140" s="37">
        <v>703.68333333333328</v>
      </c>
      <c r="F140" s="37">
        <v>690.56666666666661</v>
      </c>
      <c r="G140" s="37">
        <v>680.08333333333326</v>
      </c>
      <c r="H140" s="37">
        <v>727.2833333333333</v>
      </c>
      <c r="I140" s="37">
        <v>737.76666666666665</v>
      </c>
      <c r="J140" s="37">
        <v>750.88333333333333</v>
      </c>
      <c r="K140" s="28">
        <v>724.65</v>
      </c>
      <c r="L140" s="28">
        <v>701.05</v>
      </c>
      <c r="M140" s="28">
        <v>18.159490000000002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68110.7</v>
      </c>
      <c r="D141" s="37">
        <v>68400.916666666657</v>
      </c>
      <c r="E141" s="37">
        <v>67526.93333333332</v>
      </c>
      <c r="F141" s="37">
        <v>66943.166666666657</v>
      </c>
      <c r="G141" s="37">
        <v>66069.18333333332</v>
      </c>
      <c r="H141" s="37">
        <v>68984.68333333332</v>
      </c>
      <c r="I141" s="37">
        <v>69858.666666666657</v>
      </c>
      <c r="J141" s="37">
        <v>70442.43333333332</v>
      </c>
      <c r="K141" s="28">
        <v>69274.899999999994</v>
      </c>
      <c r="L141" s="28">
        <v>67817.149999999994</v>
      </c>
      <c r="M141" s="28">
        <v>0.10262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764.6</v>
      </c>
      <c r="D142" s="37">
        <v>773.18333333333339</v>
      </c>
      <c r="E142" s="37">
        <v>747.36666666666679</v>
      </c>
      <c r="F142" s="37">
        <v>730.13333333333344</v>
      </c>
      <c r="G142" s="37">
        <v>704.31666666666683</v>
      </c>
      <c r="H142" s="37">
        <v>790.41666666666674</v>
      </c>
      <c r="I142" s="37">
        <v>816.23333333333335</v>
      </c>
      <c r="J142" s="37">
        <v>833.4666666666667</v>
      </c>
      <c r="K142" s="28">
        <v>799</v>
      </c>
      <c r="L142" s="28">
        <v>755.95</v>
      </c>
      <c r="M142" s="28">
        <v>27.02074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170.45</v>
      </c>
      <c r="D143" s="37">
        <v>170.86666666666667</v>
      </c>
      <c r="E143" s="37">
        <v>166.23333333333335</v>
      </c>
      <c r="F143" s="37">
        <v>162.01666666666668</v>
      </c>
      <c r="G143" s="37">
        <v>157.38333333333335</v>
      </c>
      <c r="H143" s="37">
        <v>175.08333333333334</v>
      </c>
      <c r="I143" s="37">
        <v>179.71666666666667</v>
      </c>
      <c r="J143" s="37">
        <v>183.93333333333334</v>
      </c>
      <c r="K143" s="28">
        <v>175.5</v>
      </c>
      <c r="L143" s="28">
        <v>166.65</v>
      </c>
      <c r="M143" s="28">
        <v>34.691369999999999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887.05</v>
      </c>
      <c r="D144" s="37">
        <v>887.31666666666661</v>
      </c>
      <c r="E144" s="37">
        <v>876.23333333333323</v>
      </c>
      <c r="F144" s="37">
        <v>865.41666666666663</v>
      </c>
      <c r="G144" s="37">
        <v>854.33333333333326</v>
      </c>
      <c r="H144" s="37">
        <v>898.13333333333321</v>
      </c>
      <c r="I144" s="37">
        <v>909.2166666666667</v>
      </c>
      <c r="J144" s="37">
        <v>920.03333333333319</v>
      </c>
      <c r="K144" s="28">
        <v>898.4</v>
      </c>
      <c r="L144" s="28">
        <v>876.5</v>
      </c>
      <c r="M144" s="28">
        <v>30.487939999999998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105</v>
      </c>
      <c r="D145" s="37">
        <v>105.46666666666665</v>
      </c>
      <c r="E145" s="37">
        <v>102.13333333333331</v>
      </c>
      <c r="F145" s="37">
        <v>99.266666666666652</v>
      </c>
      <c r="G145" s="37">
        <v>95.933333333333309</v>
      </c>
      <c r="H145" s="37">
        <v>108.33333333333331</v>
      </c>
      <c r="I145" s="37">
        <v>111.66666666666666</v>
      </c>
      <c r="J145" s="37">
        <v>114.53333333333332</v>
      </c>
      <c r="K145" s="28">
        <v>108.8</v>
      </c>
      <c r="L145" s="28">
        <v>102.6</v>
      </c>
      <c r="M145" s="28">
        <v>50.637320000000003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501.75</v>
      </c>
      <c r="D146" s="37">
        <v>500.56666666666666</v>
      </c>
      <c r="E146" s="37">
        <v>495.13333333333333</v>
      </c>
      <c r="F146" s="37">
        <v>488.51666666666665</v>
      </c>
      <c r="G146" s="37">
        <v>483.08333333333331</v>
      </c>
      <c r="H146" s="37">
        <v>507.18333333333334</v>
      </c>
      <c r="I146" s="37">
        <v>512.61666666666656</v>
      </c>
      <c r="J146" s="37">
        <v>519.23333333333335</v>
      </c>
      <c r="K146" s="28">
        <v>506</v>
      </c>
      <c r="L146" s="28">
        <v>493.95</v>
      </c>
      <c r="M146" s="28">
        <v>12.590820000000001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7396.45</v>
      </c>
      <c r="D147" s="37">
        <v>7434.2</v>
      </c>
      <c r="E147" s="37">
        <v>7308.8499999999995</v>
      </c>
      <c r="F147" s="37">
        <v>7221.25</v>
      </c>
      <c r="G147" s="37">
        <v>7095.9</v>
      </c>
      <c r="H147" s="37">
        <v>7521.7999999999993</v>
      </c>
      <c r="I147" s="37">
        <v>7647.15</v>
      </c>
      <c r="J147" s="37">
        <v>7734.7499999999991</v>
      </c>
      <c r="K147" s="28">
        <v>7559.55</v>
      </c>
      <c r="L147" s="28">
        <v>7346.6</v>
      </c>
      <c r="M147" s="28">
        <v>6.0531199999999998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721</v>
      </c>
      <c r="D148" s="37">
        <v>725.61666666666667</v>
      </c>
      <c r="E148" s="37">
        <v>707.2833333333333</v>
      </c>
      <c r="F148" s="37">
        <v>693.56666666666661</v>
      </c>
      <c r="G148" s="37">
        <v>675.23333333333323</v>
      </c>
      <c r="H148" s="37">
        <v>739.33333333333337</v>
      </c>
      <c r="I148" s="37">
        <v>757.66666666666663</v>
      </c>
      <c r="J148" s="37">
        <v>771.38333333333344</v>
      </c>
      <c r="K148" s="28">
        <v>743.95</v>
      </c>
      <c r="L148" s="28">
        <v>711.9</v>
      </c>
      <c r="M148" s="28">
        <v>17.19079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3043.35</v>
      </c>
      <c r="D149" s="37">
        <v>3041.9500000000003</v>
      </c>
      <c r="E149" s="37">
        <v>2949.4000000000005</v>
      </c>
      <c r="F149" s="37">
        <v>2855.4500000000003</v>
      </c>
      <c r="G149" s="37">
        <v>2762.9000000000005</v>
      </c>
      <c r="H149" s="37">
        <v>3135.9000000000005</v>
      </c>
      <c r="I149" s="37">
        <v>3228.4500000000007</v>
      </c>
      <c r="J149" s="37">
        <v>3322.4000000000005</v>
      </c>
      <c r="K149" s="28">
        <v>3134.5</v>
      </c>
      <c r="L149" s="28">
        <v>2948</v>
      </c>
      <c r="M149" s="28">
        <v>9.9685000000000006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2627.45</v>
      </c>
      <c r="D150" s="37">
        <v>2600.2333333333331</v>
      </c>
      <c r="E150" s="37">
        <v>2529.2166666666662</v>
      </c>
      <c r="F150" s="37">
        <v>2430.9833333333331</v>
      </c>
      <c r="G150" s="37">
        <v>2359.9666666666662</v>
      </c>
      <c r="H150" s="37">
        <v>2698.4666666666662</v>
      </c>
      <c r="I150" s="37">
        <v>2769.4833333333336</v>
      </c>
      <c r="J150" s="37">
        <v>2867.7166666666662</v>
      </c>
      <c r="K150" s="28">
        <v>2671.25</v>
      </c>
      <c r="L150" s="28">
        <v>2502</v>
      </c>
      <c r="M150" s="28">
        <v>4.3323900000000002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1154.4000000000001</v>
      </c>
      <c r="D151" s="37">
        <v>1154.9166666666667</v>
      </c>
      <c r="E151" s="37">
        <v>1128.0833333333335</v>
      </c>
      <c r="F151" s="37">
        <v>1101.7666666666667</v>
      </c>
      <c r="G151" s="37">
        <v>1074.9333333333334</v>
      </c>
      <c r="H151" s="37">
        <v>1181.2333333333336</v>
      </c>
      <c r="I151" s="37">
        <v>1208.0666666666671</v>
      </c>
      <c r="J151" s="37">
        <v>1234.3833333333337</v>
      </c>
      <c r="K151" s="28">
        <v>1181.75</v>
      </c>
      <c r="L151" s="28">
        <v>1128.5999999999999</v>
      </c>
      <c r="M151" s="28">
        <v>5.5587799999999996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674.45</v>
      </c>
      <c r="D152" s="37">
        <v>682.05000000000007</v>
      </c>
      <c r="E152" s="37">
        <v>657.40000000000009</v>
      </c>
      <c r="F152" s="37">
        <v>640.35</v>
      </c>
      <c r="G152" s="37">
        <v>615.70000000000005</v>
      </c>
      <c r="H152" s="37">
        <v>699.10000000000014</v>
      </c>
      <c r="I152" s="37">
        <v>723.75</v>
      </c>
      <c r="J152" s="37">
        <v>740.80000000000018</v>
      </c>
      <c r="K152" s="28">
        <v>706.7</v>
      </c>
      <c r="L152" s="28">
        <v>665</v>
      </c>
      <c r="M152" s="28">
        <v>6.6502100000000004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142.69999999999999</v>
      </c>
      <c r="D153" s="37">
        <v>142.56666666666666</v>
      </c>
      <c r="E153" s="37">
        <v>140.18333333333334</v>
      </c>
      <c r="F153" s="37">
        <v>137.66666666666669</v>
      </c>
      <c r="G153" s="37">
        <v>135.28333333333336</v>
      </c>
      <c r="H153" s="37">
        <v>145.08333333333331</v>
      </c>
      <c r="I153" s="37">
        <v>147.46666666666664</v>
      </c>
      <c r="J153" s="37">
        <v>149.98333333333329</v>
      </c>
      <c r="K153" s="28">
        <v>144.94999999999999</v>
      </c>
      <c r="L153" s="28">
        <v>140.05000000000001</v>
      </c>
      <c r="M153" s="28">
        <v>83.740499999999997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152.55000000000001</v>
      </c>
      <c r="D154" s="37">
        <v>153.18333333333334</v>
      </c>
      <c r="E154" s="37">
        <v>149.41666666666669</v>
      </c>
      <c r="F154" s="37">
        <v>146.28333333333336</v>
      </c>
      <c r="G154" s="37">
        <v>142.51666666666671</v>
      </c>
      <c r="H154" s="37">
        <v>156.31666666666666</v>
      </c>
      <c r="I154" s="37">
        <v>160.08333333333331</v>
      </c>
      <c r="J154" s="37">
        <v>163.21666666666664</v>
      </c>
      <c r="K154" s="28">
        <v>156.94999999999999</v>
      </c>
      <c r="L154" s="28">
        <v>150.05000000000001</v>
      </c>
      <c r="M154" s="28">
        <v>137.94764000000001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90.6</v>
      </c>
      <c r="D155" s="37">
        <v>90.266666666666652</v>
      </c>
      <c r="E155" s="37">
        <v>87.933333333333309</v>
      </c>
      <c r="F155" s="37">
        <v>85.266666666666652</v>
      </c>
      <c r="G155" s="37">
        <v>82.933333333333309</v>
      </c>
      <c r="H155" s="37">
        <v>92.933333333333309</v>
      </c>
      <c r="I155" s="37">
        <v>95.266666666666652</v>
      </c>
      <c r="J155" s="37">
        <v>97.933333333333309</v>
      </c>
      <c r="K155" s="28">
        <v>92.6</v>
      </c>
      <c r="L155" s="28">
        <v>87.6</v>
      </c>
      <c r="M155" s="28">
        <v>191.00752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3946.65</v>
      </c>
      <c r="D156" s="37">
        <v>3888.8666666666668</v>
      </c>
      <c r="E156" s="37">
        <v>3807.7833333333338</v>
      </c>
      <c r="F156" s="37">
        <v>3668.916666666667</v>
      </c>
      <c r="G156" s="37">
        <v>3587.8333333333339</v>
      </c>
      <c r="H156" s="37">
        <v>4027.7333333333336</v>
      </c>
      <c r="I156" s="37">
        <v>4108.8166666666666</v>
      </c>
      <c r="J156" s="37">
        <v>4247.6833333333334</v>
      </c>
      <c r="K156" s="28">
        <v>3969.95</v>
      </c>
      <c r="L156" s="28">
        <v>3750</v>
      </c>
      <c r="M156" s="28">
        <v>3.85181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16512.400000000001</v>
      </c>
      <c r="D157" s="37">
        <v>16462.133333333335</v>
      </c>
      <c r="E157" s="37">
        <v>16285.166666666672</v>
      </c>
      <c r="F157" s="37">
        <v>16057.933333333336</v>
      </c>
      <c r="G157" s="37">
        <v>15880.966666666673</v>
      </c>
      <c r="H157" s="37">
        <v>16689.366666666669</v>
      </c>
      <c r="I157" s="37">
        <v>16866.333333333336</v>
      </c>
      <c r="J157" s="37">
        <v>17093.566666666669</v>
      </c>
      <c r="K157" s="28">
        <v>16639.099999999999</v>
      </c>
      <c r="L157" s="28">
        <v>16234.9</v>
      </c>
      <c r="M157" s="28">
        <v>0.61787000000000003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280.5</v>
      </c>
      <c r="D158" s="37">
        <v>280.89999999999998</v>
      </c>
      <c r="E158" s="37">
        <v>277.24999999999994</v>
      </c>
      <c r="F158" s="37">
        <v>273.99999999999994</v>
      </c>
      <c r="G158" s="37">
        <v>270.34999999999991</v>
      </c>
      <c r="H158" s="37">
        <v>284.14999999999998</v>
      </c>
      <c r="I158" s="37">
        <v>287.80000000000007</v>
      </c>
      <c r="J158" s="37">
        <v>291.05</v>
      </c>
      <c r="K158" s="28">
        <v>284.55</v>
      </c>
      <c r="L158" s="28">
        <v>277.64999999999998</v>
      </c>
      <c r="M158" s="28">
        <v>6.3295300000000001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853.4</v>
      </c>
      <c r="D159" s="37">
        <v>845.35</v>
      </c>
      <c r="E159" s="37">
        <v>830.7</v>
      </c>
      <c r="F159" s="37">
        <v>808</v>
      </c>
      <c r="G159" s="37">
        <v>793.35</v>
      </c>
      <c r="H159" s="37">
        <v>868.05000000000007</v>
      </c>
      <c r="I159" s="37">
        <v>882.69999999999993</v>
      </c>
      <c r="J159" s="37">
        <v>905.40000000000009</v>
      </c>
      <c r="K159" s="28">
        <v>860</v>
      </c>
      <c r="L159" s="28">
        <v>822.65</v>
      </c>
      <c r="M159" s="28">
        <v>8.9097299999999997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158.6</v>
      </c>
      <c r="D160" s="37">
        <v>157.45000000000002</v>
      </c>
      <c r="E160" s="37">
        <v>154.90000000000003</v>
      </c>
      <c r="F160" s="37">
        <v>151.20000000000002</v>
      </c>
      <c r="G160" s="37">
        <v>148.65000000000003</v>
      </c>
      <c r="H160" s="37">
        <v>161.15000000000003</v>
      </c>
      <c r="I160" s="37">
        <v>163.70000000000005</v>
      </c>
      <c r="J160" s="37">
        <v>167.40000000000003</v>
      </c>
      <c r="K160" s="28">
        <v>160</v>
      </c>
      <c r="L160" s="28">
        <v>153.75</v>
      </c>
      <c r="M160" s="28">
        <v>150.84513999999999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220.5</v>
      </c>
      <c r="D161" s="37">
        <v>218.48333333333335</v>
      </c>
      <c r="E161" s="37">
        <v>212.76666666666671</v>
      </c>
      <c r="F161" s="37">
        <v>205.03333333333336</v>
      </c>
      <c r="G161" s="37">
        <v>199.31666666666672</v>
      </c>
      <c r="H161" s="37">
        <v>226.2166666666667</v>
      </c>
      <c r="I161" s="37">
        <v>231.93333333333334</v>
      </c>
      <c r="J161" s="37">
        <v>239.66666666666669</v>
      </c>
      <c r="K161" s="28">
        <v>224.2</v>
      </c>
      <c r="L161" s="28">
        <v>210.75</v>
      </c>
      <c r="M161" s="28">
        <v>19.046189999999999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2461.15</v>
      </c>
      <c r="D162" s="37">
        <v>2470.3833333333332</v>
      </c>
      <c r="E162" s="37">
        <v>2410.8666666666663</v>
      </c>
      <c r="F162" s="37">
        <v>2360.583333333333</v>
      </c>
      <c r="G162" s="37">
        <v>2301.0666666666662</v>
      </c>
      <c r="H162" s="37">
        <v>2520.6666666666665</v>
      </c>
      <c r="I162" s="37">
        <v>2580.1833333333329</v>
      </c>
      <c r="J162" s="37">
        <v>2630.4666666666667</v>
      </c>
      <c r="K162" s="28">
        <v>2529.9</v>
      </c>
      <c r="L162" s="28">
        <v>2420.1</v>
      </c>
      <c r="M162" s="28">
        <v>1.40602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41785.599999999999</v>
      </c>
      <c r="D163" s="37">
        <v>41481.366666666669</v>
      </c>
      <c r="E163" s="37">
        <v>40816.333333333336</v>
      </c>
      <c r="F163" s="37">
        <v>39847.066666666666</v>
      </c>
      <c r="G163" s="37">
        <v>39182.033333333333</v>
      </c>
      <c r="H163" s="37">
        <v>42450.633333333339</v>
      </c>
      <c r="I163" s="37">
        <v>43115.666666666664</v>
      </c>
      <c r="J163" s="37">
        <v>44084.933333333342</v>
      </c>
      <c r="K163" s="28">
        <v>42146.400000000001</v>
      </c>
      <c r="L163" s="28">
        <v>40512.1</v>
      </c>
      <c r="M163" s="28">
        <v>0.23730999999999999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213.4</v>
      </c>
      <c r="D164" s="37">
        <v>213.1</v>
      </c>
      <c r="E164" s="37">
        <v>210.79999999999998</v>
      </c>
      <c r="F164" s="37">
        <v>208.2</v>
      </c>
      <c r="G164" s="37">
        <v>205.89999999999998</v>
      </c>
      <c r="H164" s="37">
        <v>215.7</v>
      </c>
      <c r="I164" s="37">
        <v>218</v>
      </c>
      <c r="J164" s="37">
        <v>220.6</v>
      </c>
      <c r="K164" s="28">
        <v>215.4</v>
      </c>
      <c r="L164" s="28">
        <v>210.5</v>
      </c>
      <c r="M164" s="28">
        <v>19.094729999999998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4223.05</v>
      </c>
      <c r="D165" s="37">
        <v>4220.0166666666664</v>
      </c>
      <c r="E165" s="37">
        <v>4180.0333333333328</v>
      </c>
      <c r="F165" s="37">
        <v>4137.0166666666664</v>
      </c>
      <c r="G165" s="37">
        <v>4097.0333333333328</v>
      </c>
      <c r="H165" s="37">
        <v>4263.0333333333328</v>
      </c>
      <c r="I165" s="37">
        <v>4303.0166666666664</v>
      </c>
      <c r="J165" s="37">
        <v>4346.0333333333328</v>
      </c>
      <c r="K165" s="28">
        <v>4260</v>
      </c>
      <c r="L165" s="28">
        <v>4177</v>
      </c>
      <c r="M165" s="28">
        <v>0.13946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2164.15</v>
      </c>
      <c r="D166" s="37">
        <v>2179.8833333333332</v>
      </c>
      <c r="E166" s="37">
        <v>2139.2666666666664</v>
      </c>
      <c r="F166" s="37">
        <v>2114.3833333333332</v>
      </c>
      <c r="G166" s="37">
        <v>2073.7666666666664</v>
      </c>
      <c r="H166" s="37">
        <v>2204.7666666666664</v>
      </c>
      <c r="I166" s="37">
        <v>2245.3833333333332</v>
      </c>
      <c r="J166" s="37">
        <v>2270.2666666666664</v>
      </c>
      <c r="K166" s="28">
        <v>2220.5</v>
      </c>
      <c r="L166" s="28">
        <v>2155</v>
      </c>
      <c r="M166" s="28">
        <v>4.2215100000000003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1873.95</v>
      </c>
      <c r="D167" s="37">
        <v>1880.55</v>
      </c>
      <c r="E167" s="37">
        <v>1829.75</v>
      </c>
      <c r="F167" s="37">
        <v>1785.55</v>
      </c>
      <c r="G167" s="37">
        <v>1734.75</v>
      </c>
      <c r="H167" s="37">
        <v>1924.75</v>
      </c>
      <c r="I167" s="37">
        <v>1975.5499999999997</v>
      </c>
      <c r="J167" s="37">
        <v>2019.75</v>
      </c>
      <c r="K167" s="28">
        <v>1931.35</v>
      </c>
      <c r="L167" s="28">
        <v>1836.35</v>
      </c>
      <c r="M167" s="28">
        <v>5.81595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2428.4</v>
      </c>
      <c r="D168" s="37">
        <v>2415.666666666667</v>
      </c>
      <c r="E168" s="37">
        <v>2379.7833333333338</v>
      </c>
      <c r="F168" s="37">
        <v>2331.166666666667</v>
      </c>
      <c r="G168" s="37">
        <v>2295.2833333333338</v>
      </c>
      <c r="H168" s="37">
        <v>2464.2833333333338</v>
      </c>
      <c r="I168" s="37">
        <v>2500.166666666667</v>
      </c>
      <c r="J168" s="37">
        <v>2548.7833333333338</v>
      </c>
      <c r="K168" s="28">
        <v>2451.5500000000002</v>
      </c>
      <c r="L168" s="28">
        <v>2367.0500000000002</v>
      </c>
      <c r="M168" s="28">
        <v>5.9702400000000004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108.05</v>
      </c>
      <c r="D169" s="37">
        <v>108.73333333333333</v>
      </c>
      <c r="E169" s="37">
        <v>106.31666666666666</v>
      </c>
      <c r="F169" s="37">
        <v>104.58333333333333</v>
      </c>
      <c r="G169" s="37">
        <v>102.16666666666666</v>
      </c>
      <c r="H169" s="37">
        <v>110.46666666666667</v>
      </c>
      <c r="I169" s="37">
        <v>112.88333333333333</v>
      </c>
      <c r="J169" s="37">
        <v>114.61666666666667</v>
      </c>
      <c r="K169" s="28">
        <v>111.15</v>
      </c>
      <c r="L169" s="28">
        <v>107</v>
      </c>
      <c r="M169" s="28">
        <v>43.47363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239.2</v>
      </c>
      <c r="D170" s="37">
        <v>241.96666666666667</v>
      </c>
      <c r="E170" s="37">
        <v>235.93333333333334</v>
      </c>
      <c r="F170" s="37">
        <v>232.66666666666666</v>
      </c>
      <c r="G170" s="37">
        <v>226.63333333333333</v>
      </c>
      <c r="H170" s="37">
        <v>245.23333333333335</v>
      </c>
      <c r="I170" s="37">
        <v>251.26666666666671</v>
      </c>
      <c r="J170" s="37">
        <v>254.53333333333336</v>
      </c>
      <c r="K170" s="28">
        <v>248</v>
      </c>
      <c r="L170" s="28">
        <v>238.7</v>
      </c>
      <c r="M170" s="28">
        <v>115.59464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430.4</v>
      </c>
      <c r="D171" s="37">
        <v>427.75</v>
      </c>
      <c r="E171" s="37">
        <v>416.05</v>
      </c>
      <c r="F171" s="37">
        <v>401.7</v>
      </c>
      <c r="G171" s="37">
        <v>390</v>
      </c>
      <c r="H171" s="37">
        <v>442.1</v>
      </c>
      <c r="I171" s="37">
        <v>453.80000000000007</v>
      </c>
      <c r="J171" s="37">
        <v>468.15000000000003</v>
      </c>
      <c r="K171" s="28">
        <v>439.45</v>
      </c>
      <c r="L171" s="28">
        <v>413.4</v>
      </c>
      <c r="M171" s="28">
        <v>9.3289000000000009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13484.95</v>
      </c>
      <c r="D172" s="37">
        <v>13502.6</v>
      </c>
      <c r="E172" s="37">
        <v>13363.35</v>
      </c>
      <c r="F172" s="37">
        <v>13241.75</v>
      </c>
      <c r="G172" s="37">
        <v>13102.5</v>
      </c>
      <c r="H172" s="37">
        <v>13624.2</v>
      </c>
      <c r="I172" s="37">
        <v>13763.45</v>
      </c>
      <c r="J172" s="37">
        <v>13885.050000000001</v>
      </c>
      <c r="K172" s="28">
        <v>13641.85</v>
      </c>
      <c r="L172" s="28">
        <v>13381</v>
      </c>
      <c r="M172" s="28">
        <v>1.6809999999999999E-2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33.1</v>
      </c>
      <c r="D173" s="37">
        <v>33.033333333333331</v>
      </c>
      <c r="E173" s="37">
        <v>32.466666666666661</v>
      </c>
      <c r="F173" s="37">
        <v>31.833333333333329</v>
      </c>
      <c r="G173" s="37">
        <v>31.266666666666659</v>
      </c>
      <c r="H173" s="37">
        <v>33.666666666666664</v>
      </c>
      <c r="I173" s="37">
        <v>34.233333333333327</v>
      </c>
      <c r="J173" s="37">
        <v>34.866666666666667</v>
      </c>
      <c r="K173" s="28">
        <v>33.6</v>
      </c>
      <c r="L173" s="28">
        <v>32.4</v>
      </c>
      <c r="M173" s="28">
        <v>363.63537000000002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108.25</v>
      </c>
      <c r="D174" s="37">
        <v>109.10000000000001</v>
      </c>
      <c r="E174" s="37">
        <v>103.85000000000002</v>
      </c>
      <c r="F174" s="37">
        <v>99.450000000000017</v>
      </c>
      <c r="G174" s="37">
        <v>94.200000000000031</v>
      </c>
      <c r="H174" s="37">
        <v>113.50000000000001</v>
      </c>
      <c r="I174" s="37">
        <v>118.74999999999999</v>
      </c>
      <c r="J174" s="37">
        <v>123.15</v>
      </c>
      <c r="K174" s="28">
        <v>114.35</v>
      </c>
      <c r="L174" s="28">
        <v>104.7</v>
      </c>
      <c r="M174" s="28">
        <v>221.13811000000001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118.6</v>
      </c>
      <c r="D175" s="37">
        <v>118.84999999999998</v>
      </c>
      <c r="E175" s="37">
        <v>116.14999999999996</v>
      </c>
      <c r="F175" s="37">
        <v>113.69999999999999</v>
      </c>
      <c r="G175" s="37">
        <v>110.99999999999997</v>
      </c>
      <c r="H175" s="37">
        <v>121.29999999999995</v>
      </c>
      <c r="I175" s="37">
        <v>123.99999999999997</v>
      </c>
      <c r="J175" s="37">
        <v>126.44999999999995</v>
      </c>
      <c r="K175" s="28">
        <v>121.55</v>
      </c>
      <c r="L175" s="28">
        <v>116.4</v>
      </c>
      <c r="M175" s="28">
        <v>47.427709999999998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2449.3000000000002</v>
      </c>
      <c r="D176" s="37">
        <v>2452.0666666666666</v>
      </c>
      <c r="E176" s="37">
        <v>2419.1833333333334</v>
      </c>
      <c r="F176" s="37">
        <v>2389.0666666666666</v>
      </c>
      <c r="G176" s="37">
        <v>2356.1833333333334</v>
      </c>
      <c r="H176" s="37">
        <v>2482.1833333333334</v>
      </c>
      <c r="I176" s="37">
        <v>2515.0666666666666</v>
      </c>
      <c r="J176" s="37">
        <v>2545.1833333333334</v>
      </c>
      <c r="K176" s="28">
        <v>2484.9499999999998</v>
      </c>
      <c r="L176" s="28">
        <v>2421.9499999999998</v>
      </c>
      <c r="M176" s="28">
        <v>76.811570000000003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748.95</v>
      </c>
      <c r="D177" s="37">
        <v>750.68333333333339</v>
      </c>
      <c r="E177" s="37">
        <v>731.36666666666679</v>
      </c>
      <c r="F177" s="37">
        <v>713.78333333333342</v>
      </c>
      <c r="G177" s="37">
        <v>694.46666666666681</v>
      </c>
      <c r="H177" s="37">
        <v>768.26666666666677</v>
      </c>
      <c r="I177" s="37">
        <v>787.58333333333337</v>
      </c>
      <c r="J177" s="37">
        <v>805.16666666666674</v>
      </c>
      <c r="K177" s="28">
        <v>770</v>
      </c>
      <c r="L177" s="28">
        <v>733.1</v>
      </c>
      <c r="M177" s="28">
        <v>20.709140000000001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1087.1500000000001</v>
      </c>
      <c r="D178" s="37">
        <v>1090.2</v>
      </c>
      <c r="E178" s="37">
        <v>1075.95</v>
      </c>
      <c r="F178" s="37">
        <v>1064.75</v>
      </c>
      <c r="G178" s="37">
        <v>1050.5</v>
      </c>
      <c r="H178" s="37">
        <v>1101.4000000000001</v>
      </c>
      <c r="I178" s="37">
        <v>1115.6500000000001</v>
      </c>
      <c r="J178" s="37">
        <v>1126.8500000000001</v>
      </c>
      <c r="K178" s="28">
        <v>1104.45</v>
      </c>
      <c r="L178" s="28">
        <v>1079</v>
      </c>
      <c r="M178" s="28">
        <v>18.867319999999999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2234.25</v>
      </c>
      <c r="D179" s="37">
        <v>2219.7166666666667</v>
      </c>
      <c r="E179" s="37">
        <v>2164.4333333333334</v>
      </c>
      <c r="F179" s="37">
        <v>2094.6166666666668</v>
      </c>
      <c r="G179" s="37">
        <v>2039.3333333333335</v>
      </c>
      <c r="H179" s="37">
        <v>2289.5333333333333</v>
      </c>
      <c r="I179" s="37">
        <v>2344.8166666666671</v>
      </c>
      <c r="J179" s="37">
        <v>2414.6333333333332</v>
      </c>
      <c r="K179" s="28">
        <v>2275</v>
      </c>
      <c r="L179" s="28">
        <v>2149.9</v>
      </c>
      <c r="M179" s="28">
        <v>31.749320000000001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6510.65</v>
      </c>
      <c r="D180" s="37">
        <v>6573.8833333333341</v>
      </c>
      <c r="E180" s="37">
        <v>6437.7666666666682</v>
      </c>
      <c r="F180" s="37">
        <v>6364.8833333333341</v>
      </c>
      <c r="G180" s="37">
        <v>6228.7666666666682</v>
      </c>
      <c r="H180" s="37">
        <v>6646.7666666666682</v>
      </c>
      <c r="I180" s="37">
        <v>6782.883333333335</v>
      </c>
      <c r="J180" s="37">
        <v>6855.7666666666682</v>
      </c>
      <c r="K180" s="28">
        <v>6710</v>
      </c>
      <c r="L180" s="28">
        <v>6501</v>
      </c>
      <c r="M180" s="28">
        <v>0.18101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23382.3</v>
      </c>
      <c r="D181" s="37">
        <v>23791.116666666669</v>
      </c>
      <c r="E181" s="37">
        <v>22842.233333333337</v>
      </c>
      <c r="F181" s="37">
        <v>22302.166666666668</v>
      </c>
      <c r="G181" s="37">
        <v>21353.283333333336</v>
      </c>
      <c r="H181" s="37">
        <v>24331.183333333338</v>
      </c>
      <c r="I181" s="37">
        <v>25280.066666666669</v>
      </c>
      <c r="J181" s="37">
        <v>25820.133333333339</v>
      </c>
      <c r="K181" s="28">
        <v>24740</v>
      </c>
      <c r="L181" s="28">
        <v>23251.05</v>
      </c>
      <c r="M181" s="28">
        <v>0.43448999999999999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1120</v>
      </c>
      <c r="D182" s="37">
        <v>1127.1833333333334</v>
      </c>
      <c r="E182" s="37">
        <v>1090.0166666666669</v>
      </c>
      <c r="F182" s="37">
        <v>1060.0333333333335</v>
      </c>
      <c r="G182" s="37">
        <v>1022.866666666667</v>
      </c>
      <c r="H182" s="37">
        <v>1157.1666666666667</v>
      </c>
      <c r="I182" s="37">
        <v>1194.3333333333333</v>
      </c>
      <c r="J182" s="37">
        <v>1224.3166666666666</v>
      </c>
      <c r="K182" s="28">
        <v>1164.3499999999999</v>
      </c>
      <c r="L182" s="28">
        <v>1097.2</v>
      </c>
      <c r="M182" s="28">
        <v>17.83624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2317.4</v>
      </c>
      <c r="D183" s="37">
        <v>2298.2166666666667</v>
      </c>
      <c r="E183" s="37">
        <v>2269.4333333333334</v>
      </c>
      <c r="F183" s="37">
        <v>2221.4666666666667</v>
      </c>
      <c r="G183" s="37">
        <v>2192.6833333333334</v>
      </c>
      <c r="H183" s="37">
        <v>2346.1833333333334</v>
      </c>
      <c r="I183" s="37">
        <v>2374.9666666666672</v>
      </c>
      <c r="J183" s="37">
        <v>2422.9333333333334</v>
      </c>
      <c r="K183" s="28">
        <v>2327</v>
      </c>
      <c r="L183" s="28">
        <v>2250.25</v>
      </c>
      <c r="M183" s="28">
        <v>4.9567800000000002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476.55</v>
      </c>
      <c r="D184" s="37">
        <v>473.06666666666661</v>
      </c>
      <c r="E184" s="37">
        <v>467.13333333333321</v>
      </c>
      <c r="F184" s="37">
        <v>457.71666666666658</v>
      </c>
      <c r="G184" s="37">
        <v>451.78333333333319</v>
      </c>
      <c r="H184" s="37">
        <v>482.48333333333323</v>
      </c>
      <c r="I184" s="37">
        <v>488.41666666666663</v>
      </c>
      <c r="J184" s="37">
        <v>497.83333333333326</v>
      </c>
      <c r="K184" s="28">
        <v>479</v>
      </c>
      <c r="L184" s="28">
        <v>463.65</v>
      </c>
      <c r="M184" s="28">
        <v>147.71351000000001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83.85</v>
      </c>
      <c r="D185" s="37">
        <v>83.649999999999991</v>
      </c>
      <c r="E185" s="37">
        <v>81.549999999999983</v>
      </c>
      <c r="F185" s="37">
        <v>79.249999999999986</v>
      </c>
      <c r="G185" s="37">
        <v>77.149999999999977</v>
      </c>
      <c r="H185" s="37">
        <v>85.949999999999989</v>
      </c>
      <c r="I185" s="37">
        <v>88.049999999999983</v>
      </c>
      <c r="J185" s="37">
        <v>90.35</v>
      </c>
      <c r="K185" s="28">
        <v>85.75</v>
      </c>
      <c r="L185" s="28">
        <v>81.349999999999994</v>
      </c>
      <c r="M185" s="28">
        <v>391.20952999999997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854.8</v>
      </c>
      <c r="D186" s="37">
        <v>857.6</v>
      </c>
      <c r="E186" s="37">
        <v>848.2</v>
      </c>
      <c r="F186" s="37">
        <v>841.6</v>
      </c>
      <c r="G186" s="37">
        <v>832.2</v>
      </c>
      <c r="H186" s="37">
        <v>864.2</v>
      </c>
      <c r="I186" s="37">
        <v>873.59999999999991</v>
      </c>
      <c r="J186" s="37">
        <v>880.2</v>
      </c>
      <c r="K186" s="28">
        <v>867</v>
      </c>
      <c r="L186" s="28">
        <v>851</v>
      </c>
      <c r="M186" s="28">
        <v>27.688289999999999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431.15</v>
      </c>
      <c r="D187" s="37">
        <v>431.31666666666666</v>
      </c>
      <c r="E187" s="37">
        <v>421.63333333333333</v>
      </c>
      <c r="F187" s="37">
        <v>412.11666666666667</v>
      </c>
      <c r="G187" s="37">
        <v>402.43333333333334</v>
      </c>
      <c r="H187" s="37">
        <v>440.83333333333331</v>
      </c>
      <c r="I187" s="37">
        <v>450.51666666666659</v>
      </c>
      <c r="J187" s="37">
        <v>460.0333333333333</v>
      </c>
      <c r="K187" s="28">
        <v>441</v>
      </c>
      <c r="L187" s="28">
        <v>421.8</v>
      </c>
      <c r="M187" s="28">
        <v>5.0486599999999999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543.9</v>
      </c>
      <c r="D188" s="37">
        <v>550.9666666666667</v>
      </c>
      <c r="E188" s="37">
        <v>534.93333333333339</v>
      </c>
      <c r="F188" s="37">
        <v>525.9666666666667</v>
      </c>
      <c r="G188" s="37">
        <v>509.93333333333339</v>
      </c>
      <c r="H188" s="37">
        <v>559.93333333333339</v>
      </c>
      <c r="I188" s="37">
        <v>575.9666666666667</v>
      </c>
      <c r="J188" s="37">
        <v>584.93333333333339</v>
      </c>
      <c r="K188" s="28">
        <v>567</v>
      </c>
      <c r="L188" s="28">
        <v>542</v>
      </c>
      <c r="M188" s="28">
        <v>3.94774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620.15</v>
      </c>
      <c r="D189" s="37">
        <v>617.61666666666667</v>
      </c>
      <c r="E189" s="37">
        <v>611.33333333333337</v>
      </c>
      <c r="F189" s="37">
        <v>602.51666666666665</v>
      </c>
      <c r="G189" s="37">
        <v>596.23333333333335</v>
      </c>
      <c r="H189" s="37">
        <v>626.43333333333339</v>
      </c>
      <c r="I189" s="37">
        <v>632.7166666666667</v>
      </c>
      <c r="J189" s="37">
        <v>641.53333333333342</v>
      </c>
      <c r="K189" s="28">
        <v>623.9</v>
      </c>
      <c r="L189" s="28">
        <v>608.79999999999995</v>
      </c>
      <c r="M189" s="28">
        <v>19.777930000000001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988.35</v>
      </c>
      <c r="D190" s="37">
        <v>977.56666666666661</v>
      </c>
      <c r="E190" s="37">
        <v>960.88333333333321</v>
      </c>
      <c r="F190" s="37">
        <v>933.41666666666663</v>
      </c>
      <c r="G190" s="37">
        <v>916.73333333333323</v>
      </c>
      <c r="H190" s="37">
        <v>1005.0333333333332</v>
      </c>
      <c r="I190" s="37">
        <v>1021.7166666666666</v>
      </c>
      <c r="J190" s="37">
        <v>1049.1833333333332</v>
      </c>
      <c r="K190" s="28">
        <v>994.25</v>
      </c>
      <c r="L190" s="28">
        <v>950.1</v>
      </c>
      <c r="M190" s="28">
        <v>22.968450000000001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972.75</v>
      </c>
      <c r="D191" s="37">
        <v>983.86666666666667</v>
      </c>
      <c r="E191" s="37">
        <v>943.2833333333333</v>
      </c>
      <c r="F191" s="37">
        <v>913.81666666666661</v>
      </c>
      <c r="G191" s="37">
        <v>873.23333333333323</v>
      </c>
      <c r="H191" s="37">
        <v>1013.3333333333334</v>
      </c>
      <c r="I191" s="37">
        <v>1053.9166666666665</v>
      </c>
      <c r="J191" s="37">
        <v>1083.3833333333334</v>
      </c>
      <c r="K191" s="28">
        <v>1024.45</v>
      </c>
      <c r="L191" s="28">
        <v>954.4</v>
      </c>
      <c r="M191" s="28">
        <v>6.9009200000000002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3412</v>
      </c>
      <c r="D192" s="37">
        <v>3414.2000000000003</v>
      </c>
      <c r="E192" s="37">
        <v>3379.9500000000007</v>
      </c>
      <c r="F192" s="37">
        <v>3347.9000000000005</v>
      </c>
      <c r="G192" s="37">
        <v>3313.650000000001</v>
      </c>
      <c r="H192" s="37">
        <v>3446.2500000000005</v>
      </c>
      <c r="I192" s="37">
        <v>3480.4999999999995</v>
      </c>
      <c r="J192" s="37">
        <v>3512.55</v>
      </c>
      <c r="K192" s="28">
        <v>3448.45</v>
      </c>
      <c r="L192" s="28">
        <v>3382.15</v>
      </c>
      <c r="M192" s="28">
        <v>18.41769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744.1</v>
      </c>
      <c r="D193" s="37">
        <v>746.9666666666667</v>
      </c>
      <c r="E193" s="37">
        <v>735.13333333333344</v>
      </c>
      <c r="F193" s="37">
        <v>726.16666666666674</v>
      </c>
      <c r="G193" s="37">
        <v>714.33333333333348</v>
      </c>
      <c r="H193" s="37">
        <v>755.93333333333339</v>
      </c>
      <c r="I193" s="37">
        <v>767.76666666666665</v>
      </c>
      <c r="J193" s="37">
        <v>776.73333333333335</v>
      </c>
      <c r="K193" s="28">
        <v>758.8</v>
      </c>
      <c r="L193" s="28">
        <v>738</v>
      </c>
      <c r="M193" s="28">
        <v>12.87768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6872.5</v>
      </c>
      <c r="D194" s="37">
        <v>6764.833333333333</v>
      </c>
      <c r="E194" s="37">
        <v>6539.6666666666661</v>
      </c>
      <c r="F194" s="37">
        <v>6206.833333333333</v>
      </c>
      <c r="G194" s="37">
        <v>5981.6666666666661</v>
      </c>
      <c r="H194" s="37">
        <v>7097.6666666666661</v>
      </c>
      <c r="I194" s="37">
        <v>7322.8333333333321</v>
      </c>
      <c r="J194" s="37">
        <v>7655.6666666666661</v>
      </c>
      <c r="K194" s="28">
        <v>6990</v>
      </c>
      <c r="L194" s="28">
        <v>6432</v>
      </c>
      <c r="M194" s="28">
        <v>11.626950000000001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388.15</v>
      </c>
      <c r="D195" s="37">
        <v>387.56666666666666</v>
      </c>
      <c r="E195" s="37">
        <v>378.13333333333333</v>
      </c>
      <c r="F195" s="37">
        <v>368.11666666666667</v>
      </c>
      <c r="G195" s="37">
        <v>358.68333333333334</v>
      </c>
      <c r="H195" s="37">
        <v>397.58333333333331</v>
      </c>
      <c r="I195" s="37">
        <v>407.01666666666659</v>
      </c>
      <c r="J195" s="37">
        <v>417.0333333333333</v>
      </c>
      <c r="K195" s="28">
        <v>397</v>
      </c>
      <c r="L195" s="28">
        <v>377.55</v>
      </c>
      <c r="M195" s="28">
        <v>292.15174999999999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226.5</v>
      </c>
      <c r="D196" s="37">
        <v>225.26666666666665</v>
      </c>
      <c r="E196" s="37">
        <v>220.73333333333329</v>
      </c>
      <c r="F196" s="37">
        <v>214.96666666666664</v>
      </c>
      <c r="G196" s="37">
        <v>210.43333333333328</v>
      </c>
      <c r="H196" s="37">
        <v>231.0333333333333</v>
      </c>
      <c r="I196" s="37">
        <v>235.56666666666666</v>
      </c>
      <c r="J196" s="37">
        <v>241.33333333333331</v>
      </c>
      <c r="K196" s="28">
        <v>229.8</v>
      </c>
      <c r="L196" s="28">
        <v>219.5</v>
      </c>
      <c r="M196" s="28">
        <v>350.97575000000001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1165.7</v>
      </c>
      <c r="D197" s="37">
        <v>1160.0000000000002</v>
      </c>
      <c r="E197" s="37">
        <v>1129.1000000000004</v>
      </c>
      <c r="F197" s="37">
        <v>1092.5000000000002</v>
      </c>
      <c r="G197" s="37">
        <v>1061.6000000000004</v>
      </c>
      <c r="H197" s="37">
        <v>1196.6000000000004</v>
      </c>
      <c r="I197" s="37">
        <v>1227.5000000000005</v>
      </c>
      <c r="J197" s="37">
        <v>1264.1000000000004</v>
      </c>
      <c r="K197" s="28">
        <v>1190.9000000000001</v>
      </c>
      <c r="L197" s="28">
        <v>1123.4000000000001</v>
      </c>
      <c r="M197" s="28">
        <v>107.06314999999999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1224.45</v>
      </c>
      <c r="D198" s="37">
        <v>1232.4666666666669</v>
      </c>
      <c r="E198" s="37">
        <v>1199.2833333333338</v>
      </c>
      <c r="F198" s="37">
        <v>1174.1166666666668</v>
      </c>
      <c r="G198" s="37">
        <v>1140.9333333333336</v>
      </c>
      <c r="H198" s="37">
        <v>1257.6333333333339</v>
      </c>
      <c r="I198" s="37">
        <v>1290.8166666666668</v>
      </c>
      <c r="J198" s="37">
        <v>1315.983333333334</v>
      </c>
      <c r="K198" s="28">
        <v>1265.6500000000001</v>
      </c>
      <c r="L198" s="28">
        <v>1207.3</v>
      </c>
      <c r="M198" s="28">
        <v>32.446089999999998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705.55</v>
      </c>
      <c r="D199" s="37">
        <v>708.76666666666677</v>
      </c>
      <c r="E199" s="37">
        <v>694.23333333333358</v>
      </c>
      <c r="F199" s="37">
        <v>682.91666666666686</v>
      </c>
      <c r="G199" s="37">
        <v>668.38333333333367</v>
      </c>
      <c r="H199" s="37">
        <v>720.08333333333348</v>
      </c>
      <c r="I199" s="37">
        <v>734.61666666666656</v>
      </c>
      <c r="J199" s="37">
        <v>745.93333333333339</v>
      </c>
      <c r="K199" s="28">
        <v>723.3</v>
      </c>
      <c r="L199" s="28">
        <v>697.45</v>
      </c>
      <c r="M199" s="28">
        <v>5.2709599999999996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2114.6999999999998</v>
      </c>
      <c r="D200" s="37">
        <v>2116.15</v>
      </c>
      <c r="E200" s="37">
        <v>2094.3000000000002</v>
      </c>
      <c r="F200" s="37">
        <v>2073.9</v>
      </c>
      <c r="G200" s="37">
        <v>2052.0500000000002</v>
      </c>
      <c r="H200" s="37">
        <v>2136.5500000000002</v>
      </c>
      <c r="I200" s="37">
        <v>2158.3999999999996</v>
      </c>
      <c r="J200" s="37">
        <v>2178.8000000000002</v>
      </c>
      <c r="K200" s="28">
        <v>2138</v>
      </c>
      <c r="L200" s="28">
        <v>2095.75</v>
      </c>
      <c r="M200" s="28">
        <v>14.72911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2552.9</v>
      </c>
      <c r="D201" s="37">
        <v>2563.5499999999997</v>
      </c>
      <c r="E201" s="37">
        <v>2511.4999999999995</v>
      </c>
      <c r="F201" s="37">
        <v>2470.1</v>
      </c>
      <c r="G201" s="37">
        <v>2418.0499999999997</v>
      </c>
      <c r="H201" s="37">
        <v>2604.9499999999994</v>
      </c>
      <c r="I201" s="37">
        <v>2656.9999999999995</v>
      </c>
      <c r="J201" s="37">
        <v>2698.3999999999992</v>
      </c>
      <c r="K201" s="28">
        <v>2615.6</v>
      </c>
      <c r="L201" s="28">
        <v>2522.15</v>
      </c>
      <c r="M201" s="28">
        <v>1.45808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452.45</v>
      </c>
      <c r="D202" s="37">
        <v>465.05</v>
      </c>
      <c r="E202" s="37">
        <v>436.40000000000003</v>
      </c>
      <c r="F202" s="37">
        <v>420.35</v>
      </c>
      <c r="G202" s="37">
        <v>391.70000000000005</v>
      </c>
      <c r="H202" s="37">
        <v>481.1</v>
      </c>
      <c r="I202" s="37">
        <v>509.75</v>
      </c>
      <c r="J202" s="37">
        <v>525.79999999999995</v>
      </c>
      <c r="K202" s="28">
        <v>493.7</v>
      </c>
      <c r="L202" s="28">
        <v>449</v>
      </c>
      <c r="M202" s="28">
        <v>24.116589999999999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1045.9000000000001</v>
      </c>
      <c r="D203" s="37">
        <v>1043.6833333333334</v>
      </c>
      <c r="E203" s="37">
        <v>1011.7666666666669</v>
      </c>
      <c r="F203" s="37">
        <v>977.63333333333344</v>
      </c>
      <c r="G203" s="37">
        <v>945.71666666666692</v>
      </c>
      <c r="H203" s="37">
        <v>1077.8166666666668</v>
      </c>
      <c r="I203" s="37">
        <v>1109.7333333333333</v>
      </c>
      <c r="J203" s="37">
        <v>1143.8666666666668</v>
      </c>
      <c r="K203" s="28">
        <v>1075.5999999999999</v>
      </c>
      <c r="L203" s="28">
        <v>1009.55</v>
      </c>
      <c r="M203" s="28">
        <v>8.0525400000000005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792.15</v>
      </c>
      <c r="D204" s="37">
        <v>795.88333333333321</v>
      </c>
      <c r="E204" s="37">
        <v>779.06666666666638</v>
      </c>
      <c r="F204" s="37">
        <v>765.98333333333312</v>
      </c>
      <c r="G204" s="37">
        <v>749.16666666666629</v>
      </c>
      <c r="H204" s="37">
        <v>808.96666666666647</v>
      </c>
      <c r="I204" s="37">
        <v>825.7833333333333</v>
      </c>
      <c r="J204" s="37">
        <v>838.86666666666656</v>
      </c>
      <c r="K204" s="28">
        <v>812.7</v>
      </c>
      <c r="L204" s="28">
        <v>782.8</v>
      </c>
      <c r="M204" s="28">
        <v>36.545679999999997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6340.2</v>
      </c>
      <c r="D205" s="37">
        <v>6328.8833333333341</v>
      </c>
      <c r="E205" s="37">
        <v>6221.2666666666682</v>
      </c>
      <c r="F205" s="37">
        <v>6102.3333333333339</v>
      </c>
      <c r="G205" s="37">
        <v>5994.7166666666681</v>
      </c>
      <c r="H205" s="37">
        <v>6447.8166666666684</v>
      </c>
      <c r="I205" s="37">
        <v>6555.4333333333352</v>
      </c>
      <c r="J205" s="37">
        <v>6674.3666666666686</v>
      </c>
      <c r="K205" s="28">
        <v>6436.5</v>
      </c>
      <c r="L205" s="28">
        <v>6209.95</v>
      </c>
      <c r="M205" s="28">
        <v>2.1745199999999998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34.950000000000003</v>
      </c>
      <c r="D206" s="37">
        <v>35.25</v>
      </c>
      <c r="E206" s="37">
        <v>34</v>
      </c>
      <c r="F206" s="37">
        <v>33.049999999999997</v>
      </c>
      <c r="G206" s="37">
        <v>31.799999999999997</v>
      </c>
      <c r="H206" s="37">
        <v>36.200000000000003</v>
      </c>
      <c r="I206" s="37">
        <v>37.450000000000003</v>
      </c>
      <c r="J206" s="37">
        <v>38.400000000000006</v>
      </c>
      <c r="K206" s="28">
        <v>36.5</v>
      </c>
      <c r="L206" s="28">
        <v>34.299999999999997</v>
      </c>
      <c r="M206" s="28">
        <v>98.001360000000005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1464.05</v>
      </c>
      <c r="D207" s="37">
        <v>1457.8999999999999</v>
      </c>
      <c r="E207" s="37">
        <v>1438.7499999999998</v>
      </c>
      <c r="F207" s="37">
        <v>1413.4499999999998</v>
      </c>
      <c r="G207" s="37">
        <v>1394.2999999999997</v>
      </c>
      <c r="H207" s="37">
        <v>1483.1999999999998</v>
      </c>
      <c r="I207" s="37">
        <v>1502.35</v>
      </c>
      <c r="J207" s="37">
        <v>1527.6499999999999</v>
      </c>
      <c r="K207" s="28">
        <v>1477.05</v>
      </c>
      <c r="L207" s="28">
        <v>1432.6</v>
      </c>
      <c r="M207" s="28">
        <v>1.75637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810.5</v>
      </c>
      <c r="D208" s="37">
        <v>808.01666666666677</v>
      </c>
      <c r="E208" s="37">
        <v>796.28333333333353</v>
      </c>
      <c r="F208" s="37">
        <v>782.06666666666672</v>
      </c>
      <c r="G208" s="37">
        <v>770.33333333333348</v>
      </c>
      <c r="H208" s="37">
        <v>822.23333333333358</v>
      </c>
      <c r="I208" s="37">
        <v>833.96666666666692</v>
      </c>
      <c r="J208" s="37">
        <v>848.18333333333362</v>
      </c>
      <c r="K208" s="28">
        <v>819.75</v>
      </c>
      <c r="L208" s="28">
        <v>793.8</v>
      </c>
      <c r="M208" s="28">
        <v>10.419499999999999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1049.4000000000001</v>
      </c>
      <c r="D209" s="37">
        <v>1061.55</v>
      </c>
      <c r="E209" s="37">
        <v>1017.8499999999999</v>
      </c>
      <c r="F209" s="37">
        <v>986.3</v>
      </c>
      <c r="G209" s="37">
        <v>942.59999999999991</v>
      </c>
      <c r="H209" s="37">
        <v>1093.0999999999999</v>
      </c>
      <c r="I209" s="37">
        <v>1136.8000000000002</v>
      </c>
      <c r="J209" s="37">
        <v>1168.3499999999999</v>
      </c>
      <c r="K209" s="28">
        <v>1105.25</v>
      </c>
      <c r="L209" s="28">
        <v>1030</v>
      </c>
      <c r="M209" s="28">
        <v>11.34215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325.89999999999998</v>
      </c>
      <c r="D210" s="37">
        <v>327.61666666666662</v>
      </c>
      <c r="E210" s="37">
        <v>314.83333333333326</v>
      </c>
      <c r="F210" s="37">
        <v>303.76666666666665</v>
      </c>
      <c r="G210" s="37">
        <v>290.98333333333329</v>
      </c>
      <c r="H210" s="37">
        <v>338.68333333333322</v>
      </c>
      <c r="I210" s="37">
        <v>351.46666666666664</v>
      </c>
      <c r="J210" s="37">
        <v>362.53333333333319</v>
      </c>
      <c r="K210" s="28">
        <v>340.4</v>
      </c>
      <c r="L210" s="28">
        <v>316.55</v>
      </c>
      <c r="M210" s="28">
        <v>124.30816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8.65</v>
      </c>
      <c r="D211" s="37">
        <v>8.7333333333333343</v>
      </c>
      <c r="E211" s="37">
        <v>8.4166666666666679</v>
      </c>
      <c r="F211" s="37">
        <v>8.1833333333333336</v>
      </c>
      <c r="G211" s="37">
        <v>7.8666666666666671</v>
      </c>
      <c r="H211" s="37">
        <v>8.9666666666666686</v>
      </c>
      <c r="I211" s="37">
        <v>9.283333333333335</v>
      </c>
      <c r="J211" s="37">
        <v>9.5166666666666693</v>
      </c>
      <c r="K211" s="28">
        <v>9.0500000000000007</v>
      </c>
      <c r="L211" s="28">
        <v>8.5</v>
      </c>
      <c r="M211" s="28">
        <v>1410.68768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977.85</v>
      </c>
      <c r="D212" s="37">
        <v>978.18333333333339</v>
      </c>
      <c r="E212" s="37">
        <v>961.36666666666679</v>
      </c>
      <c r="F212" s="37">
        <v>944.88333333333344</v>
      </c>
      <c r="G212" s="37">
        <v>928.06666666666683</v>
      </c>
      <c r="H212" s="37">
        <v>994.66666666666674</v>
      </c>
      <c r="I212" s="37">
        <v>1011.4833333333333</v>
      </c>
      <c r="J212" s="37">
        <v>1027.9666666666667</v>
      </c>
      <c r="K212" s="28">
        <v>995</v>
      </c>
      <c r="L212" s="28">
        <v>961.7</v>
      </c>
      <c r="M212" s="28">
        <v>18.287749999999999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1564.55</v>
      </c>
      <c r="D213" s="37">
        <v>1563.7</v>
      </c>
      <c r="E213" s="37">
        <v>1533.4</v>
      </c>
      <c r="F213" s="37">
        <v>1502.25</v>
      </c>
      <c r="G213" s="37">
        <v>1471.95</v>
      </c>
      <c r="H213" s="37">
        <v>1594.8500000000001</v>
      </c>
      <c r="I213" s="37">
        <v>1625.1499999999999</v>
      </c>
      <c r="J213" s="37">
        <v>1656.3000000000002</v>
      </c>
      <c r="K213" s="28">
        <v>1594</v>
      </c>
      <c r="L213" s="28">
        <v>1532.55</v>
      </c>
      <c r="M213" s="28">
        <v>1.96085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471.9</v>
      </c>
      <c r="D214" s="37">
        <v>472.13333333333327</v>
      </c>
      <c r="E214" s="37">
        <v>462.31666666666655</v>
      </c>
      <c r="F214" s="37">
        <v>452.73333333333329</v>
      </c>
      <c r="G214" s="37">
        <v>442.91666666666657</v>
      </c>
      <c r="H214" s="37">
        <v>481.71666666666653</v>
      </c>
      <c r="I214" s="37">
        <v>491.53333333333325</v>
      </c>
      <c r="J214" s="37">
        <v>501.1166666666665</v>
      </c>
      <c r="K214" s="37">
        <v>481.95</v>
      </c>
      <c r="L214" s="37">
        <v>462.55</v>
      </c>
      <c r="M214" s="37">
        <v>105.14671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12.85</v>
      </c>
      <c r="D215" s="37">
        <v>12.85</v>
      </c>
      <c r="E215" s="37">
        <v>12.6</v>
      </c>
      <c r="F215" s="37">
        <v>12.35</v>
      </c>
      <c r="G215" s="37">
        <v>12.1</v>
      </c>
      <c r="H215" s="37">
        <v>13.1</v>
      </c>
      <c r="I215" s="37">
        <v>13.35</v>
      </c>
      <c r="J215" s="37">
        <v>13.6</v>
      </c>
      <c r="K215" s="37">
        <v>13.1</v>
      </c>
      <c r="L215" s="37">
        <v>12.6</v>
      </c>
      <c r="M215" s="37">
        <v>977.15454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239.55</v>
      </c>
      <c r="D216" s="37">
        <v>236.78333333333333</v>
      </c>
      <c r="E216" s="37">
        <v>232.11666666666667</v>
      </c>
      <c r="F216" s="37">
        <v>224.68333333333334</v>
      </c>
      <c r="G216" s="37">
        <v>220.01666666666668</v>
      </c>
      <c r="H216" s="37">
        <v>244.21666666666667</v>
      </c>
      <c r="I216" s="37">
        <v>248.88333333333335</v>
      </c>
      <c r="J216" s="37">
        <v>256.31666666666666</v>
      </c>
      <c r="K216" s="37">
        <v>241.45</v>
      </c>
      <c r="L216" s="37">
        <v>229.35</v>
      </c>
      <c r="M216" s="37">
        <v>140.30026000000001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1"/>
      <c r="B1" s="45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44693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4" t="s">
        <v>16</v>
      </c>
      <c r="B9" s="446" t="s">
        <v>18</v>
      </c>
      <c r="C9" s="450" t="s">
        <v>20</v>
      </c>
      <c r="D9" s="450" t="s">
        <v>21</v>
      </c>
      <c r="E9" s="441" t="s">
        <v>22</v>
      </c>
      <c r="F9" s="442"/>
      <c r="G9" s="443"/>
      <c r="H9" s="441" t="s">
        <v>23</v>
      </c>
      <c r="I9" s="442"/>
      <c r="J9" s="443"/>
      <c r="K9" s="23"/>
      <c r="L9" s="24"/>
      <c r="M9" s="50"/>
      <c r="N9" s="1"/>
      <c r="O9" s="1"/>
    </row>
    <row r="10" spans="1:15" ht="42.75" customHeight="1">
      <c r="A10" s="448"/>
      <c r="B10" s="449"/>
      <c r="C10" s="449"/>
      <c r="D10" s="4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17778.599999999999</v>
      </c>
      <c r="D11" s="317">
        <v>17922.2</v>
      </c>
      <c r="E11" s="317">
        <v>17506.400000000001</v>
      </c>
      <c r="F11" s="317">
        <v>17234.2</v>
      </c>
      <c r="G11" s="317">
        <v>16818.400000000001</v>
      </c>
      <c r="H11" s="317">
        <v>18194.400000000001</v>
      </c>
      <c r="I11" s="317">
        <v>18610.199999999997</v>
      </c>
      <c r="J11" s="317">
        <v>18882.400000000001</v>
      </c>
      <c r="K11" s="316">
        <v>18338</v>
      </c>
      <c r="L11" s="316">
        <v>17650</v>
      </c>
      <c r="M11" s="316">
        <v>5.9709999999999999E-2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412.65</v>
      </c>
      <c r="D12" s="317">
        <v>416.9666666666667</v>
      </c>
      <c r="E12" s="317">
        <v>401.03333333333342</v>
      </c>
      <c r="F12" s="317">
        <v>389.41666666666674</v>
      </c>
      <c r="G12" s="317">
        <v>373.48333333333346</v>
      </c>
      <c r="H12" s="317">
        <v>428.58333333333337</v>
      </c>
      <c r="I12" s="317">
        <v>444.51666666666665</v>
      </c>
      <c r="J12" s="317">
        <v>456.13333333333333</v>
      </c>
      <c r="K12" s="316">
        <v>432.9</v>
      </c>
      <c r="L12" s="316">
        <v>405.35</v>
      </c>
      <c r="M12" s="316">
        <v>1.2131799999999999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746.2</v>
      </c>
      <c r="D13" s="317">
        <v>756.53333333333342</v>
      </c>
      <c r="E13" s="317">
        <v>733.36666666666679</v>
      </c>
      <c r="F13" s="317">
        <v>720.53333333333342</v>
      </c>
      <c r="G13" s="317">
        <v>697.36666666666679</v>
      </c>
      <c r="H13" s="317">
        <v>769.36666666666679</v>
      </c>
      <c r="I13" s="317">
        <v>792.53333333333353</v>
      </c>
      <c r="J13" s="317">
        <v>805.36666666666679</v>
      </c>
      <c r="K13" s="316">
        <v>779.7</v>
      </c>
      <c r="L13" s="316">
        <v>743.7</v>
      </c>
      <c r="M13" s="316">
        <v>9.8628599999999995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2218.5</v>
      </c>
      <c r="D14" s="317">
        <v>2226.1166666666663</v>
      </c>
      <c r="E14" s="317">
        <v>2148.8333333333326</v>
      </c>
      <c r="F14" s="317">
        <v>2079.1666666666661</v>
      </c>
      <c r="G14" s="317">
        <v>2001.8833333333323</v>
      </c>
      <c r="H14" s="317">
        <v>2295.7833333333328</v>
      </c>
      <c r="I14" s="317">
        <v>2373.0666666666666</v>
      </c>
      <c r="J14" s="317">
        <v>2442.7333333333331</v>
      </c>
      <c r="K14" s="316">
        <v>2303.4</v>
      </c>
      <c r="L14" s="316">
        <v>2156.4499999999998</v>
      </c>
      <c r="M14" s="316">
        <v>1.36453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2270</v>
      </c>
      <c r="D15" s="317">
        <v>2248.3333333333335</v>
      </c>
      <c r="E15" s="317">
        <v>2206.666666666667</v>
      </c>
      <c r="F15" s="317">
        <v>2143.3333333333335</v>
      </c>
      <c r="G15" s="317">
        <v>2101.666666666667</v>
      </c>
      <c r="H15" s="317">
        <v>2311.666666666667</v>
      </c>
      <c r="I15" s="317">
        <v>2353.3333333333339</v>
      </c>
      <c r="J15" s="317">
        <v>2416.666666666667</v>
      </c>
      <c r="K15" s="316">
        <v>2290</v>
      </c>
      <c r="L15" s="316">
        <v>2185</v>
      </c>
      <c r="M15" s="316">
        <v>4.2504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16572.150000000001</v>
      </c>
      <c r="D16" s="317">
        <v>16538.983333333334</v>
      </c>
      <c r="E16" s="317">
        <v>16284.916666666668</v>
      </c>
      <c r="F16" s="317">
        <v>15997.683333333334</v>
      </c>
      <c r="G16" s="317">
        <v>15743.616666666669</v>
      </c>
      <c r="H16" s="317">
        <v>16826.216666666667</v>
      </c>
      <c r="I16" s="317">
        <v>17080.283333333333</v>
      </c>
      <c r="J16" s="317">
        <v>17367.516666666666</v>
      </c>
      <c r="K16" s="316">
        <v>16793.05</v>
      </c>
      <c r="L16" s="316">
        <v>16251.75</v>
      </c>
      <c r="M16" s="316">
        <v>7.553E-2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102.4</v>
      </c>
      <c r="D17" s="317">
        <v>102.51666666666667</v>
      </c>
      <c r="E17" s="317">
        <v>100.33333333333333</v>
      </c>
      <c r="F17" s="317">
        <v>98.266666666666666</v>
      </c>
      <c r="G17" s="317">
        <v>96.083333333333329</v>
      </c>
      <c r="H17" s="317">
        <v>104.58333333333333</v>
      </c>
      <c r="I17" s="317">
        <v>106.76666666666667</v>
      </c>
      <c r="J17" s="317">
        <v>108.83333333333333</v>
      </c>
      <c r="K17" s="316">
        <v>104.7</v>
      </c>
      <c r="L17" s="316">
        <v>100.45</v>
      </c>
      <c r="M17" s="316">
        <v>38.444029999999998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258.2</v>
      </c>
      <c r="D18" s="317">
        <v>256.38333333333333</v>
      </c>
      <c r="E18" s="317">
        <v>250.06666666666666</v>
      </c>
      <c r="F18" s="317">
        <v>241.93333333333334</v>
      </c>
      <c r="G18" s="317">
        <v>235.61666666666667</v>
      </c>
      <c r="H18" s="317">
        <v>264.51666666666665</v>
      </c>
      <c r="I18" s="317">
        <v>270.83333333333326</v>
      </c>
      <c r="J18" s="317">
        <v>278.96666666666664</v>
      </c>
      <c r="K18" s="316">
        <v>262.7</v>
      </c>
      <c r="L18" s="316">
        <v>248.25</v>
      </c>
      <c r="M18" s="316">
        <v>29.851240000000001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2167.65</v>
      </c>
      <c r="D19" s="317">
        <v>2173.4666666666667</v>
      </c>
      <c r="E19" s="317">
        <v>2129.4833333333336</v>
      </c>
      <c r="F19" s="317">
        <v>2091.3166666666671</v>
      </c>
      <c r="G19" s="317">
        <v>2047.3333333333339</v>
      </c>
      <c r="H19" s="317">
        <v>2211.6333333333332</v>
      </c>
      <c r="I19" s="317">
        <v>2255.6166666666659</v>
      </c>
      <c r="J19" s="317">
        <v>2293.7833333333328</v>
      </c>
      <c r="K19" s="316">
        <v>2217.4499999999998</v>
      </c>
      <c r="L19" s="316">
        <v>2135.3000000000002</v>
      </c>
      <c r="M19" s="316">
        <v>5.4642099999999996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2119.3000000000002</v>
      </c>
      <c r="D20" s="317">
        <v>2118.0166666666669</v>
      </c>
      <c r="E20" s="317">
        <v>2078.2833333333338</v>
      </c>
      <c r="F20" s="317">
        <v>2037.2666666666669</v>
      </c>
      <c r="G20" s="317">
        <v>1997.5333333333338</v>
      </c>
      <c r="H20" s="317">
        <v>2159.0333333333338</v>
      </c>
      <c r="I20" s="317">
        <v>2198.7666666666664</v>
      </c>
      <c r="J20" s="317">
        <v>2239.7833333333338</v>
      </c>
      <c r="K20" s="316">
        <v>2157.75</v>
      </c>
      <c r="L20" s="316">
        <v>2077</v>
      </c>
      <c r="M20" s="316">
        <v>13.97917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2648.05</v>
      </c>
      <c r="D21" s="317">
        <v>2614.9166666666665</v>
      </c>
      <c r="E21" s="317">
        <v>2519.833333333333</v>
      </c>
      <c r="F21" s="317">
        <v>2391.6166666666663</v>
      </c>
      <c r="G21" s="317">
        <v>2296.5333333333328</v>
      </c>
      <c r="H21" s="317">
        <v>2743.1333333333332</v>
      </c>
      <c r="I21" s="317">
        <v>2838.2166666666662</v>
      </c>
      <c r="J21" s="317">
        <v>2966.4333333333334</v>
      </c>
      <c r="K21" s="316">
        <v>2710</v>
      </c>
      <c r="L21" s="316">
        <v>2486.6999999999998</v>
      </c>
      <c r="M21" s="316">
        <v>12.874980000000001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759.9</v>
      </c>
      <c r="D22" s="317">
        <v>764.63333333333321</v>
      </c>
      <c r="E22" s="317">
        <v>744.31666666666638</v>
      </c>
      <c r="F22" s="317">
        <v>728.73333333333312</v>
      </c>
      <c r="G22" s="317">
        <v>708.41666666666629</v>
      </c>
      <c r="H22" s="317">
        <v>780.21666666666647</v>
      </c>
      <c r="I22" s="317">
        <v>800.5333333333333</v>
      </c>
      <c r="J22" s="317">
        <v>816.11666666666656</v>
      </c>
      <c r="K22" s="316">
        <v>784.95</v>
      </c>
      <c r="L22" s="316">
        <v>749.05</v>
      </c>
      <c r="M22" s="316">
        <v>89.851169999999996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2296</v>
      </c>
      <c r="D23" s="317">
        <v>2398.6333333333332</v>
      </c>
      <c r="E23" s="317">
        <v>2147.3666666666663</v>
      </c>
      <c r="F23" s="317">
        <v>1998.7333333333331</v>
      </c>
      <c r="G23" s="317">
        <v>1747.4666666666662</v>
      </c>
      <c r="H23" s="317">
        <v>2547.2666666666664</v>
      </c>
      <c r="I23" s="317">
        <v>2798.5333333333328</v>
      </c>
      <c r="J23" s="317">
        <v>2947.1666666666665</v>
      </c>
      <c r="K23" s="316">
        <v>2649.9</v>
      </c>
      <c r="L23" s="316">
        <v>2250</v>
      </c>
      <c r="M23" s="316">
        <v>8.2584900000000001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275.89999999999998</v>
      </c>
      <c r="D24" s="317">
        <v>277.75</v>
      </c>
      <c r="E24" s="317">
        <v>271.95</v>
      </c>
      <c r="F24" s="317">
        <v>268</v>
      </c>
      <c r="G24" s="317">
        <v>262.2</v>
      </c>
      <c r="H24" s="317">
        <v>281.7</v>
      </c>
      <c r="I24" s="317">
        <v>287.49999999999994</v>
      </c>
      <c r="J24" s="317">
        <v>291.45</v>
      </c>
      <c r="K24" s="316">
        <v>283.55</v>
      </c>
      <c r="L24" s="316">
        <v>273.8</v>
      </c>
      <c r="M24" s="316">
        <v>0.98678999999999994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194.6</v>
      </c>
      <c r="D25" s="317">
        <v>197.85</v>
      </c>
      <c r="E25" s="317">
        <v>190.29999999999998</v>
      </c>
      <c r="F25" s="317">
        <v>186</v>
      </c>
      <c r="G25" s="317">
        <v>178.45</v>
      </c>
      <c r="H25" s="317">
        <v>202.14999999999998</v>
      </c>
      <c r="I25" s="317">
        <v>209.7</v>
      </c>
      <c r="J25" s="317">
        <v>213.99999999999997</v>
      </c>
      <c r="K25" s="316">
        <v>205.4</v>
      </c>
      <c r="L25" s="316">
        <v>193.55</v>
      </c>
      <c r="M25" s="316">
        <v>4.5913899999999996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1035.3</v>
      </c>
      <c r="D26" s="317">
        <v>1042.5666666666668</v>
      </c>
      <c r="E26" s="317">
        <v>1006.1333333333337</v>
      </c>
      <c r="F26" s="317">
        <v>976.96666666666681</v>
      </c>
      <c r="G26" s="317">
        <v>940.53333333333364</v>
      </c>
      <c r="H26" s="317">
        <v>1071.7333333333336</v>
      </c>
      <c r="I26" s="317">
        <v>1108.1666666666665</v>
      </c>
      <c r="J26" s="317">
        <v>1137.3333333333337</v>
      </c>
      <c r="K26" s="316">
        <v>1079</v>
      </c>
      <c r="L26" s="316">
        <v>1013.4</v>
      </c>
      <c r="M26" s="316">
        <v>5.5116300000000003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1820.55</v>
      </c>
      <c r="D27" s="317">
        <v>1831.5</v>
      </c>
      <c r="E27" s="317">
        <v>1790.7</v>
      </c>
      <c r="F27" s="317">
        <v>1760.8500000000001</v>
      </c>
      <c r="G27" s="317">
        <v>1720.0500000000002</v>
      </c>
      <c r="H27" s="317">
        <v>1861.35</v>
      </c>
      <c r="I27" s="317">
        <v>1902.15</v>
      </c>
      <c r="J27" s="317">
        <v>1931.9999999999998</v>
      </c>
      <c r="K27" s="316">
        <v>1872.3</v>
      </c>
      <c r="L27" s="316">
        <v>1801.65</v>
      </c>
      <c r="M27" s="316">
        <v>0.15096000000000001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1684.7</v>
      </c>
      <c r="D28" s="317">
        <v>1658.7833333333335</v>
      </c>
      <c r="E28" s="317">
        <v>1618.5666666666671</v>
      </c>
      <c r="F28" s="317">
        <v>1552.4333333333336</v>
      </c>
      <c r="G28" s="317">
        <v>1512.2166666666672</v>
      </c>
      <c r="H28" s="317">
        <v>1724.916666666667</v>
      </c>
      <c r="I28" s="317">
        <v>1765.1333333333337</v>
      </c>
      <c r="J28" s="317">
        <v>1831.2666666666669</v>
      </c>
      <c r="K28" s="316">
        <v>1699</v>
      </c>
      <c r="L28" s="316">
        <v>1592.65</v>
      </c>
      <c r="M28" s="316">
        <v>1.3253200000000001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68.849999999999994</v>
      </c>
      <c r="D29" s="317">
        <v>69.466666666666654</v>
      </c>
      <c r="E29" s="317">
        <v>67.433333333333309</v>
      </c>
      <c r="F29" s="317">
        <v>66.016666666666652</v>
      </c>
      <c r="G29" s="317">
        <v>63.983333333333306</v>
      </c>
      <c r="H29" s="317">
        <v>70.883333333333312</v>
      </c>
      <c r="I29" s="317">
        <v>72.916666666666643</v>
      </c>
      <c r="J29" s="317">
        <v>74.333333333333314</v>
      </c>
      <c r="K29" s="316">
        <v>71.5</v>
      </c>
      <c r="L29" s="316">
        <v>68.05</v>
      </c>
      <c r="M29" s="316">
        <v>1.9674199999999999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2942.4</v>
      </c>
      <c r="D30" s="317">
        <v>2939.9333333333329</v>
      </c>
      <c r="E30" s="317">
        <v>2892.6666666666661</v>
      </c>
      <c r="F30" s="317">
        <v>2842.9333333333329</v>
      </c>
      <c r="G30" s="317">
        <v>2795.6666666666661</v>
      </c>
      <c r="H30" s="317">
        <v>2989.6666666666661</v>
      </c>
      <c r="I30" s="317">
        <v>3036.9333333333334</v>
      </c>
      <c r="J30" s="317">
        <v>3086.6666666666661</v>
      </c>
      <c r="K30" s="316">
        <v>2987.2</v>
      </c>
      <c r="L30" s="316">
        <v>2890.2</v>
      </c>
      <c r="M30" s="316">
        <v>1.44076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3011.2</v>
      </c>
      <c r="D31" s="317">
        <v>2952.7333333333336</v>
      </c>
      <c r="E31" s="317">
        <v>2855.4666666666672</v>
      </c>
      <c r="F31" s="317">
        <v>2699.7333333333336</v>
      </c>
      <c r="G31" s="317">
        <v>2602.4666666666672</v>
      </c>
      <c r="H31" s="317">
        <v>3108.4666666666672</v>
      </c>
      <c r="I31" s="317">
        <v>3205.7333333333336</v>
      </c>
      <c r="J31" s="317">
        <v>3361.4666666666672</v>
      </c>
      <c r="K31" s="316">
        <v>3050</v>
      </c>
      <c r="L31" s="316">
        <v>2797</v>
      </c>
      <c r="M31" s="316">
        <v>0.73314999999999997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22.75</v>
      </c>
      <c r="D32" s="317">
        <v>22.766666666666666</v>
      </c>
      <c r="E32" s="317">
        <v>22.133333333333333</v>
      </c>
      <c r="F32" s="317">
        <v>21.516666666666666</v>
      </c>
      <c r="G32" s="317">
        <v>20.883333333333333</v>
      </c>
      <c r="H32" s="317">
        <v>23.383333333333333</v>
      </c>
      <c r="I32" s="317">
        <v>24.016666666666666</v>
      </c>
      <c r="J32" s="317">
        <v>24.633333333333333</v>
      </c>
      <c r="K32" s="316">
        <v>23.4</v>
      </c>
      <c r="L32" s="316">
        <v>22.15</v>
      </c>
      <c r="M32" s="316">
        <v>145.50448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510.25</v>
      </c>
      <c r="D33" s="317">
        <v>508.08333333333331</v>
      </c>
      <c r="E33" s="317">
        <v>500.16666666666663</v>
      </c>
      <c r="F33" s="317">
        <v>490.08333333333331</v>
      </c>
      <c r="G33" s="317">
        <v>482.16666666666663</v>
      </c>
      <c r="H33" s="317">
        <v>518.16666666666663</v>
      </c>
      <c r="I33" s="317">
        <v>526.08333333333326</v>
      </c>
      <c r="J33" s="317">
        <v>536.16666666666663</v>
      </c>
      <c r="K33" s="316">
        <v>516</v>
      </c>
      <c r="L33" s="316">
        <v>498</v>
      </c>
      <c r="M33" s="316">
        <v>5.9454900000000004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3339.65</v>
      </c>
      <c r="D34" s="317">
        <v>3357.2999999999997</v>
      </c>
      <c r="E34" s="317">
        <v>3214.5999999999995</v>
      </c>
      <c r="F34" s="317">
        <v>3089.5499999999997</v>
      </c>
      <c r="G34" s="317">
        <v>2946.8499999999995</v>
      </c>
      <c r="H34" s="317">
        <v>3482.3499999999995</v>
      </c>
      <c r="I34" s="317">
        <v>3625.0499999999993</v>
      </c>
      <c r="J34" s="317">
        <v>3750.0999999999995</v>
      </c>
      <c r="K34" s="316">
        <v>3500</v>
      </c>
      <c r="L34" s="316">
        <v>3232.25</v>
      </c>
      <c r="M34" s="316">
        <v>0.74277000000000004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359.05</v>
      </c>
      <c r="D35" s="317">
        <v>358.68333333333334</v>
      </c>
      <c r="E35" s="317">
        <v>351.56666666666666</v>
      </c>
      <c r="F35" s="317">
        <v>344.08333333333331</v>
      </c>
      <c r="G35" s="317">
        <v>336.96666666666664</v>
      </c>
      <c r="H35" s="317">
        <v>366.16666666666669</v>
      </c>
      <c r="I35" s="317">
        <v>373.28333333333336</v>
      </c>
      <c r="J35" s="317">
        <v>380.76666666666671</v>
      </c>
      <c r="K35" s="316">
        <v>365.8</v>
      </c>
      <c r="L35" s="316">
        <v>351.2</v>
      </c>
      <c r="M35" s="316">
        <v>57.284509999999997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1369.75</v>
      </c>
      <c r="D36" s="317">
        <v>1391.0166666666667</v>
      </c>
      <c r="E36" s="317">
        <v>1322.0333333333333</v>
      </c>
      <c r="F36" s="317">
        <v>1274.3166666666666</v>
      </c>
      <c r="G36" s="317">
        <v>1205.3333333333333</v>
      </c>
      <c r="H36" s="317">
        <v>1438.7333333333333</v>
      </c>
      <c r="I36" s="317">
        <v>1507.7166666666665</v>
      </c>
      <c r="J36" s="317">
        <v>1555.4333333333334</v>
      </c>
      <c r="K36" s="316">
        <v>1460</v>
      </c>
      <c r="L36" s="316">
        <v>1343.3</v>
      </c>
      <c r="M36" s="316">
        <v>8.7836800000000004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808.65</v>
      </c>
      <c r="D37" s="317">
        <v>813.15</v>
      </c>
      <c r="E37" s="317">
        <v>801.34999999999991</v>
      </c>
      <c r="F37" s="317">
        <v>794.05</v>
      </c>
      <c r="G37" s="317">
        <v>782.24999999999989</v>
      </c>
      <c r="H37" s="317">
        <v>820.44999999999993</v>
      </c>
      <c r="I37" s="317">
        <v>832.24999999999989</v>
      </c>
      <c r="J37" s="317">
        <v>839.55</v>
      </c>
      <c r="K37" s="316">
        <v>824.95</v>
      </c>
      <c r="L37" s="316">
        <v>805.85</v>
      </c>
      <c r="M37" s="316">
        <v>0.76156000000000001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852.4</v>
      </c>
      <c r="D38" s="317">
        <v>857.6</v>
      </c>
      <c r="E38" s="317">
        <v>812.2</v>
      </c>
      <c r="F38" s="317">
        <v>772</v>
      </c>
      <c r="G38" s="317">
        <v>726.6</v>
      </c>
      <c r="H38" s="317">
        <v>897.80000000000007</v>
      </c>
      <c r="I38" s="317">
        <v>943.19999999999993</v>
      </c>
      <c r="J38" s="317">
        <v>983.40000000000009</v>
      </c>
      <c r="K38" s="316">
        <v>903</v>
      </c>
      <c r="L38" s="316">
        <v>817.4</v>
      </c>
      <c r="M38" s="316">
        <v>3.1725400000000001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726.4</v>
      </c>
      <c r="D39" s="317">
        <v>725.36666666666679</v>
      </c>
      <c r="E39" s="317">
        <v>717.23333333333358</v>
      </c>
      <c r="F39" s="317">
        <v>708.06666666666683</v>
      </c>
      <c r="G39" s="317">
        <v>699.93333333333362</v>
      </c>
      <c r="H39" s="317">
        <v>734.53333333333353</v>
      </c>
      <c r="I39" s="317">
        <v>742.66666666666674</v>
      </c>
      <c r="J39" s="317">
        <v>751.83333333333348</v>
      </c>
      <c r="K39" s="316">
        <v>733.5</v>
      </c>
      <c r="L39" s="316">
        <v>716.2</v>
      </c>
      <c r="M39" s="316">
        <v>3.1059100000000002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3679.65</v>
      </c>
      <c r="D40" s="317">
        <v>3678.0666666666671</v>
      </c>
      <c r="E40" s="317">
        <v>3621.233333333334</v>
      </c>
      <c r="F40" s="317">
        <v>3562.8166666666671</v>
      </c>
      <c r="G40" s="317">
        <v>3505.983333333334</v>
      </c>
      <c r="H40" s="317">
        <v>3736.483333333334</v>
      </c>
      <c r="I40" s="317">
        <v>3793.3166666666671</v>
      </c>
      <c r="J40" s="317">
        <v>3851.733333333334</v>
      </c>
      <c r="K40" s="316">
        <v>3734.9</v>
      </c>
      <c r="L40" s="316">
        <v>3619.65</v>
      </c>
      <c r="M40" s="316">
        <v>5.2476399999999996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195.65</v>
      </c>
      <c r="D41" s="317">
        <v>196.61666666666667</v>
      </c>
      <c r="E41" s="317">
        <v>192.28333333333336</v>
      </c>
      <c r="F41" s="317">
        <v>188.91666666666669</v>
      </c>
      <c r="G41" s="317">
        <v>184.58333333333337</v>
      </c>
      <c r="H41" s="317">
        <v>199.98333333333335</v>
      </c>
      <c r="I41" s="317">
        <v>204.31666666666666</v>
      </c>
      <c r="J41" s="317">
        <v>207.68333333333334</v>
      </c>
      <c r="K41" s="316">
        <v>200.95</v>
      </c>
      <c r="L41" s="316">
        <v>193.25</v>
      </c>
      <c r="M41" s="316">
        <v>40.781419999999997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403.4</v>
      </c>
      <c r="D42" s="317">
        <v>408.15000000000003</v>
      </c>
      <c r="E42" s="317">
        <v>394.30000000000007</v>
      </c>
      <c r="F42" s="317">
        <v>385.20000000000005</v>
      </c>
      <c r="G42" s="317">
        <v>371.35000000000008</v>
      </c>
      <c r="H42" s="317">
        <v>417.25000000000006</v>
      </c>
      <c r="I42" s="317">
        <v>431.10000000000008</v>
      </c>
      <c r="J42" s="317">
        <v>440.20000000000005</v>
      </c>
      <c r="K42" s="316">
        <v>422</v>
      </c>
      <c r="L42" s="316">
        <v>399.05</v>
      </c>
      <c r="M42" s="316">
        <v>1.08138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73.05</v>
      </c>
      <c r="D43" s="317">
        <v>73.266666666666666</v>
      </c>
      <c r="E43" s="317">
        <v>69.833333333333329</v>
      </c>
      <c r="F43" s="317">
        <v>66.61666666666666</v>
      </c>
      <c r="G43" s="317">
        <v>63.183333333333323</v>
      </c>
      <c r="H43" s="317">
        <v>76.483333333333334</v>
      </c>
      <c r="I43" s="317">
        <v>79.916666666666671</v>
      </c>
      <c r="J43" s="317">
        <v>83.13333333333334</v>
      </c>
      <c r="K43" s="316">
        <v>76.7</v>
      </c>
      <c r="L43" s="316">
        <v>70.05</v>
      </c>
      <c r="M43" s="316">
        <v>8.6223100000000006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116.35</v>
      </c>
      <c r="D44" s="317">
        <v>117.06666666666666</v>
      </c>
      <c r="E44" s="317">
        <v>113.98333333333332</v>
      </c>
      <c r="F44" s="317">
        <v>111.61666666666666</v>
      </c>
      <c r="G44" s="317">
        <v>108.53333333333332</v>
      </c>
      <c r="H44" s="317">
        <v>119.43333333333332</v>
      </c>
      <c r="I44" s="317">
        <v>122.51666666666667</v>
      </c>
      <c r="J44" s="317">
        <v>124.88333333333333</v>
      </c>
      <c r="K44" s="316">
        <v>120.15</v>
      </c>
      <c r="L44" s="316">
        <v>114.7</v>
      </c>
      <c r="M44" s="316">
        <v>91.631780000000006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3053.65</v>
      </c>
      <c r="D45" s="317">
        <v>3047.4</v>
      </c>
      <c r="E45" s="317">
        <v>2985.25</v>
      </c>
      <c r="F45" s="317">
        <v>2916.85</v>
      </c>
      <c r="G45" s="317">
        <v>2854.7</v>
      </c>
      <c r="H45" s="317">
        <v>3115.8</v>
      </c>
      <c r="I45" s="317">
        <v>3177.9500000000007</v>
      </c>
      <c r="J45" s="317">
        <v>3246.3500000000004</v>
      </c>
      <c r="K45" s="316">
        <v>3109.55</v>
      </c>
      <c r="L45" s="316">
        <v>2979</v>
      </c>
      <c r="M45" s="316">
        <v>18.839690000000001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171</v>
      </c>
      <c r="D46" s="317">
        <v>173.23333333333335</v>
      </c>
      <c r="E46" s="317">
        <v>167.01666666666671</v>
      </c>
      <c r="F46" s="317">
        <v>163.03333333333336</v>
      </c>
      <c r="G46" s="317">
        <v>156.81666666666672</v>
      </c>
      <c r="H46" s="317">
        <v>177.2166666666667</v>
      </c>
      <c r="I46" s="317">
        <v>183.43333333333334</v>
      </c>
      <c r="J46" s="317">
        <v>187.41666666666669</v>
      </c>
      <c r="K46" s="316">
        <v>179.45</v>
      </c>
      <c r="L46" s="316">
        <v>169.25</v>
      </c>
      <c r="M46" s="316">
        <v>4.7135699999999998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1832.35</v>
      </c>
      <c r="D47" s="317">
        <v>1828.55</v>
      </c>
      <c r="E47" s="317">
        <v>1792.4499999999998</v>
      </c>
      <c r="F47" s="317">
        <v>1752.55</v>
      </c>
      <c r="G47" s="317">
        <v>1716.4499999999998</v>
      </c>
      <c r="H47" s="317">
        <v>1868.4499999999998</v>
      </c>
      <c r="I47" s="317">
        <v>1904.5499999999997</v>
      </c>
      <c r="J47" s="317">
        <v>1944.4499999999998</v>
      </c>
      <c r="K47" s="316">
        <v>1864.65</v>
      </c>
      <c r="L47" s="316">
        <v>1788.65</v>
      </c>
      <c r="M47" s="316">
        <v>3.66615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2600.1</v>
      </c>
      <c r="D48" s="317">
        <v>2593.3833333333337</v>
      </c>
      <c r="E48" s="317">
        <v>2517.7666666666673</v>
      </c>
      <c r="F48" s="317">
        <v>2435.4333333333338</v>
      </c>
      <c r="G48" s="317">
        <v>2359.8166666666675</v>
      </c>
      <c r="H48" s="317">
        <v>2675.7166666666672</v>
      </c>
      <c r="I48" s="317">
        <v>2751.333333333333</v>
      </c>
      <c r="J48" s="317">
        <v>2833.666666666667</v>
      </c>
      <c r="K48" s="316">
        <v>2669</v>
      </c>
      <c r="L48" s="316">
        <v>2511.0500000000002</v>
      </c>
      <c r="M48" s="316">
        <v>0.14115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2355.0500000000002</v>
      </c>
      <c r="D49" s="317">
        <v>2348.3666666666668</v>
      </c>
      <c r="E49" s="317">
        <v>2242.7333333333336</v>
      </c>
      <c r="F49" s="317">
        <v>2130.416666666667</v>
      </c>
      <c r="G49" s="317">
        <v>2024.7833333333338</v>
      </c>
      <c r="H49" s="317">
        <v>2460.6833333333334</v>
      </c>
      <c r="I49" s="317">
        <v>2566.3166666666666</v>
      </c>
      <c r="J49" s="317">
        <v>2678.6333333333332</v>
      </c>
      <c r="K49" s="316">
        <v>2454</v>
      </c>
      <c r="L49" s="316">
        <v>2236.0500000000002</v>
      </c>
      <c r="M49" s="316">
        <v>5.08758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8196</v>
      </c>
      <c r="D50" s="317">
        <v>8236.5833333333339</v>
      </c>
      <c r="E50" s="317">
        <v>7987.9666666666672</v>
      </c>
      <c r="F50" s="317">
        <v>7779.9333333333334</v>
      </c>
      <c r="G50" s="317">
        <v>7531.3166666666666</v>
      </c>
      <c r="H50" s="317">
        <v>8444.6166666666686</v>
      </c>
      <c r="I50" s="317">
        <v>8693.2333333333336</v>
      </c>
      <c r="J50" s="317">
        <v>8901.2666666666682</v>
      </c>
      <c r="K50" s="316">
        <v>8485.2000000000007</v>
      </c>
      <c r="L50" s="316">
        <v>8028.55</v>
      </c>
      <c r="M50" s="316">
        <v>0.43831999999999999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1275.2</v>
      </c>
      <c r="D51" s="317">
        <v>1263.8666666666666</v>
      </c>
      <c r="E51" s="317">
        <v>1244.9333333333332</v>
      </c>
      <c r="F51" s="317">
        <v>1214.6666666666665</v>
      </c>
      <c r="G51" s="317">
        <v>1195.7333333333331</v>
      </c>
      <c r="H51" s="317">
        <v>1294.1333333333332</v>
      </c>
      <c r="I51" s="317">
        <v>1313.0666666666666</v>
      </c>
      <c r="J51" s="317">
        <v>1343.3333333333333</v>
      </c>
      <c r="K51" s="316">
        <v>1282.8</v>
      </c>
      <c r="L51" s="316">
        <v>1233.5999999999999</v>
      </c>
      <c r="M51" s="316">
        <v>10.49572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584.4</v>
      </c>
      <c r="D52" s="317">
        <v>584.06666666666661</v>
      </c>
      <c r="E52" s="317">
        <v>560.58333333333326</v>
      </c>
      <c r="F52" s="317">
        <v>536.76666666666665</v>
      </c>
      <c r="G52" s="317">
        <v>513.2833333333333</v>
      </c>
      <c r="H52" s="317">
        <v>607.88333333333321</v>
      </c>
      <c r="I52" s="317">
        <v>631.36666666666656</v>
      </c>
      <c r="J52" s="317">
        <v>655.18333333333317</v>
      </c>
      <c r="K52" s="316">
        <v>607.54999999999995</v>
      </c>
      <c r="L52" s="316">
        <v>560.25</v>
      </c>
      <c r="M52" s="316">
        <v>43.99756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403.05</v>
      </c>
      <c r="D53" s="317">
        <v>407.08333333333331</v>
      </c>
      <c r="E53" s="317">
        <v>395.86666666666662</v>
      </c>
      <c r="F53" s="317">
        <v>388.68333333333328</v>
      </c>
      <c r="G53" s="317">
        <v>377.46666666666658</v>
      </c>
      <c r="H53" s="317">
        <v>414.26666666666665</v>
      </c>
      <c r="I53" s="317">
        <v>425.48333333333335</v>
      </c>
      <c r="J53" s="317">
        <v>432.66666666666669</v>
      </c>
      <c r="K53" s="316">
        <v>418.3</v>
      </c>
      <c r="L53" s="316">
        <v>399.9</v>
      </c>
      <c r="M53" s="316">
        <v>2.1379800000000002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672.35</v>
      </c>
      <c r="D54" s="317">
        <v>667.93333333333328</v>
      </c>
      <c r="E54" s="317">
        <v>659.86666666666656</v>
      </c>
      <c r="F54" s="317">
        <v>647.38333333333333</v>
      </c>
      <c r="G54" s="317">
        <v>639.31666666666661</v>
      </c>
      <c r="H54" s="317">
        <v>680.41666666666652</v>
      </c>
      <c r="I54" s="317">
        <v>688.48333333333335</v>
      </c>
      <c r="J54" s="317">
        <v>700.96666666666647</v>
      </c>
      <c r="K54" s="316">
        <v>676</v>
      </c>
      <c r="L54" s="316">
        <v>655.45</v>
      </c>
      <c r="M54" s="316">
        <v>93.523979999999995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3612.85</v>
      </c>
      <c r="D55" s="317">
        <v>3592.6999999999994</v>
      </c>
      <c r="E55" s="317">
        <v>3557.4499999999989</v>
      </c>
      <c r="F55" s="317">
        <v>3502.0499999999997</v>
      </c>
      <c r="G55" s="317">
        <v>3466.7999999999993</v>
      </c>
      <c r="H55" s="317">
        <v>3648.0999999999985</v>
      </c>
      <c r="I55" s="317">
        <v>3683.3499999999995</v>
      </c>
      <c r="J55" s="317">
        <v>3738.7499999999982</v>
      </c>
      <c r="K55" s="316">
        <v>3627.95</v>
      </c>
      <c r="L55" s="316">
        <v>3537.3</v>
      </c>
      <c r="M55" s="316">
        <v>4.3774600000000001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146.30000000000001</v>
      </c>
      <c r="D56" s="317">
        <v>148.25000000000003</v>
      </c>
      <c r="E56" s="317">
        <v>143.10000000000005</v>
      </c>
      <c r="F56" s="317">
        <v>139.90000000000003</v>
      </c>
      <c r="G56" s="317">
        <v>134.75000000000006</v>
      </c>
      <c r="H56" s="317">
        <v>151.45000000000005</v>
      </c>
      <c r="I56" s="317">
        <v>156.60000000000002</v>
      </c>
      <c r="J56" s="317">
        <v>159.80000000000004</v>
      </c>
      <c r="K56" s="316">
        <v>153.4</v>
      </c>
      <c r="L56" s="316">
        <v>145.05000000000001</v>
      </c>
      <c r="M56" s="316">
        <v>5.3597599999999996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925.25</v>
      </c>
      <c r="D57" s="317">
        <v>940.86666666666667</v>
      </c>
      <c r="E57" s="317">
        <v>896.38333333333333</v>
      </c>
      <c r="F57" s="317">
        <v>867.51666666666665</v>
      </c>
      <c r="G57" s="317">
        <v>823.0333333333333</v>
      </c>
      <c r="H57" s="317">
        <v>969.73333333333335</v>
      </c>
      <c r="I57" s="317">
        <v>1014.2166666666667</v>
      </c>
      <c r="J57" s="317">
        <v>1043.0833333333335</v>
      </c>
      <c r="K57" s="316">
        <v>985.35</v>
      </c>
      <c r="L57" s="316">
        <v>912</v>
      </c>
      <c r="M57" s="316">
        <v>1.1539200000000001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13329.8</v>
      </c>
      <c r="D58" s="317">
        <v>13437.5</v>
      </c>
      <c r="E58" s="317">
        <v>13044.35</v>
      </c>
      <c r="F58" s="317">
        <v>12758.9</v>
      </c>
      <c r="G58" s="317">
        <v>12365.75</v>
      </c>
      <c r="H58" s="317">
        <v>13722.95</v>
      </c>
      <c r="I58" s="317">
        <v>14116.100000000002</v>
      </c>
      <c r="J58" s="317">
        <v>14401.550000000001</v>
      </c>
      <c r="K58" s="316">
        <v>13830.65</v>
      </c>
      <c r="L58" s="316">
        <v>13152.05</v>
      </c>
      <c r="M58" s="316">
        <v>2.9184800000000002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5110.3999999999996</v>
      </c>
      <c r="D59" s="317">
        <v>5043.1333333333332</v>
      </c>
      <c r="E59" s="317">
        <v>4827.2666666666664</v>
      </c>
      <c r="F59" s="317">
        <v>4544.1333333333332</v>
      </c>
      <c r="G59" s="317">
        <v>4328.2666666666664</v>
      </c>
      <c r="H59" s="317">
        <v>5326.2666666666664</v>
      </c>
      <c r="I59" s="317">
        <v>5542.1333333333332</v>
      </c>
      <c r="J59" s="317">
        <v>5825.2666666666664</v>
      </c>
      <c r="K59" s="316">
        <v>5259</v>
      </c>
      <c r="L59" s="316">
        <v>4760</v>
      </c>
      <c r="M59" s="316">
        <v>0.74429000000000001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5807</v>
      </c>
      <c r="D60" s="317">
        <v>5846.8666666666659</v>
      </c>
      <c r="E60" s="317">
        <v>5697.1333333333314</v>
      </c>
      <c r="F60" s="317">
        <v>5587.2666666666655</v>
      </c>
      <c r="G60" s="317">
        <v>5437.533333333331</v>
      </c>
      <c r="H60" s="317">
        <v>5956.7333333333318</v>
      </c>
      <c r="I60" s="317">
        <v>6106.4666666666672</v>
      </c>
      <c r="J60" s="317">
        <v>6216.3333333333321</v>
      </c>
      <c r="K60" s="316">
        <v>5996.6</v>
      </c>
      <c r="L60" s="316">
        <v>5737</v>
      </c>
      <c r="M60" s="316">
        <v>18.613389999999999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3042.7</v>
      </c>
      <c r="D61" s="317">
        <v>2943.5666666666671</v>
      </c>
      <c r="E61" s="317">
        <v>2799.1333333333341</v>
      </c>
      <c r="F61" s="317">
        <v>2555.5666666666671</v>
      </c>
      <c r="G61" s="317">
        <v>2411.1333333333341</v>
      </c>
      <c r="H61" s="317">
        <v>3187.1333333333341</v>
      </c>
      <c r="I61" s="317">
        <v>3331.5666666666675</v>
      </c>
      <c r="J61" s="317">
        <v>3575.1333333333341</v>
      </c>
      <c r="K61" s="316">
        <v>3088</v>
      </c>
      <c r="L61" s="316">
        <v>2700</v>
      </c>
      <c r="M61" s="316">
        <v>4.2325699999999999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1947.95</v>
      </c>
      <c r="D62" s="317">
        <v>1950.6166666666668</v>
      </c>
      <c r="E62" s="317">
        <v>1924.3333333333335</v>
      </c>
      <c r="F62" s="317">
        <v>1900.7166666666667</v>
      </c>
      <c r="G62" s="317">
        <v>1874.4333333333334</v>
      </c>
      <c r="H62" s="317">
        <v>1974.2333333333336</v>
      </c>
      <c r="I62" s="317">
        <v>2000.5166666666669</v>
      </c>
      <c r="J62" s="317">
        <v>2024.1333333333337</v>
      </c>
      <c r="K62" s="316">
        <v>1976.9</v>
      </c>
      <c r="L62" s="316">
        <v>1927</v>
      </c>
      <c r="M62" s="316">
        <v>2.3136899999999998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397.8</v>
      </c>
      <c r="D63" s="317">
        <v>395.73333333333329</v>
      </c>
      <c r="E63" s="317">
        <v>382.96666666666658</v>
      </c>
      <c r="F63" s="317">
        <v>368.13333333333327</v>
      </c>
      <c r="G63" s="317">
        <v>355.36666666666656</v>
      </c>
      <c r="H63" s="317">
        <v>410.56666666666661</v>
      </c>
      <c r="I63" s="317">
        <v>423.33333333333337</v>
      </c>
      <c r="J63" s="317">
        <v>438.16666666666663</v>
      </c>
      <c r="K63" s="316">
        <v>408.5</v>
      </c>
      <c r="L63" s="316">
        <v>380.9</v>
      </c>
      <c r="M63" s="316">
        <v>33.219709999999999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312.7</v>
      </c>
      <c r="D64" s="317">
        <v>311.15000000000003</v>
      </c>
      <c r="E64" s="317">
        <v>304.30000000000007</v>
      </c>
      <c r="F64" s="317">
        <v>295.90000000000003</v>
      </c>
      <c r="G64" s="317">
        <v>289.05000000000007</v>
      </c>
      <c r="H64" s="317">
        <v>319.55000000000007</v>
      </c>
      <c r="I64" s="317">
        <v>326.40000000000009</v>
      </c>
      <c r="J64" s="317">
        <v>334.80000000000007</v>
      </c>
      <c r="K64" s="316">
        <v>318</v>
      </c>
      <c r="L64" s="316">
        <v>302.75</v>
      </c>
      <c r="M64" s="316">
        <v>66.850219999999993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101.25</v>
      </c>
      <c r="D65" s="317">
        <v>100.25</v>
      </c>
      <c r="E65" s="317">
        <v>98.2</v>
      </c>
      <c r="F65" s="317">
        <v>95.15</v>
      </c>
      <c r="G65" s="317">
        <v>93.100000000000009</v>
      </c>
      <c r="H65" s="317">
        <v>103.3</v>
      </c>
      <c r="I65" s="317">
        <v>105.35000000000001</v>
      </c>
      <c r="J65" s="317">
        <v>108.39999999999999</v>
      </c>
      <c r="K65" s="316">
        <v>102.3</v>
      </c>
      <c r="L65" s="316">
        <v>97.2</v>
      </c>
      <c r="M65" s="316">
        <v>267.76508000000001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43.85</v>
      </c>
      <c r="D66" s="317">
        <v>44.116666666666667</v>
      </c>
      <c r="E66" s="317">
        <v>42.833333333333336</v>
      </c>
      <c r="F66" s="317">
        <v>41.81666666666667</v>
      </c>
      <c r="G66" s="317">
        <v>40.533333333333339</v>
      </c>
      <c r="H66" s="317">
        <v>45.133333333333333</v>
      </c>
      <c r="I66" s="317">
        <v>46.416666666666664</v>
      </c>
      <c r="J66" s="317">
        <v>47.43333333333333</v>
      </c>
      <c r="K66" s="316">
        <v>45.4</v>
      </c>
      <c r="L66" s="316">
        <v>43.1</v>
      </c>
      <c r="M66" s="316">
        <v>32.986350000000002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2542.0500000000002</v>
      </c>
      <c r="D67" s="317">
        <v>2558.35</v>
      </c>
      <c r="E67" s="317">
        <v>2458.6999999999998</v>
      </c>
      <c r="F67" s="317">
        <v>2375.35</v>
      </c>
      <c r="G67" s="317">
        <v>2275.6999999999998</v>
      </c>
      <c r="H67" s="317">
        <v>2641.7</v>
      </c>
      <c r="I67" s="317">
        <v>2741.3500000000004</v>
      </c>
      <c r="J67" s="317">
        <v>2824.7</v>
      </c>
      <c r="K67" s="316">
        <v>2658</v>
      </c>
      <c r="L67" s="316">
        <v>2475</v>
      </c>
      <c r="M67" s="316">
        <v>0.59084999999999999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1725.4</v>
      </c>
      <c r="D68" s="317">
        <v>1739.7</v>
      </c>
      <c r="E68" s="317">
        <v>1702.45</v>
      </c>
      <c r="F68" s="317">
        <v>1679.5</v>
      </c>
      <c r="G68" s="317">
        <v>1642.25</v>
      </c>
      <c r="H68" s="317">
        <v>1762.65</v>
      </c>
      <c r="I68" s="317">
        <v>1799.9</v>
      </c>
      <c r="J68" s="317">
        <v>1822.8500000000001</v>
      </c>
      <c r="K68" s="316">
        <v>1776.95</v>
      </c>
      <c r="L68" s="316">
        <v>1716.75</v>
      </c>
      <c r="M68" s="316">
        <v>2.4935499999999999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4560.3500000000004</v>
      </c>
      <c r="D69" s="317">
        <v>4502.2833333333338</v>
      </c>
      <c r="E69" s="317">
        <v>4356.5666666666675</v>
      </c>
      <c r="F69" s="317">
        <v>4152.7833333333338</v>
      </c>
      <c r="G69" s="317">
        <v>4007.0666666666675</v>
      </c>
      <c r="H69" s="317">
        <v>4706.0666666666675</v>
      </c>
      <c r="I69" s="317">
        <v>4851.7833333333328</v>
      </c>
      <c r="J69" s="317">
        <v>5055.5666666666675</v>
      </c>
      <c r="K69" s="316">
        <v>4648</v>
      </c>
      <c r="L69" s="316">
        <v>4298.5</v>
      </c>
      <c r="M69" s="316">
        <v>0.20773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936.6</v>
      </c>
      <c r="D70" s="317">
        <v>938.71666666666658</v>
      </c>
      <c r="E70" s="317">
        <v>908.93333333333317</v>
      </c>
      <c r="F70" s="317">
        <v>881.26666666666654</v>
      </c>
      <c r="G70" s="317">
        <v>851.48333333333312</v>
      </c>
      <c r="H70" s="317">
        <v>966.38333333333321</v>
      </c>
      <c r="I70" s="317">
        <v>996.16666666666674</v>
      </c>
      <c r="J70" s="317">
        <v>1023.8333333333333</v>
      </c>
      <c r="K70" s="316">
        <v>968.5</v>
      </c>
      <c r="L70" s="316">
        <v>911.05</v>
      </c>
      <c r="M70" s="316">
        <v>0.78195000000000003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647.1</v>
      </c>
      <c r="D71" s="317">
        <v>636.48333333333335</v>
      </c>
      <c r="E71" s="317">
        <v>619.06666666666672</v>
      </c>
      <c r="F71" s="317">
        <v>591.03333333333342</v>
      </c>
      <c r="G71" s="317">
        <v>573.61666666666679</v>
      </c>
      <c r="H71" s="317">
        <v>664.51666666666665</v>
      </c>
      <c r="I71" s="317">
        <v>681.93333333333317</v>
      </c>
      <c r="J71" s="317">
        <v>709.96666666666658</v>
      </c>
      <c r="K71" s="316">
        <v>653.9</v>
      </c>
      <c r="L71" s="316">
        <v>608.45000000000005</v>
      </c>
      <c r="M71" s="316">
        <v>15.610670000000001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219</v>
      </c>
      <c r="D72" s="317">
        <v>219.98333333333335</v>
      </c>
      <c r="E72" s="317">
        <v>214.76666666666671</v>
      </c>
      <c r="F72" s="317">
        <v>210.53333333333336</v>
      </c>
      <c r="G72" s="317">
        <v>205.31666666666672</v>
      </c>
      <c r="H72" s="317">
        <v>224.2166666666667</v>
      </c>
      <c r="I72" s="317">
        <v>229.43333333333334</v>
      </c>
      <c r="J72" s="317">
        <v>233.66666666666669</v>
      </c>
      <c r="K72" s="316">
        <v>225.2</v>
      </c>
      <c r="L72" s="316">
        <v>215.75</v>
      </c>
      <c r="M72" s="316">
        <v>58.471319999999999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1419.6</v>
      </c>
      <c r="D73" s="317">
        <v>1433.2</v>
      </c>
      <c r="E73" s="317">
        <v>1346.4</v>
      </c>
      <c r="F73" s="317">
        <v>1273.2</v>
      </c>
      <c r="G73" s="317">
        <v>1186.4000000000001</v>
      </c>
      <c r="H73" s="317">
        <v>1506.4</v>
      </c>
      <c r="I73" s="317">
        <v>1593.1999999999998</v>
      </c>
      <c r="J73" s="317">
        <v>1666.4</v>
      </c>
      <c r="K73" s="316">
        <v>1520</v>
      </c>
      <c r="L73" s="316">
        <v>1360</v>
      </c>
      <c r="M73" s="316">
        <v>2.68397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663.4</v>
      </c>
      <c r="D74" s="317">
        <v>667.53333333333342</v>
      </c>
      <c r="E74" s="317">
        <v>652.56666666666683</v>
      </c>
      <c r="F74" s="317">
        <v>641.73333333333346</v>
      </c>
      <c r="G74" s="317">
        <v>626.76666666666688</v>
      </c>
      <c r="H74" s="317">
        <v>678.36666666666679</v>
      </c>
      <c r="I74" s="317">
        <v>693.33333333333326</v>
      </c>
      <c r="J74" s="317">
        <v>704.16666666666674</v>
      </c>
      <c r="K74" s="316">
        <v>682.5</v>
      </c>
      <c r="L74" s="316">
        <v>656.7</v>
      </c>
      <c r="M74" s="316">
        <v>5.0667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629.5</v>
      </c>
      <c r="D75" s="317">
        <v>630.4</v>
      </c>
      <c r="E75" s="317">
        <v>622.65</v>
      </c>
      <c r="F75" s="317">
        <v>615.79999999999995</v>
      </c>
      <c r="G75" s="317">
        <v>608.04999999999995</v>
      </c>
      <c r="H75" s="317">
        <v>637.25</v>
      </c>
      <c r="I75" s="317">
        <v>645</v>
      </c>
      <c r="J75" s="317">
        <v>651.85</v>
      </c>
      <c r="K75" s="316">
        <v>638.15</v>
      </c>
      <c r="L75" s="316">
        <v>623.54999999999995</v>
      </c>
      <c r="M75" s="316">
        <v>12.94267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13041.35</v>
      </c>
      <c r="D76" s="317">
        <v>13299.016666666668</v>
      </c>
      <c r="E76" s="317">
        <v>12399.033333333336</v>
      </c>
      <c r="F76" s="317">
        <v>11756.716666666669</v>
      </c>
      <c r="G76" s="317">
        <v>10856.733333333337</v>
      </c>
      <c r="H76" s="317">
        <v>13941.333333333336</v>
      </c>
      <c r="I76" s="317">
        <v>14841.316666666669</v>
      </c>
      <c r="J76" s="317">
        <v>15483.633333333335</v>
      </c>
      <c r="K76" s="316">
        <v>14199</v>
      </c>
      <c r="L76" s="316">
        <v>12656.7</v>
      </c>
      <c r="M76" s="316">
        <v>3.8359999999999998E-2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722.85</v>
      </c>
      <c r="D77" s="317">
        <v>724.91666666666663</v>
      </c>
      <c r="E77" s="317">
        <v>714.83333333333326</v>
      </c>
      <c r="F77" s="317">
        <v>706.81666666666661</v>
      </c>
      <c r="G77" s="317">
        <v>696.73333333333323</v>
      </c>
      <c r="H77" s="317">
        <v>732.93333333333328</v>
      </c>
      <c r="I77" s="317">
        <v>743.01666666666654</v>
      </c>
      <c r="J77" s="317">
        <v>751.0333333333333</v>
      </c>
      <c r="K77" s="316">
        <v>735</v>
      </c>
      <c r="L77" s="316">
        <v>716.9</v>
      </c>
      <c r="M77" s="316">
        <v>69.197029999999998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46.85</v>
      </c>
      <c r="D78" s="317">
        <v>47.15</v>
      </c>
      <c r="E78" s="317">
        <v>45.3</v>
      </c>
      <c r="F78" s="317">
        <v>43.75</v>
      </c>
      <c r="G78" s="317">
        <v>41.9</v>
      </c>
      <c r="H78" s="317">
        <v>48.699999999999996</v>
      </c>
      <c r="I78" s="317">
        <v>50.550000000000004</v>
      </c>
      <c r="J78" s="317">
        <v>52.099999999999994</v>
      </c>
      <c r="K78" s="316">
        <v>49</v>
      </c>
      <c r="L78" s="316">
        <v>45.6</v>
      </c>
      <c r="M78" s="316">
        <v>317.08100000000002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334.25</v>
      </c>
      <c r="D79" s="317">
        <v>332.5</v>
      </c>
      <c r="E79" s="317">
        <v>328.8</v>
      </c>
      <c r="F79" s="317">
        <v>323.35000000000002</v>
      </c>
      <c r="G79" s="317">
        <v>319.65000000000003</v>
      </c>
      <c r="H79" s="317">
        <v>337.95</v>
      </c>
      <c r="I79" s="317">
        <v>341.65000000000003</v>
      </c>
      <c r="J79" s="317">
        <v>347.09999999999997</v>
      </c>
      <c r="K79" s="316">
        <v>336.2</v>
      </c>
      <c r="L79" s="316">
        <v>327.05</v>
      </c>
      <c r="M79" s="316">
        <v>11.35305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958.95</v>
      </c>
      <c r="D80" s="317">
        <v>964.01666666666677</v>
      </c>
      <c r="E80" s="317">
        <v>923.03333333333353</v>
      </c>
      <c r="F80" s="317">
        <v>887.11666666666679</v>
      </c>
      <c r="G80" s="317">
        <v>846.13333333333355</v>
      </c>
      <c r="H80" s="317">
        <v>999.93333333333351</v>
      </c>
      <c r="I80" s="317">
        <v>1040.916666666667</v>
      </c>
      <c r="J80" s="317">
        <v>1076.8333333333335</v>
      </c>
      <c r="K80" s="316">
        <v>1005</v>
      </c>
      <c r="L80" s="316">
        <v>928.1</v>
      </c>
      <c r="M80" s="316">
        <v>0.71308000000000005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6868.3</v>
      </c>
      <c r="D81" s="317">
        <v>6865.166666666667</v>
      </c>
      <c r="E81" s="317">
        <v>6771.4833333333336</v>
      </c>
      <c r="F81" s="317">
        <v>6674.666666666667</v>
      </c>
      <c r="G81" s="317">
        <v>6580.9833333333336</v>
      </c>
      <c r="H81" s="317">
        <v>6961.9833333333336</v>
      </c>
      <c r="I81" s="317">
        <v>7055.6666666666661</v>
      </c>
      <c r="J81" s="317">
        <v>7152.4833333333336</v>
      </c>
      <c r="K81" s="316">
        <v>6958.85</v>
      </c>
      <c r="L81" s="316">
        <v>6768.35</v>
      </c>
      <c r="M81" s="316">
        <v>0.19586999999999999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1001.4</v>
      </c>
      <c r="D82" s="317">
        <v>1006.2000000000002</v>
      </c>
      <c r="E82" s="317">
        <v>977.40000000000032</v>
      </c>
      <c r="F82" s="317">
        <v>953.4000000000002</v>
      </c>
      <c r="G82" s="317">
        <v>924.60000000000036</v>
      </c>
      <c r="H82" s="317">
        <v>1030.2000000000003</v>
      </c>
      <c r="I82" s="317">
        <v>1059.0000000000002</v>
      </c>
      <c r="J82" s="317">
        <v>1083.0000000000002</v>
      </c>
      <c r="K82" s="316">
        <v>1035</v>
      </c>
      <c r="L82" s="316">
        <v>982.2</v>
      </c>
      <c r="M82" s="316">
        <v>2.5778799999999999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13394.25</v>
      </c>
      <c r="D83" s="317">
        <v>13371.216666666665</v>
      </c>
      <c r="E83" s="317">
        <v>13092.58333333333</v>
      </c>
      <c r="F83" s="317">
        <v>12790.916666666664</v>
      </c>
      <c r="G83" s="317">
        <v>12512.283333333329</v>
      </c>
      <c r="H83" s="317">
        <v>13672.883333333331</v>
      </c>
      <c r="I83" s="317">
        <v>13951.516666666666</v>
      </c>
      <c r="J83" s="317">
        <v>14253.183333333332</v>
      </c>
      <c r="K83" s="316">
        <v>13649.85</v>
      </c>
      <c r="L83" s="316">
        <v>13069.55</v>
      </c>
      <c r="M83" s="316">
        <v>0.26773000000000002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347.1</v>
      </c>
      <c r="D84" s="317">
        <v>350.43333333333334</v>
      </c>
      <c r="E84" s="317">
        <v>341.41666666666669</v>
      </c>
      <c r="F84" s="317">
        <v>335.73333333333335</v>
      </c>
      <c r="G84" s="317">
        <v>326.7166666666667</v>
      </c>
      <c r="H84" s="317">
        <v>356.11666666666667</v>
      </c>
      <c r="I84" s="317">
        <v>365.13333333333333</v>
      </c>
      <c r="J84" s="317">
        <v>370.81666666666666</v>
      </c>
      <c r="K84" s="316">
        <v>359.45</v>
      </c>
      <c r="L84" s="316">
        <v>344.75</v>
      </c>
      <c r="M84" s="316">
        <v>38.870649999999998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401.65</v>
      </c>
      <c r="D85" s="317">
        <v>406.0333333333333</v>
      </c>
      <c r="E85" s="317">
        <v>379.61666666666662</v>
      </c>
      <c r="F85" s="317">
        <v>357.58333333333331</v>
      </c>
      <c r="G85" s="317">
        <v>331.16666666666663</v>
      </c>
      <c r="H85" s="317">
        <v>428.06666666666661</v>
      </c>
      <c r="I85" s="317">
        <v>454.48333333333335</v>
      </c>
      <c r="J85" s="317">
        <v>476.51666666666659</v>
      </c>
      <c r="K85" s="316">
        <v>432.45</v>
      </c>
      <c r="L85" s="316">
        <v>384</v>
      </c>
      <c r="M85" s="316">
        <v>7.2263500000000001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3259.85</v>
      </c>
      <c r="D86" s="317">
        <v>3246.2166666666667</v>
      </c>
      <c r="E86" s="317">
        <v>3208.6333333333332</v>
      </c>
      <c r="F86" s="317">
        <v>3157.4166666666665</v>
      </c>
      <c r="G86" s="317">
        <v>3119.833333333333</v>
      </c>
      <c r="H86" s="317">
        <v>3297.4333333333334</v>
      </c>
      <c r="I86" s="317">
        <v>3335.0166666666664</v>
      </c>
      <c r="J86" s="317">
        <v>3386.2333333333336</v>
      </c>
      <c r="K86" s="316">
        <v>3283.8</v>
      </c>
      <c r="L86" s="316">
        <v>3195</v>
      </c>
      <c r="M86" s="316">
        <v>2.6957900000000001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717.3</v>
      </c>
      <c r="D87" s="317">
        <v>728.04999999999984</v>
      </c>
      <c r="E87" s="317">
        <v>687.79999999999973</v>
      </c>
      <c r="F87" s="317">
        <v>658.29999999999984</v>
      </c>
      <c r="G87" s="317">
        <v>618.04999999999973</v>
      </c>
      <c r="H87" s="317">
        <v>757.54999999999973</v>
      </c>
      <c r="I87" s="317">
        <v>797.8</v>
      </c>
      <c r="J87" s="317">
        <v>827.29999999999973</v>
      </c>
      <c r="K87" s="316">
        <v>768.3</v>
      </c>
      <c r="L87" s="316">
        <v>698.55</v>
      </c>
      <c r="M87" s="316">
        <v>15.681190000000001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363.2</v>
      </c>
      <c r="D88" s="317">
        <v>364.65000000000003</v>
      </c>
      <c r="E88" s="317">
        <v>347.80000000000007</v>
      </c>
      <c r="F88" s="317">
        <v>332.40000000000003</v>
      </c>
      <c r="G88" s="317">
        <v>315.55000000000007</v>
      </c>
      <c r="H88" s="317">
        <v>380.05000000000007</v>
      </c>
      <c r="I88" s="317">
        <v>396.90000000000009</v>
      </c>
      <c r="J88" s="317">
        <v>412.30000000000007</v>
      </c>
      <c r="K88" s="316">
        <v>381.5</v>
      </c>
      <c r="L88" s="316">
        <v>349.25</v>
      </c>
      <c r="M88" s="316">
        <v>33.703710000000001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596.20000000000005</v>
      </c>
      <c r="D89" s="317">
        <v>592.06666666666672</v>
      </c>
      <c r="E89" s="317">
        <v>570.08333333333348</v>
      </c>
      <c r="F89" s="317">
        <v>543.96666666666681</v>
      </c>
      <c r="G89" s="317">
        <v>521.98333333333358</v>
      </c>
      <c r="H89" s="317">
        <v>618.18333333333339</v>
      </c>
      <c r="I89" s="317">
        <v>640.16666666666674</v>
      </c>
      <c r="J89" s="317">
        <v>666.2833333333333</v>
      </c>
      <c r="K89" s="316">
        <v>614.04999999999995</v>
      </c>
      <c r="L89" s="316">
        <v>565.95000000000005</v>
      </c>
      <c r="M89" s="316">
        <v>13.2264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2269.0500000000002</v>
      </c>
      <c r="D90" s="317">
        <v>2276.7833333333333</v>
      </c>
      <c r="E90" s="317">
        <v>2234.2666666666664</v>
      </c>
      <c r="F90" s="317">
        <v>2199.4833333333331</v>
      </c>
      <c r="G90" s="317">
        <v>2156.9666666666662</v>
      </c>
      <c r="H90" s="317">
        <v>2311.5666666666666</v>
      </c>
      <c r="I90" s="317">
        <v>2354.0833333333339</v>
      </c>
      <c r="J90" s="317">
        <v>2388.8666666666668</v>
      </c>
      <c r="K90" s="316">
        <v>2319.3000000000002</v>
      </c>
      <c r="L90" s="316">
        <v>2242</v>
      </c>
      <c r="M90" s="316">
        <v>1.28582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202.2</v>
      </c>
      <c r="D91" s="317">
        <v>199.85</v>
      </c>
      <c r="E91" s="317">
        <v>196.04999999999998</v>
      </c>
      <c r="F91" s="317">
        <v>189.89999999999998</v>
      </c>
      <c r="G91" s="317">
        <v>186.09999999999997</v>
      </c>
      <c r="H91" s="317">
        <v>206</v>
      </c>
      <c r="I91" s="317">
        <v>209.8</v>
      </c>
      <c r="J91" s="317">
        <v>215.95000000000002</v>
      </c>
      <c r="K91" s="316">
        <v>203.65</v>
      </c>
      <c r="L91" s="316">
        <v>193.7</v>
      </c>
      <c r="M91" s="316">
        <v>153.38777999999999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482.05</v>
      </c>
      <c r="D92" s="317">
        <v>481.83333333333331</v>
      </c>
      <c r="E92" s="317">
        <v>453.86666666666662</v>
      </c>
      <c r="F92" s="317">
        <v>425.68333333333328</v>
      </c>
      <c r="G92" s="317">
        <v>397.71666666666658</v>
      </c>
      <c r="H92" s="317">
        <v>510.01666666666665</v>
      </c>
      <c r="I92" s="317">
        <v>537.98333333333335</v>
      </c>
      <c r="J92" s="317">
        <v>566.16666666666674</v>
      </c>
      <c r="K92" s="316">
        <v>509.8</v>
      </c>
      <c r="L92" s="316">
        <v>453.65</v>
      </c>
      <c r="M92" s="316">
        <v>25.156300000000002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667.95</v>
      </c>
      <c r="D93" s="317">
        <v>657.15</v>
      </c>
      <c r="E93" s="317">
        <v>636.79999999999995</v>
      </c>
      <c r="F93" s="317">
        <v>605.65</v>
      </c>
      <c r="G93" s="317">
        <v>585.29999999999995</v>
      </c>
      <c r="H93" s="317">
        <v>688.3</v>
      </c>
      <c r="I93" s="317">
        <v>708.65000000000009</v>
      </c>
      <c r="J93" s="317">
        <v>739.8</v>
      </c>
      <c r="K93" s="316">
        <v>677.5</v>
      </c>
      <c r="L93" s="316">
        <v>626</v>
      </c>
      <c r="M93" s="316">
        <v>1.08585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723.05</v>
      </c>
      <c r="D94" s="317">
        <v>735.16666666666663</v>
      </c>
      <c r="E94" s="317">
        <v>705.18333333333328</v>
      </c>
      <c r="F94" s="317">
        <v>687.31666666666661</v>
      </c>
      <c r="G94" s="317">
        <v>657.33333333333326</v>
      </c>
      <c r="H94" s="317">
        <v>753.0333333333333</v>
      </c>
      <c r="I94" s="317">
        <v>783.01666666666665</v>
      </c>
      <c r="J94" s="317">
        <v>800.88333333333333</v>
      </c>
      <c r="K94" s="316">
        <v>765.15</v>
      </c>
      <c r="L94" s="316">
        <v>717.3</v>
      </c>
      <c r="M94" s="316">
        <v>1.25004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103.45</v>
      </c>
      <c r="D95" s="317">
        <v>103.61666666666667</v>
      </c>
      <c r="E95" s="317">
        <v>101.83333333333334</v>
      </c>
      <c r="F95" s="317">
        <v>100.21666666666667</v>
      </c>
      <c r="G95" s="317">
        <v>98.433333333333337</v>
      </c>
      <c r="H95" s="317">
        <v>105.23333333333335</v>
      </c>
      <c r="I95" s="317">
        <v>107.01666666666668</v>
      </c>
      <c r="J95" s="317">
        <v>108.63333333333335</v>
      </c>
      <c r="K95" s="316">
        <v>105.4</v>
      </c>
      <c r="L95" s="316">
        <v>102</v>
      </c>
      <c r="M95" s="316">
        <v>14.914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324.3</v>
      </c>
      <c r="D96" s="317">
        <v>327.28333333333336</v>
      </c>
      <c r="E96" s="317">
        <v>312.2166666666667</v>
      </c>
      <c r="F96" s="317">
        <v>300.13333333333333</v>
      </c>
      <c r="G96" s="317">
        <v>285.06666666666666</v>
      </c>
      <c r="H96" s="317">
        <v>339.36666666666673</v>
      </c>
      <c r="I96" s="317">
        <v>354.43333333333345</v>
      </c>
      <c r="J96" s="317">
        <v>366.51666666666677</v>
      </c>
      <c r="K96" s="316">
        <v>342.35</v>
      </c>
      <c r="L96" s="316">
        <v>315.2</v>
      </c>
      <c r="M96" s="316">
        <v>2.8480799999999999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1095</v>
      </c>
      <c r="D97" s="317">
        <v>1102.8333333333333</v>
      </c>
      <c r="E97" s="317">
        <v>1047.8166666666666</v>
      </c>
      <c r="F97" s="317">
        <v>1000.6333333333334</v>
      </c>
      <c r="G97" s="317">
        <v>945.61666666666679</v>
      </c>
      <c r="H97" s="317">
        <v>1150.0166666666664</v>
      </c>
      <c r="I97" s="317">
        <v>1205.0333333333333</v>
      </c>
      <c r="J97" s="317">
        <v>1252.2166666666662</v>
      </c>
      <c r="K97" s="316">
        <v>1157.8499999999999</v>
      </c>
      <c r="L97" s="316">
        <v>1055.6500000000001</v>
      </c>
      <c r="M97" s="316">
        <v>14.08074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1055.8</v>
      </c>
      <c r="D98" s="317">
        <v>1070.4833333333333</v>
      </c>
      <c r="E98" s="317">
        <v>1031.3166666666666</v>
      </c>
      <c r="F98" s="317">
        <v>1006.8333333333333</v>
      </c>
      <c r="G98" s="317">
        <v>967.66666666666652</v>
      </c>
      <c r="H98" s="317">
        <v>1094.9666666666667</v>
      </c>
      <c r="I98" s="317">
        <v>1134.1333333333332</v>
      </c>
      <c r="J98" s="317">
        <v>1158.6166666666668</v>
      </c>
      <c r="K98" s="316">
        <v>1109.6500000000001</v>
      </c>
      <c r="L98" s="316">
        <v>1046</v>
      </c>
      <c r="M98" s="316">
        <v>0.71538999999999997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17.149999999999999</v>
      </c>
      <c r="D99" s="317">
        <v>17.333333333333332</v>
      </c>
      <c r="E99" s="317">
        <v>16.816666666666663</v>
      </c>
      <c r="F99" s="317">
        <v>16.483333333333331</v>
      </c>
      <c r="G99" s="317">
        <v>15.966666666666661</v>
      </c>
      <c r="H99" s="317">
        <v>17.666666666666664</v>
      </c>
      <c r="I99" s="317">
        <v>18.183333333333337</v>
      </c>
      <c r="J99" s="317">
        <v>18.516666666666666</v>
      </c>
      <c r="K99" s="316">
        <v>17.850000000000001</v>
      </c>
      <c r="L99" s="316">
        <v>17</v>
      </c>
      <c r="M99" s="316">
        <v>26.78688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506.4</v>
      </c>
      <c r="D100" s="317">
        <v>511.55</v>
      </c>
      <c r="E100" s="317">
        <v>491.95000000000005</v>
      </c>
      <c r="F100" s="317">
        <v>477.50000000000006</v>
      </c>
      <c r="G100" s="317">
        <v>457.90000000000009</v>
      </c>
      <c r="H100" s="317">
        <v>526</v>
      </c>
      <c r="I100" s="317">
        <v>545.6</v>
      </c>
      <c r="J100" s="317">
        <v>560.04999999999995</v>
      </c>
      <c r="K100" s="316">
        <v>531.15</v>
      </c>
      <c r="L100" s="316">
        <v>497.1</v>
      </c>
      <c r="M100" s="316">
        <v>3.5228299999999999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722.95</v>
      </c>
      <c r="D101" s="317">
        <v>714.33333333333337</v>
      </c>
      <c r="E101" s="317">
        <v>697.01666666666677</v>
      </c>
      <c r="F101" s="317">
        <v>671.08333333333337</v>
      </c>
      <c r="G101" s="317">
        <v>653.76666666666677</v>
      </c>
      <c r="H101" s="317">
        <v>740.26666666666677</v>
      </c>
      <c r="I101" s="317">
        <v>757.58333333333337</v>
      </c>
      <c r="J101" s="317">
        <v>783.51666666666677</v>
      </c>
      <c r="K101" s="316">
        <v>731.65</v>
      </c>
      <c r="L101" s="316">
        <v>688.4</v>
      </c>
      <c r="M101" s="316">
        <v>2.5011800000000002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3972.2</v>
      </c>
      <c r="D102" s="317">
        <v>3937.1833333333329</v>
      </c>
      <c r="E102" s="317">
        <v>3786.3666666666659</v>
      </c>
      <c r="F102" s="317">
        <v>3600.5333333333328</v>
      </c>
      <c r="G102" s="317">
        <v>3449.7166666666658</v>
      </c>
      <c r="H102" s="317">
        <v>4123.0166666666664</v>
      </c>
      <c r="I102" s="317">
        <v>4273.8333333333321</v>
      </c>
      <c r="J102" s="317">
        <v>4459.6666666666661</v>
      </c>
      <c r="K102" s="316">
        <v>4088</v>
      </c>
      <c r="L102" s="316">
        <v>3751.35</v>
      </c>
      <c r="M102" s="316">
        <v>0.95247999999999999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78.05</v>
      </c>
      <c r="D103" s="317">
        <v>79.3</v>
      </c>
      <c r="E103" s="317">
        <v>75.899999999999991</v>
      </c>
      <c r="F103" s="317">
        <v>73.75</v>
      </c>
      <c r="G103" s="317">
        <v>70.349999999999994</v>
      </c>
      <c r="H103" s="317">
        <v>81.449999999999989</v>
      </c>
      <c r="I103" s="317">
        <v>84.85</v>
      </c>
      <c r="J103" s="317">
        <v>86.999999999999986</v>
      </c>
      <c r="K103" s="316">
        <v>82.7</v>
      </c>
      <c r="L103" s="316">
        <v>77.150000000000006</v>
      </c>
      <c r="M103" s="316">
        <v>24.89227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652.85</v>
      </c>
      <c r="D104" s="317">
        <v>647.91666666666663</v>
      </c>
      <c r="E104" s="317">
        <v>629.93333333333328</v>
      </c>
      <c r="F104" s="317">
        <v>607.01666666666665</v>
      </c>
      <c r="G104" s="317">
        <v>589.0333333333333</v>
      </c>
      <c r="H104" s="317">
        <v>670.83333333333326</v>
      </c>
      <c r="I104" s="317">
        <v>688.81666666666661</v>
      </c>
      <c r="J104" s="317">
        <v>711.73333333333323</v>
      </c>
      <c r="K104" s="316">
        <v>665.9</v>
      </c>
      <c r="L104" s="316">
        <v>625</v>
      </c>
      <c r="M104" s="316">
        <v>1.3329500000000001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170.3</v>
      </c>
      <c r="D105" s="317">
        <v>167.16666666666669</v>
      </c>
      <c r="E105" s="317">
        <v>160.93333333333337</v>
      </c>
      <c r="F105" s="317">
        <v>151.56666666666669</v>
      </c>
      <c r="G105" s="317">
        <v>145.33333333333337</v>
      </c>
      <c r="H105" s="317">
        <v>176.53333333333336</v>
      </c>
      <c r="I105" s="317">
        <v>182.76666666666671</v>
      </c>
      <c r="J105" s="317">
        <v>192.13333333333335</v>
      </c>
      <c r="K105" s="316">
        <v>173.4</v>
      </c>
      <c r="L105" s="316">
        <v>157.80000000000001</v>
      </c>
      <c r="M105" s="316">
        <v>32.815179999999998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283.75</v>
      </c>
      <c r="D106" s="317">
        <v>285.86666666666667</v>
      </c>
      <c r="E106" s="317">
        <v>278.88333333333333</v>
      </c>
      <c r="F106" s="317">
        <v>274.01666666666665</v>
      </c>
      <c r="G106" s="317">
        <v>267.0333333333333</v>
      </c>
      <c r="H106" s="317">
        <v>290.73333333333335</v>
      </c>
      <c r="I106" s="317">
        <v>297.7166666666667</v>
      </c>
      <c r="J106" s="317">
        <v>302.58333333333337</v>
      </c>
      <c r="K106" s="316">
        <v>292.85000000000002</v>
      </c>
      <c r="L106" s="316">
        <v>281</v>
      </c>
      <c r="M106" s="316">
        <v>3.0802299999999998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408.5</v>
      </c>
      <c r="D107" s="317">
        <v>414.2833333333333</v>
      </c>
      <c r="E107" s="317">
        <v>394.56666666666661</v>
      </c>
      <c r="F107" s="317">
        <v>380.63333333333333</v>
      </c>
      <c r="G107" s="317">
        <v>360.91666666666663</v>
      </c>
      <c r="H107" s="317">
        <v>428.21666666666658</v>
      </c>
      <c r="I107" s="317">
        <v>447.93333333333328</v>
      </c>
      <c r="J107" s="317">
        <v>461.86666666666656</v>
      </c>
      <c r="K107" s="316">
        <v>434</v>
      </c>
      <c r="L107" s="316">
        <v>400.35</v>
      </c>
      <c r="M107" s="316">
        <v>21.693069999999999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624.54999999999995</v>
      </c>
      <c r="D108" s="317">
        <v>629.16666666666663</v>
      </c>
      <c r="E108" s="317">
        <v>612.13333333333321</v>
      </c>
      <c r="F108" s="317">
        <v>599.71666666666658</v>
      </c>
      <c r="G108" s="317">
        <v>582.68333333333317</v>
      </c>
      <c r="H108" s="317">
        <v>641.58333333333326</v>
      </c>
      <c r="I108" s="317">
        <v>658.61666666666679</v>
      </c>
      <c r="J108" s="317">
        <v>671.0333333333333</v>
      </c>
      <c r="K108" s="316">
        <v>646.20000000000005</v>
      </c>
      <c r="L108" s="316">
        <v>616.75</v>
      </c>
      <c r="M108" s="316">
        <v>24.656759999999998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585.25</v>
      </c>
      <c r="D109" s="317">
        <v>590.4</v>
      </c>
      <c r="E109" s="317">
        <v>565.84999999999991</v>
      </c>
      <c r="F109" s="317">
        <v>546.44999999999993</v>
      </c>
      <c r="G109" s="317">
        <v>521.89999999999986</v>
      </c>
      <c r="H109" s="317">
        <v>609.79999999999995</v>
      </c>
      <c r="I109" s="317">
        <v>634.34999999999991</v>
      </c>
      <c r="J109" s="317">
        <v>653.75</v>
      </c>
      <c r="K109" s="316">
        <v>614.95000000000005</v>
      </c>
      <c r="L109" s="316">
        <v>571</v>
      </c>
      <c r="M109" s="316">
        <v>0.82064000000000004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937.6</v>
      </c>
      <c r="D110" s="317">
        <v>928.15</v>
      </c>
      <c r="E110" s="317">
        <v>913.69999999999993</v>
      </c>
      <c r="F110" s="317">
        <v>889.8</v>
      </c>
      <c r="G110" s="317">
        <v>875.34999999999991</v>
      </c>
      <c r="H110" s="317">
        <v>952.05</v>
      </c>
      <c r="I110" s="317">
        <v>966.5</v>
      </c>
      <c r="J110" s="317">
        <v>990.4</v>
      </c>
      <c r="K110" s="316">
        <v>942.6</v>
      </c>
      <c r="L110" s="316">
        <v>904.25</v>
      </c>
      <c r="M110" s="316">
        <v>52.96875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169.85</v>
      </c>
      <c r="D111" s="317">
        <v>169.6</v>
      </c>
      <c r="E111" s="317">
        <v>165.5</v>
      </c>
      <c r="F111" s="317">
        <v>161.15</v>
      </c>
      <c r="G111" s="317">
        <v>157.05000000000001</v>
      </c>
      <c r="H111" s="317">
        <v>173.95</v>
      </c>
      <c r="I111" s="317">
        <v>178.04999999999995</v>
      </c>
      <c r="J111" s="317">
        <v>182.39999999999998</v>
      </c>
      <c r="K111" s="316">
        <v>173.7</v>
      </c>
      <c r="L111" s="316">
        <v>165.25</v>
      </c>
      <c r="M111" s="316">
        <v>206.41616999999999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304.3</v>
      </c>
      <c r="D112" s="317">
        <v>307.83333333333331</v>
      </c>
      <c r="E112" s="317">
        <v>297.51666666666665</v>
      </c>
      <c r="F112" s="317">
        <v>290.73333333333335</v>
      </c>
      <c r="G112" s="317">
        <v>280.41666666666669</v>
      </c>
      <c r="H112" s="317">
        <v>314.61666666666662</v>
      </c>
      <c r="I112" s="317">
        <v>324.93333333333334</v>
      </c>
      <c r="J112" s="317">
        <v>331.71666666666658</v>
      </c>
      <c r="K112" s="316">
        <v>318.14999999999998</v>
      </c>
      <c r="L112" s="316">
        <v>301.05</v>
      </c>
      <c r="M112" s="316">
        <v>1.09484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3721.6</v>
      </c>
      <c r="D113" s="317">
        <v>3694.7666666666664</v>
      </c>
      <c r="E113" s="317">
        <v>3621.833333333333</v>
      </c>
      <c r="F113" s="317">
        <v>3522.0666666666666</v>
      </c>
      <c r="G113" s="317">
        <v>3449.1333333333332</v>
      </c>
      <c r="H113" s="317">
        <v>3794.5333333333328</v>
      </c>
      <c r="I113" s="317">
        <v>3867.4666666666662</v>
      </c>
      <c r="J113" s="317">
        <v>3967.2333333333327</v>
      </c>
      <c r="K113" s="316">
        <v>3767.7</v>
      </c>
      <c r="L113" s="316">
        <v>3595</v>
      </c>
      <c r="M113" s="316">
        <v>3.4364400000000002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1576</v>
      </c>
      <c r="D114" s="317">
        <v>1576.5666666666666</v>
      </c>
      <c r="E114" s="317">
        <v>1557.4333333333332</v>
      </c>
      <c r="F114" s="317">
        <v>1538.8666666666666</v>
      </c>
      <c r="G114" s="317">
        <v>1519.7333333333331</v>
      </c>
      <c r="H114" s="317">
        <v>1595.1333333333332</v>
      </c>
      <c r="I114" s="317">
        <v>1614.2666666666664</v>
      </c>
      <c r="J114" s="317">
        <v>1632.8333333333333</v>
      </c>
      <c r="K114" s="316">
        <v>1595.7</v>
      </c>
      <c r="L114" s="316">
        <v>1558</v>
      </c>
      <c r="M114" s="316">
        <v>2.8647200000000002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605.65</v>
      </c>
      <c r="D115" s="317">
        <v>610.20000000000005</v>
      </c>
      <c r="E115" s="317">
        <v>595.65000000000009</v>
      </c>
      <c r="F115" s="317">
        <v>585.65000000000009</v>
      </c>
      <c r="G115" s="317">
        <v>571.10000000000014</v>
      </c>
      <c r="H115" s="317">
        <v>620.20000000000005</v>
      </c>
      <c r="I115" s="317">
        <v>634.75</v>
      </c>
      <c r="J115" s="317">
        <v>644.75</v>
      </c>
      <c r="K115" s="316">
        <v>624.75</v>
      </c>
      <c r="L115" s="316">
        <v>600.20000000000005</v>
      </c>
      <c r="M115" s="316">
        <v>8.2325199999999992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901.25</v>
      </c>
      <c r="D116" s="317">
        <v>896.35</v>
      </c>
      <c r="E116" s="317">
        <v>884</v>
      </c>
      <c r="F116" s="317">
        <v>866.75</v>
      </c>
      <c r="G116" s="317">
        <v>854.4</v>
      </c>
      <c r="H116" s="317">
        <v>913.6</v>
      </c>
      <c r="I116" s="317">
        <v>925.95000000000016</v>
      </c>
      <c r="J116" s="317">
        <v>943.2</v>
      </c>
      <c r="K116" s="316">
        <v>908.7</v>
      </c>
      <c r="L116" s="316">
        <v>879.1</v>
      </c>
      <c r="M116" s="316">
        <v>9.2359799999999996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897</v>
      </c>
      <c r="D117" s="317">
        <v>911.6</v>
      </c>
      <c r="E117" s="317">
        <v>867.75</v>
      </c>
      <c r="F117" s="317">
        <v>838.5</v>
      </c>
      <c r="G117" s="317">
        <v>794.65</v>
      </c>
      <c r="H117" s="317">
        <v>940.85</v>
      </c>
      <c r="I117" s="317">
        <v>984.70000000000016</v>
      </c>
      <c r="J117" s="317">
        <v>1013.95</v>
      </c>
      <c r="K117" s="316">
        <v>955.45</v>
      </c>
      <c r="L117" s="316">
        <v>882.35</v>
      </c>
      <c r="M117" s="316">
        <v>1.45414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3194.75</v>
      </c>
      <c r="D118" s="317">
        <v>3192.5666666666671</v>
      </c>
      <c r="E118" s="317">
        <v>3078.0333333333342</v>
      </c>
      <c r="F118" s="317">
        <v>2961.3166666666671</v>
      </c>
      <c r="G118" s="317">
        <v>2846.7833333333342</v>
      </c>
      <c r="H118" s="317">
        <v>3309.2833333333342</v>
      </c>
      <c r="I118" s="317">
        <v>3423.8166666666671</v>
      </c>
      <c r="J118" s="317">
        <v>3540.5333333333342</v>
      </c>
      <c r="K118" s="316">
        <v>3307.1</v>
      </c>
      <c r="L118" s="316">
        <v>3075.85</v>
      </c>
      <c r="M118" s="316">
        <v>0.41637000000000002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362.9</v>
      </c>
      <c r="D119" s="317">
        <v>357.40000000000003</v>
      </c>
      <c r="E119" s="317">
        <v>350.05000000000007</v>
      </c>
      <c r="F119" s="317">
        <v>337.20000000000005</v>
      </c>
      <c r="G119" s="317">
        <v>329.85000000000008</v>
      </c>
      <c r="H119" s="317">
        <v>370.25000000000006</v>
      </c>
      <c r="I119" s="317">
        <v>377.60000000000008</v>
      </c>
      <c r="J119" s="317">
        <v>390.45000000000005</v>
      </c>
      <c r="K119" s="316">
        <v>364.75</v>
      </c>
      <c r="L119" s="316">
        <v>344.55</v>
      </c>
      <c r="M119" s="316">
        <v>38.367049999999999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199.75</v>
      </c>
      <c r="D120" s="317">
        <v>201.95000000000002</v>
      </c>
      <c r="E120" s="317">
        <v>192.90000000000003</v>
      </c>
      <c r="F120" s="317">
        <v>186.05</v>
      </c>
      <c r="G120" s="317">
        <v>177.00000000000003</v>
      </c>
      <c r="H120" s="317">
        <v>208.80000000000004</v>
      </c>
      <c r="I120" s="317">
        <v>217.85000000000005</v>
      </c>
      <c r="J120" s="317">
        <v>224.70000000000005</v>
      </c>
      <c r="K120" s="316">
        <v>211</v>
      </c>
      <c r="L120" s="316">
        <v>195.1</v>
      </c>
      <c r="M120" s="316">
        <v>3.1322100000000002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121.85</v>
      </c>
      <c r="D121" s="317">
        <v>121.13333333333333</v>
      </c>
      <c r="E121" s="317">
        <v>119.31666666666665</v>
      </c>
      <c r="F121" s="317">
        <v>116.78333333333332</v>
      </c>
      <c r="G121" s="317">
        <v>114.96666666666664</v>
      </c>
      <c r="H121" s="317">
        <v>123.66666666666666</v>
      </c>
      <c r="I121" s="317">
        <v>125.48333333333332</v>
      </c>
      <c r="J121" s="317">
        <v>128.01666666666665</v>
      </c>
      <c r="K121" s="316">
        <v>122.95</v>
      </c>
      <c r="L121" s="316">
        <v>118.6</v>
      </c>
      <c r="M121" s="316">
        <v>11.34248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978.75</v>
      </c>
      <c r="D122" s="317">
        <v>984.30000000000007</v>
      </c>
      <c r="E122" s="317">
        <v>968.60000000000014</v>
      </c>
      <c r="F122" s="317">
        <v>958.45</v>
      </c>
      <c r="G122" s="317">
        <v>942.75000000000011</v>
      </c>
      <c r="H122" s="317">
        <v>994.45000000000016</v>
      </c>
      <c r="I122" s="317">
        <v>1010.1500000000002</v>
      </c>
      <c r="J122" s="317">
        <v>1020.3000000000002</v>
      </c>
      <c r="K122" s="316">
        <v>1000</v>
      </c>
      <c r="L122" s="316">
        <v>974.15</v>
      </c>
      <c r="M122" s="316">
        <v>4.1417900000000003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798.45</v>
      </c>
      <c r="D123" s="317">
        <v>804.13333333333333</v>
      </c>
      <c r="E123" s="317">
        <v>777.16666666666663</v>
      </c>
      <c r="F123" s="317">
        <v>755.88333333333333</v>
      </c>
      <c r="G123" s="317">
        <v>728.91666666666663</v>
      </c>
      <c r="H123" s="317">
        <v>825.41666666666663</v>
      </c>
      <c r="I123" s="317">
        <v>852.38333333333333</v>
      </c>
      <c r="J123" s="317">
        <v>873.66666666666663</v>
      </c>
      <c r="K123" s="316">
        <v>831.1</v>
      </c>
      <c r="L123" s="316">
        <v>782.85</v>
      </c>
      <c r="M123" s="316">
        <v>6.2583799999999998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507.1</v>
      </c>
      <c r="D124" s="317">
        <v>503.75</v>
      </c>
      <c r="E124" s="317">
        <v>497.55</v>
      </c>
      <c r="F124" s="317">
        <v>488</v>
      </c>
      <c r="G124" s="317">
        <v>481.8</v>
      </c>
      <c r="H124" s="317">
        <v>513.29999999999995</v>
      </c>
      <c r="I124" s="317">
        <v>519.5</v>
      </c>
      <c r="J124" s="317">
        <v>529.04999999999995</v>
      </c>
      <c r="K124" s="316">
        <v>509.95</v>
      </c>
      <c r="L124" s="316">
        <v>494.2</v>
      </c>
      <c r="M124" s="316">
        <v>18.092220000000001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1447</v>
      </c>
      <c r="D125" s="317">
        <v>1426.8666666666668</v>
      </c>
      <c r="E125" s="317">
        <v>1393.7333333333336</v>
      </c>
      <c r="F125" s="317">
        <v>1340.4666666666667</v>
      </c>
      <c r="G125" s="317">
        <v>1307.3333333333335</v>
      </c>
      <c r="H125" s="317">
        <v>1480.1333333333337</v>
      </c>
      <c r="I125" s="317">
        <v>1513.2666666666669</v>
      </c>
      <c r="J125" s="317">
        <v>1566.5333333333338</v>
      </c>
      <c r="K125" s="316">
        <v>1460</v>
      </c>
      <c r="L125" s="316">
        <v>1373.6</v>
      </c>
      <c r="M125" s="316">
        <v>3.2269299999999999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219.35</v>
      </c>
      <c r="D126" s="317">
        <v>222.23333333333335</v>
      </c>
      <c r="E126" s="317">
        <v>211.56666666666669</v>
      </c>
      <c r="F126" s="317">
        <v>203.78333333333333</v>
      </c>
      <c r="G126" s="317">
        <v>193.11666666666667</v>
      </c>
      <c r="H126" s="317">
        <v>230.01666666666671</v>
      </c>
      <c r="I126" s="317">
        <v>240.68333333333334</v>
      </c>
      <c r="J126" s="317">
        <v>248.46666666666673</v>
      </c>
      <c r="K126" s="316">
        <v>232.9</v>
      </c>
      <c r="L126" s="316">
        <v>214.45</v>
      </c>
      <c r="M126" s="316">
        <v>5.6935500000000001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81.849999999999994</v>
      </c>
      <c r="D127" s="317">
        <v>81.166666666666657</v>
      </c>
      <c r="E127" s="317">
        <v>80.033333333333317</v>
      </c>
      <c r="F127" s="317">
        <v>78.216666666666654</v>
      </c>
      <c r="G127" s="317">
        <v>77.083333333333314</v>
      </c>
      <c r="H127" s="317">
        <v>82.98333333333332</v>
      </c>
      <c r="I127" s="317">
        <v>84.116666666666646</v>
      </c>
      <c r="J127" s="317">
        <v>85.933333333333323</v>
      </c>
      <c r="K127" s="316">
        <v>82.3</v>
      </c>
      <c r="L127" s="316">
        <v>79.349999999999994</v>
      </c>
      <c r="M127" s="316">
        <v>19.069240000000001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999.05</v>
      </c>
      <c r="D128" s="317">
        <v>1006.0166666666668</v>
      </c>
      <c r="E128" s="317">
        <v>975.28333333333353</v>
      </c>
      <c r="F128" s="317">
        <v>951.51666666666677</v>
      </c>
      <c r="G128" s="317">
        <v>920.78333333333353</v>
      </c>
      <c r="H128" s="317">
        <v>1029.7833333333335</v>
      </c>
      <c r="I128" s="317">
        <v>1060.5166666666669</v>
      </c>
      <c r="J128" s="317">
        <v>1084.2833333333335</v>
      </c>
      <c r="K128" s="316">
        <v>1036.75</v>
      </c>
      <c r="L128" s="316">
        <v>982.25</v>
      </c>
      <c r="M128" s="316">
        <v>1.40611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1970.05</v>
      </c>
      <c r="D129" s="317">
        <v>1946.2666666666667</v>
      </c>
      <c r="E129" s="317">
        <v>1899.5333333333333</v>
      </c>
      <c r="F129" s="317">
        <v>1829.0166666666667</v>
      </c>
      <c r="G129" s="317">
        <v>1782.2833333333333</v>
      </c>
      <c r="H129" s="317">
        <v>2016.7833333333333</v>
      </c>
      <c r="I129" s="317">
        <v>2063.5166666666664</v>
      </c>
      <c r="J129" s="317">
        <v>2134.0333333333333</v>
      </c>
      <c r="K129" s="316">
        <v>1993</v>
      </c>
      <c r="L129" s="316">
        <v>1875.75</v>
      </c>
      <c r="M129" s="316">
        <v>9.2629199999999994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229.2</v>
      </c>
      <c r="D130" s="317">
        <v>227.31666666666669</v>
      </c>
      <c r="E130" s="317">
        <v>217.23333333333338</v>
      </c>
      <c r="F130" s="317">
        <v>205.26666666666668</v>
      </c>
      <c r="G130" s="317">
        <v>195.18333333333337</v>
      </c>
      <c r="H130" s="317">
        <v>239.28333333333339</v>
      </c>
      <c r="I130" s="317">
        <v>249.3666666666667</v>
      </c>
      <c r="J130" s="317">
        <v>261.33333333333337</v>
      </c>
      <c r="K130" s="316">
        <v>237.4</v>
      </c>
      <c r="L130" s="316">
        <v>215.35</v>
      </c>
      <c r="M130" s="316">
        <v>48.006320000000002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42.1</v>
      </c>
      <c r="D131" s="317">
        <v>43.166666666666664</v>
      </c>
      <c r="E131" s="317">
        <v>41.033333333333331</v>
      </c>
      <c r="F131" s="317">
        <v>39.966666666666669</v>
      </c>
      <c r="G131" s="317">
        <v>37.833333333333336</v>
      </c>
      <c r="H131" s="317">
        <v>44.233333333333327</v>
      </c>
      <c r="I131" s="317">
        <v>46.366666666666667</v>
      </c>
      <c r="J131" s="317">
        <v>47.433333333333323</v>
      </c>
      <c r="K131" s="316">
        <v>45.3</v>
      </c>
      <c r="L131" s="316">
        <v>42.1</v>
      </c>
      <c r="M131" s="316">
        <v>31.411519999999999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693.25</v>
      </c>
      <c r="D132" s="317">
        <v>694.08333333333337</v>
      </c>
      <c r="E132" s="317">
        <v>677.16666666666674</v>
      </c>
      <c r="F132" s="317">
        <v>661.08333333333337</v>
      </c>
      <c r="G132" s="317">
        <v>644.16666666666674</v>
      </c>
      <c r="H132" s="317">
        <v>710.16666666666674</v>
      </c>
      <c r="I132" s="317">
        <v>727.08333333333348</v>
      </c>
      <c r="J132" s="317">
        <v>743.16666666666674</v>
      </c>
      <c r="K132" s="316">
        <v>711</v>
      </c>
      <c r="L132" s="316">
        <v>678</v>
      </c>
      <c r="M132" s="316">
        <v>0.29221999999999998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4293.8</v>
      </c>
      <c r="D133" s="317">
        <v>4287.5333333333338</v>
      </c>
      <c r="E133" s="317">
        <v>4246.2666666666673</v>
      </c>
      <c r="F133" s="317">
        <v>4198.7333333333336</v>
      </c>
      <c r="G133" s="317">
        <v>4157.4666666666672</v>
      </c>
      <c r="H133" s="317">
        <v>4335.0666666666675</v>
      </c>
      <c r="I133" s="317">
        <v>4376.3333333333339</v>
      </c>
      <c r="J133" s="317">
        <v>4423.8666666666677</v>
      </c>
      <c r="K133" s="316">
        <v>4328.8</v>
      </c>
      <c r="L133" s="316">
        <v>4240</v>
      </c>
      <c r="M133" s="316">
        <v>3.6678000000000002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3511.8</v>
      </c>
      <c r="D134" s="317">
        <v>3553.1333333333332</v>
      </c>
      <c r="E134" s="317">
        <v>3358.6666666666665</v>
      </c>
      <c r="F134" s="317">
        <v>3205.5333333333333</v>
      </c>
      <c r="G134" s="317">
        <v>3011.0666666666666</v>
      </c>
      <c r="H134" s="317">
        <v>3706.2666666666664</v>
      </c>
      <c r="I134" s="317">
        <v>3900.7333333333336</v>
      </c>
      <c r="J134" s="317">
        <v>4053.8666666666663</v>
      </c>
      <c r="K134" s="316">
        <v>3747.6</v>
      </c>
      <c r="L134" s="316">
        <v>3400</v>
      </c>
      <c r="M134" s="316">
        <v>8.8254900000000003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326.25</v>
      </c>
      <c r="D135" s="317">
        <v>322.71666666666664</v>
      </c>
      <c r="E135" s="317">
        <v>317.13333333333327</v>
      </c>
      <c r="F135" s="317">
        <v>308.01666666666665</v>
      </c>
      <c r="G135" s="317">
        <v>302.43333333333328</v>
      </c>
      <c r="H135" s="317">
        <v>331.83333333333326</v>
      </c>
      <c r="I135" s="317">
        <v>337.41666666666663</v>
      </c>
      <c r="J135" s="317">
        <v>346.53333333333325</v>
      </c>
      <c r="K135" s="316">
        <v>328.3</v>
      </c>
      <c r="L135" s="316">
        <v>313.60000000000002</v>
      </c>
      <c r="M135" s="316">
        <v>95.847120000000004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3339.7</v>
      </c>
      <c r="D136" s="317">
        <v>3366.4666666666667</v>
      </c>
      <c r="E136" s="317">
        <v>3284.9333333333334</v>
      </c>
      <c r="F136" s="317">
        <v>3230.1666666666665</v>
      </c>
      <c r="G136" s="317">
        <v>3148.6333333333332</v>
      </c>
      <c r="H136" s="317">
        <v>3421.2333333333336</v>
      </c>
      <c r="I136" s="317">
        <v>3502.7666666666673</v>
      </c>
      <c r="J136" s="317">
        <v>3557.5333333333338</v>
      </c>
      <c r="K136" s="316">
        <v>3448</v>
      </c>
      <c r="L136" s="316">
        <v>3311.7</v>
      </c>
      <c r="M136" s="316">
        <v>6.8955399999999996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3884.05</v>
      </c>
      <c r="D137" s="317">
        <v>3892.6666666666665</v>
      </c>
      <c r="E137" s="317">
        <v>3842.3833333333332</v>
      </c>
      <c r="F137" s="317">
        <v>3800.7166666666667</v>
      </c>
      <c r="G137" s="317">
        <v>3750.4333333333334</v>
      </c>
      <c r="H137" s="317">
        <v>3934.333333333333</v>
      </c>
      <c r="I137" s="317">
        <v>3984.6166666666668</v>
      </c>
      <c r="J137" s="317">
        <v>4026.2833333333328</v>
      </c>
      <c r="K137" s="316">
        <v>3942.95</v>
      </c>
      <c r="L137" s="316">
        <v>3851</v>
      </c>
      <c r="M137" s="316">
        <v>2.7125599999999999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2099.85</v>
      </c>
      <c r="D138" s="317">
        <v>2092.6</v>
      </c>
      <c r="E138" s="317">
        <v>2062.2999999999997</v>
      </c>
      <c r="F138" s="317">
        <v>2024.75</v>
      </c>
      <c r="G138" s="317">
        <v>1994.4499999999998</v>
      </c>
      <c r="H138" s="317">
        <v>2130.1499999999996</v>
      </c>
      <c r="I138" s="317">
        <v>2160.4499999999998</v>
      </c>
      <c r="J138" s="317">
        <v>2197.9999999999995</v>
      </c>
      <c r="K138" s="316">
        <v>2122.9</v>
      </c>
      <c r="L138" s="316">
        <v>2055.0500000000002</v>
      </c>
      <c r="M138" s="316">
        <v>0.38164999999999999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53.5</v>
      </c>
      <c r="D139" s="317">
        <v>54.1</v>
      </c>
      <c r="E139" s="317">
        <v>51.45</v>
      </c>
      <c r="F139" s="317">
        <v>49.4</v>
      </c>
      <c r="G139" s="317">
        <v>46.75</v>
      </c>
      <c r="H139" s="317">
        <v>56.150000000000006</v>
      </c>
      <c r="I139" s="317">
        <v>58.8</v>
      </c>
      <c r="J139" s="317">
        <v>60.850000000000009</v>
      </c>
      <c r="K139" s="316">
        <v>56.75</v>
      </c>
      <c r="L139" s="316">
        <v>52.05</v>
      </c>
      <c r="M139" s="316">
        <v>19.426220000000001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2389.15</v>
      </c>
      <c r="D140" s="317">
        <v>2391.9166666666665</v>
      </c>
      <c r="E140" s="317">
        <v>2350.2333333333331</v>
      </c>
      <c r="F140" s="317">
        <v>2311.3166666666666</v>
      </c>
      <c r="G140" s="317">
        <v>2269.6333333333332</v>
      </c>
      <c r="H140" s="317">
        <v>2430.833333333333</v>
      </c>
      <c r="I140" s="317">
        <v>2472.5166666666664</v>
      </c>
      <c r="J140" s="317">
        <v>2511.4333333333329</v>
      </c>
      <c r="K140" s="316">
        <v>2433.6</v>
      </c>
      <c r="L140" s="316">
        <v>2353</v>
      </c>
      <c r="M140" s="316">
        <v>4.5925500000000001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488.5</v>
      </c>
      <c r="D141" s="317">
        <v>485.2</v>
      </c>
      <c r="E141" s="317">
        <v>474.4</v>
      </c>
      <c r="F141" s="317">
        <v>460.3</v>
      </c>
      <c r="G141" s="317">
        <v>449.5</v>
      </c>
      <c r="H141" s="317">
        <v>499.29999999999995</v>
      </c>
      <c r="I141" s="317">
        <v>510.1</v>
      </c>
      <c r="J141" s="317">
        <v>524.19999999999993</v>
      </c>
      <c r="K141" s="316">
        <v>496</v>
      </c>
      <c r="L141" s="316">
        <v>471.1</v>
      </c>
      <c r="M141" s="316">
        <v>2.8690099999999998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133.6</v>
      </c>
      <c r="D142" s="317">
        <v>136.03333333333333</v>
      </c>
      <c r="E142" s="317">
        <v>130.56666666666666</v>
      </c>
      <c r="F142" s="317">
        <v>127.53333333333333</v>
      </c>
      <c r="G142" s="317">
        <v>122.06666666666666</v>
      </c>
      <c r="H142" s="317">
        <v>139.06666666666666</v>
      </c>
      <c r="I142" s="317">
        <v>144.5333333333333</v>
      </c>
      <c r="J142" s="317">
        <v>147.56666666666666</v>
      </c>
      <c r="K142" s="316">
        <v>141.5</v>
      </c>
      <c r="L142" s="316">
        <v>133</v>
      </c>
      <c r="M142" s="316">
        <v>6.6834600000000002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278.39999999999998</v>
      </c>
      <c r="D143" s="317">
        <v>287.13333333333333</v>
      </c>
      <c r="E143" s="317">
        <v>266.26666666666665</v>
      </c>
      <c r="F143" s="317">
        <v>254.13333333333333</v>
      </c>
      <c r="G143" s="317">
        <v>233.26666666666665</v>
      </c>
      <c r="H143" s="317">
        <v>299.26666666666665</v>
      </c>
      <c r="I143" s="317">
        <v>320.13333333333333</v>
      </c>
      <c r="J143" s="317">
        <v>332.26666666666665</v>
      </c>
      <c r="K143" s="316">
        <v>308</v>
      </c>
      <c r="L143" s="316">
        <v>275</v>
      </c>
      <c r="M143" s="316">
        <v>4.0466100000000003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474.1</v>
      </c>
      <c r="D144" s="317">
        <v>471.36666666666662</v>
      </c>
      <c r="E144" s="317">
        <v>455.73333333333323</v>
      </c>
      <c r="F144" s="317">
        <v>437.36666666666662</v>
      </c>
      <c r="G144" s="317">
        <v>421.73333333333323</v>
      </c>
      <c r="H144" s="317">
        <v>489.73333333333323</v>
      </c>
      <c r="I144" s="317">
        <v>505.36666666666656</v>
      </c>
      <c r="J144" s="317">
        <v>523.73333333333323</v>
      </c>
      <c r="K144" s="316">
        <v>487</v>
      </c>
      <c r="L144" s="316">
        <v>453</v>
      </c>
      <c r="M144" s="316">
        <v>2.67557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1141.0999999999999</v>
      </c>
      <c r="D145" s="317">
        <v>1145.3666666666666</v>
      </c>
      <c r="E145" s="317">
        <v>1090.7333333333331</v>
      </c>
      <c r="F145" s="317">
        <v>1040.3666666666666</v>
      </c>
      <c r="G145" s="317">
        <v>985.73333333333312</v>
      </c>
      <c r="H145" s="317">
        <v>1195.7333333333331</v>
      </c>
      <c r="I145" s="317">
        <v>1250.3666666666668</v>
      </c>
      <c r="J145" s="317">
        <v>1300.7333333333331</v>
      </c>
      <c r="K145" s="316">
        <v>1200</v>
      </c>
      <c r="L145" s="316">
        <v>1095</v>
      </c>
      <c r="M145" s="316">
        <v>1.6844600000000001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59.7</v>
      </c>
      <c r="D146" s="317">
        <v>59.833333333333336</v>
      </c>
      <c r="E146" s="317">
        <v>58.666666666666671</v>
      </c>
      <c r="F146" s="317">
        <v>57.633333333333333</v>
      </c>
      <c r="G146" s="317">
        <v>56.466666666666669</v>
      </c>
      <c r="H146" s="317">
        <v>60.866666666666674</v>
      </c>
      <c r="I146" s="317">
        <v>62.033333333333346</v>
      </c>
      <c r="J146" s="317">
        <v>63.066666666666677</v>
      </c>
      <c r="K146" s="316">
        <v>61</v>
      </c>
      <c r="L146" s="316">
        <v>58.8</v>
      </c>
      <c r="M146" s="316">
        <v>7.8553100000000002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156.35</v>
      </c>
      <c r="D147" s="317">
        <v>156.16666666666666</v>
      </c>
      <c r="E147" s="317">
        <v>154.38333333333333</v>
      </c>
      <c r="F147" s="317">
        <v>152.41666666666666</v>
      </c>
      <c r="G147" s="317">
        <v>150.63333333333333</v>
      </c>
      <c r="H147" s="317">
        <v>158.13333333333333</v>
      </c>
      <c r="I147" s="317">
        <v>159.91666666666669</v>
      </c>
      <c r="J147" s="317">
        <v>161.88333333333333</v>
      </c>
      <c r="K147" s="316">
        <v>157.94999999999999</v>
      </c>
      <c r="L147" s="316">
        <v>154.19999999999999</v>
      </c>
      <c r="M147" s="316">
        <v>2.98116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109.9</v>
      </c>
      <c r="D148" s="317">
        <v>110.23333333333335</v>
      </c>
      <c r="E148" s="317">
        <v>107.76666666666669</v>
      </c>
      <c r="F148" s="317">
        <v>105.63333333333334</v>
      </c>
      <c r="G148" s="317">
        <v>103.16666666666669</v>
      </c>
      <c r="H148" s="317">
        <v>112.3666666666667</v>
      </c>
      <c r="I148" s="317">
        <v>114.83333333333334</v>
      </c>
      <c r="J148" s="317">
        <v>116.96666666666671</v>
      </c>
      <c r="K148" s="316">
        <v>112.7</v>
      </c>
      <c r="L148" s="316">
        <v>108.1</v>
      </c>
      <c r="M148" s="316">
        <v>14.771100000000001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53.5</v>
      </c>
      <c r="D149" s="317">
        <v>54.033333333333331</v>
      </c>
      <c r="E149" s="317">
        <v>52.216666666666661</v>
      </c>
      <c r="F149" s="317">
        <v>50.93333333333333</v>
      </c>
      <c r="G149" s="317">
        <v>49.11666666666666</v>
      </c>
      <c r="H149" s="317">
        <v>55.316666666666663</v>
      </c>
      <c r="I149" s="317">
        <v>57.133333333333326</v>
      </c>
      <c r="J149" s="317">
        <v>58.416666666666664</v>
      </c>
      <c r="K149" s="316">
        <v>55.85</v>
      </c>
      <c r="L149" s="316">
        <v>52.75</v>
      </c>
      <c r="M149" s="316">
        <v>42.763910000000003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673.9</v>
      </c>
      <c r="D150" s="317">
        <v>672.85</v>
      </c>
      <c r="E150" s="317">
        <v>661</v>
      </c>
      <c r="F150" s="317">
        <v>648.1</v>
      </c>
      <c r="G150" s="317">
        <v>636.25</v>
      </c>
      <c r="H150" s="317">
        <v>685.75</v>
      </c>
      <c r="I150" s="317">
        <v>697.60000000000014</v>
      </c>
      <c r="J150" s="317">
        <v>710.5</v>
      </c>
      <c r="K150" s="316">
        <v>684.7</v>
      </c>
      <c r="L150" s="316">
        <v>659.95</v>
      </c>
      <c r="M150" s="316">
        <v>0.47405999999999998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1586.35</v>
      </c>
      <c r="D151" s="317">
        <v>1582.6333333333332</v>
      </c>
      <c r="E151" s="317">
        <v>1566.4666666666665</v>
      </c>
      <c r="F151" s="317">
        <v>1546.5833333333333</v>
      </c>
      <c r="G151" s="317">
        <v>1530.4166666666665</v>
      </c>
      <c r="H151" s="317">
        <v>1602.5166666666664</v>
      </c>
      <c r="I151" s="317">
        <v>1618.6833333333334</v>
      </c>
      <c r="J151" s="317">
        <v>1638.5666666666664</v>
      </c>
      <c r="K151" s="316">
        <v>1598.8</v>
      </c>
      <c r="L151" s="316">
        <v>1562.75</v>
      </c>
      <c r="M151" s="316">
        <v>4.83439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144.19999999999999</v>
      </c>
      <c r="D152" s="317">
        <v>144.31666666666666</v>
      </c>
      <c r="E152" s="317">
        <v>141.38333333333333</v>
      </c>
      <c r="F152" s="317">
        <v>138.56666666666666</v>
      </c>
      <c r="G152" s="317">
        <v>135.63333333333333</v>
      </c>
      <c r="H152" s="317">
        <v>147.13333333333333</v>
      </c>
      <c r="I152" s="317">
        <v>150.06666666666666</v>
      </c>
      <c r="J152" s="317">
        <v>152.88333333333333</v>
      </c>
      <c r="K152" s="316">
        <v>147.25</v>
      </c>
      <c r="L152" s="316">
        <v>141.5</v>
      </c>
      <c r="M152" s="316">
        <v>22.68665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116.9</v>
      </c>
      <c r="D153" s="317">
        <v>118.93333333333334</v>
      </c>
      <c r="E153" s="317">
        <v>112.16666666666667</v>
      </c>
      <c r="F153" s="317">
        <v>107.43333333333334</v>
      </c>
      <c r="G153" s="317">
        <v>100.66666666666667</v>
      </c>
      <c r="H153" s="317">
        <v>123.66666666666667</v>
      </c>
      <c r="I153" s="317">
        <v>130.43333333333334</v>
      </c>
      <c r="J153" s="317">
        <v>135.16666666666669</v>
      </c>
      <c r="K153" s="316">
        <v>125.7</v>
      </c>
      <c r="L153" s="316">
        <v>114.2</v>
      </c>
      <c r="M153" s="316">
        <v>2.4042400000000002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247.5</v>
      </c>
      <c r="D154" s="317">
        <v>248.1</v>
      </c>
      <c r="E154" s="317">
        <v>243.5</v>
      </c>
      <c r="F154" s="317">
        <v>239.5</v>
      </c>
      <c r="G154" s="317">
        <v>234.9</v>
      </c>
      <c r="H154" s="317">
        <v>252.1</v>
      </c>
      <c r="I154" s="317">
        <v>256.69999999999993</v>
      </c>
      <c r="J154" s="317">
        <v>260.7</v>
      </c>
      <c r="K154" s="316">
        <v>252.7</v>
      </c>
      <c r="L154" s="316">
        <v>244.1</v>
      </c>
      <c r="M154" s="316">
        <v>1.3207100000000001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90.7</v>
      </c>
      <c r="D155" s="317">
        <v>91.183333333333337</v>
      </c>
      <c r="E155" s="317">
        <v>88.816666666666677</v>
      </c>
      <c r="F155" s="317">
        <v>86.933333333333337</v>
      </c>
      <c r="G155" s="317">
        <v>84.566666666666677</v>
      </c>
      <c r="H155" s="317">
        <v>93.066666666666677</v>
      </c>
      <c r="I155" s="317">
        <v>95.433333333333351</v>
      </c>
      <c r="J155" s="317">
        <v>97.316666666666677</v>
      </c>
      <c r="K155" s="316">
        <v>93.55</v>
      </c>
      <c r="L155" s="316">
        <v>89.3</v>
      </c>
      <c r="M155" s="316">
        <v>166.50244000000001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355.3</v>
      </c>
      <c r="D156" s="317">
        <v>357.35000000000008</v>
      </c>
      <c r="E156" s="317">
        <v>347.05000000000018</v>
      </c>
      <c r="F156" s="317">
        <v>338.80000000000013</v>
      </c>
      <c r="G156" s="317">
        <v>328.50000000000023</v>
      </c>
      <c r="H156" s="317">
        <v>365.60000000000014</v>
      </c>
      <c r="I156" s="317">
        <v>375.9</v>
      </c>
      <c r="J156" s="317">
        <v>384.15000000000009</v>
      </c>
      <c r="K156" s="316">
        <v>367.65</v>
      </c>
      <c r="L156" s="316">
        <v>349.1</v>
      </c>
      <c r="M156" s="316">
        <v>1.6442300000000001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4486.8500000000004</v>
      </c>
      <c r="D157" s="317">
        <v>4477.666666666667</v>
      </c>
      <c r="E157" s="317">
        <v>4408.1833333333343</v>
      </c>
      <c r="F157" s="317">
        <v>4329.5166666666673</v>
      </c>
      <c r="G157" s="317">
        <v>4260.0333333333347</v>
      </c>
      <c r="H157" s="317">
        <v>4556.3333333333339</v>
      </c>
      <c r="I157" s="317">
        <v>4625.8166666666657</v>
      </c>
      <c r="J157" s="317">
        <v>4704.4833333333336</v>
      </c>
      <c r="K157" s="316">
        <v>4547.1499999999996</v>
      </c>
      <c r="L157" s="316">
        <v>4399</v>
      </c>
      <c r="M157" s="316">
        <v>0.27903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140.19999999999999</v>
      </c>
      <c r="D158" s="317">
        <v>142.13333333333333</v>
      </c>
      <c r="E158" s="317">
        <v>137.06666666666666</v>
      </c>
      <c r="F158" s="317">
        <v>133.93333333333334</v>
      </c>
      <c r="G158" s="317">
        <v>128.86666666666667</v>
      </c>
      <c r="H158" s="317">
        <v>145.26666666666665</v>
      </c>
      <c r="I158" s="317">
        <v>150.33333333333331</v>
      </c>
      <c r="J158" s="317">
        <v>153.46666666666664</v>
      </c>
      <c r="K158" s="316">
        <v>147.19999999999999</v>
      </c>
      <c r="L158" s="316">
        <v>139</v>
      </c>
      <c r="M158" s="316">
        <v>3.59476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2200.1999999999998</v>
      </c>
      <c r="D159" s="317">
        <v>2240.1166666666668</v>
      </c>
      <c r="E159" s="317">
        <v>2160.2333333333336</v>
      </c>
      <c r="F159" s="317">
        <v>2120.2666666666669</v>
      </c>
      <c r="G159" s="317">
        <v>2040.3833333333337</v>
      </c>
      <c r="H159" s="317">
        <v>2280.0833333333335</v>
      </c>
      <c r="I159" s="317">
        <v>2359.9666666666667</v>
      </c>
      <c r="J159" s="317">
        <v>2399.9333333333334</v>
      </c>
      <c r="K159" s="316">
        <v>2320</v>
      </c>
      <c r="L159" s="316">
        <v>2200.15</v>
      </c>
      <c r="M159" s="316">
        <v>1.09371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242.1</v>
      </c>
      <c r="D160" s="317">
        <v>243.91666666666666</v>
      </c>
      <c r="E160" s="317">
        <v>238.08333333333331</v>
      </c>
      <c r="F160" s="317">
        <v>234.06666666666666</v>
      </c>
      <c r="G160" s="317">
        <v>228.23333333333332</v>
      </c>
      <c r="H160" s="317">
        <v>247.93333333333331</v>
      </c>
      <c r="I160" s="317">
        <v>253.76666666666662</v>
      </c>
      <c r="J160" s="317">
        <v>257.7833333333333</v>
      </c>
      <c r="K160" s="316">
        <v>249.75</v>
      </c>
      <c r="L160" s="316">
        <v>239.9</v>
      </c>
      <c r="M160" s="316">
        <v>13.29588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16.149999999999999</v>
      </c>
      <c r="D161" s="317">
        <v>16.149999999999999</v>
      </c>
      <c r="E161" s="317">
        <v>16.149999999999999</v>
      </c>
      <c r="F161" s="317">
        <v>16.149999999999999</v>
      </c>
      <c r="G161" s="317">
        <v>16.149999999999999</v>
      </c>
      <c r="H161" s="317">
        <v>16.149999999999999</v>
      </c>
      <c r="I161" s="317">
        <v>16.149999999999999</v>
      </c>
      <c r="J161" s="317">
        <v>16.149999999999999</v>
      </c>
      <c r="K161" s="316">
        <v>16.149999999999999</v>
      </c>
      <c r="L161" s="316">
        <v>16.149999999999999</v>
      </c>
      <c r="M161" s="316">
        <v>2.0720100000000001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108.6</v>
      </c>
      <c r="D162" s="317">
        <v>109.53333333333332</v>
      </c>
      <c r="E162" s="317">
        <v>105.26666666666664</v>
      </c>
      <c r="F162" s="317">
        <v>101.93333333333332</v>
      </c>
      <c r="G162" s="317">
        <v>97.666666666666643</v>
      </c>
      <c r="H162" s="317">
        <v>112.86666666666663</v>
      </c>
      <c r="I162" s="317">
        <v>117.13333333333331</v>
      </c>
      <c r="J162" s="317">
        <v>120.46666666666663</v>
      </c>
      <c r="K162" s="316">
        <v>113.8</v>
      </c>
      <c r="L162" s="316">
        <v>106.2</v>
      </c>
      <c r="M162" s="316">
        <v>38.995570000000001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290.55</v>
      </c>
      <c r="D163" s="317">
        <v>283.51666666666665</v>
      </c>
      <c r="E163" s="317">
        <v>272.0333333333333</v>
      </c>
      <c r="F163" s="317">
        <v>253.51666666666665</v>
      </c>
      <c r="G163" s="317">
        <v>242.0333333333333</v>
      </c>
      <c r="H163" s="317">
        <v>302.0333333333333</v>
      </c>
      <c r="I163" s="317">
        <v>313.51666666666665</v>
      </c>
      <c r="J163" s="317">
        <v>332.0333333333333</v>
      </c>
      <c r="K163" s="316">
        <v>295</v>
      </c>
      <c r="L163" s="316">
        <v>265</v>
      </c>
      <c r="M163" s="316">
        <v>8.8392900000000001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150.65</v>
      </c>
      <c r="D164" s="317">
        <v>150.75</v>
      </c>
      <c r="E164" s="317">
        <v>148.35</v>
      </c>
      <c r="F164" s="317">
        <v>146.04999999999998</v>
      </c>
      <c r="G164" s="317">
        <v>143.64999999999998</v>
      </c>
      <c r="H164" s="317">
        <v>153.05000000000001</v>
      </c>
      <c r="I164" s="317">
        <v>155.44999999999999</v>
      </c>
      <c r="J164" s="317">
        <v>157.75000000000003</v>
      </c>
      <c r="K164" s="316">
        <v>153.15</v>
      </c>
      <c r="L164" s="316">
        <v>148.44999999999999</v>
      </c>
      <c r="M164" s="316">
        <v>110.82243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2702.5</v>
      </c>
      <c r="D165" s="317">
        <v>2723.6166666666668</v>
      </c>
      <c r="E165" s="317">
        <v>2664.8833333333337</v>
      </c>
      <c r="F165" s="317">
        <v>2627.2666666666669</v>
      </c>
      <c r="G165" s="317">
        <v>2568.5333333333338</v>
      </c>
      <c r="H165" s="317">
        <v>2761.2333333333336</v>
      </c>
      <c r="I165" s="317">
        <v>2819.9666666666672</v>
      </c>
      <c r="J165" s="317">
        <v>2857.5833333333335</v>
      </c>
      <c r="K165" s="316">
        <v>2782.35</v>
      </c>
      <c r="L165" s="316">
        <v>2686</v>
      </c>
      <c r="M165" s="316">
        <v>8.8880000000000001E-2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2941</v>
      </c>
      <c r="D166" s="317">
        <v>2945.15</v>
      </c>
      <c r="E166" s="317">
        <v>2890.3</v>
      </c>
      <c r="F166" s="317">
        <v>2839.6</v>
      </c>
      <c r="G166" s="317">
        <v>2784.75</v>
      </c>
      <c r="H166" s="317">
        <v>2995.8500000000004</v>
      </c>
      <c r="I166" s="317">
        <v>3050.7</v>
      </c>
      <c r="J166" s="317">
        <v>3101.4000000000005</v>
      </c>
      <c r="K166" s="316">
        <v>3000</v>
      </c>
      <c r="L166" s="316">
        <v>2894.45</v>
      </c>
      <c r="M166" s="316">
        <v>0.12214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365.9</v>
      </c>
      <c r="D167" s="317">
        <v>366.33333333333331</v>
      </c>
      <c r="E167" s="317">
        <v>360.56666666666661</v>
      </c>
      <c r="F167" s="317">
        <v>355.23333333333329</v>
      </c>
      <c r="G167" s="317">
        <v>349.46666666666658</v>
      </c>
      <c r="H167" s="317">
        <v>371.66666666666663</v>
      </c>
      <c r="I167" s="317">
        <v>377.43333333333339</v>
      </c>
      <c r="J167" s="317">
        <v>382.76666666666665</v>
      </c>
      <c r="K167" s="316">
        <v>372.1</v>
      </c>
      <c r="L167" s="316">
        <v>361</v>
      </c>
      <c r="M167" s="316">
        <v>2.3368699999999998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114</v>
      </c>
      <c r="D168" s="317">
        <v>115.21666666666665</v>
      </c>
      <c r="E168" s="317">
        <v>110.48333333333331</v>
      </c>
      <c r="F168" s="317">
        <v>106.96666666666665</v>
      </c>
      <c r="G168" s="317">
        <v>102.23333333333331</v>
      </c>
      <c r="H168" s="317">
        <v>118.73333333333331</v>
      </c>
      <c r="I168" s="317">
        <v>123.46666666666665</v>
      </c>
      <c r="J168" s="317">
        <v>126.98333333333331</v>
      </c>
      <c r="K168" s="316">
        <v>119.95</v>
      </c>
      <c r="L168" s="316">
        <v>111.7</v>
      </c>
      <c r="M168" s="316">
        <v>15.369070000000001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4901.6000000000004</v>
      </c>
      <c r="D169" s="317">
        <v>4877.6166666666668</v>
      </c>
      <c r="E169" s="317">
        <v>4828.9833333333336</v>
      </c>
      <c r="F169" s="317">
        <v>4756.3666666666668</v>
      </c>
      <c r="G169" s="317">
        <v>4707.7333333333336</v>
      </c>
      <c r="H169" s="317">
        <v>4950.2333333333336</v>
      </c>
      <c r="I169" s="317">
        <v>4998.8666666666668</v>
      </c>
      <c r="J169" s="317">
        <v>5071.4833333333336</v>
      </c>
      <c r="K169" s="316">
        <v>4926.25</v>
      </c>
      <c r="L169" s="316">
        <v>4805</v>
      </c>
      <c r="M169" s="316">
        <v>5.3039999999999997E-2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2900.85</v>
      </c>
      <c r="D170" s="317">
        <v>2915.7833333333333</v>
      </c>
      <c r="E170" s="317">
        <v>2836.5666666666666</v>
      </c>
      <c r="F170" s="317">
        <v>2772.2833333333333</v>
      </c>
      <c r="G170" s="317">
        <v>2693.0666666666666</v>
      </c>
      <c r="H170" s="317">
        <v>2980.0666666666666</v>
      </c>
      <c r="I170" s="317">
        <v>3059.2833333333328</v>
      </c>
      <c r="J170" s="317">
        <v>3123.5666666666666</v>
      </c>
      <c r="K170" s="316">
        <v>2995</v>
      </c>
      <c r="L170" s="316">
        <v>2851.5</v>
      </c>
      <c r="M170" s="316">
        <v>2.7152500000000002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1477.65</v>
      </c>
      <c r="D171" s="317">
        <v>1488.2</v>
      </c>
      <c r="E171" s="317">
        <v>1459.45</v>
      </c>
      <c r="F171" s="317">
        <v>1441.25</v>
      </c>
      <c r="G171" s="317">
        <v>1412.5</v>
      </c>
      <c r="H171" s="317">
        <v>1506.4</v>
      </c>
      <c r="I171" s="317">
        <v>1535.15</v>
      </c>
      <c r="J171" s="317">
        <v>1553.3500000000001</v>
      </c>
      <c r="K171" s="316">
        <v>1516.95</v>
      </c>
      <c r="L171" s="316">
        <v>1470</v>
      </c>
      <c r="M171" s="316">
        <v>0.19169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403.5</v>
      </c>
      <c r="D172" s="317">
        <v>402.33333333333331</v>
      </c>
      <c r="E172" s="317">
        <v>393.66666666666663</v>
      </c>
      <c r="F172" s="317">
        <v>383.83333333333331</v>
      </c>
      <c r="G172" s="317">
        <v>375.16666666666663</v>
      </c>
      <c r="H172" s="317">
        <v>412.16666666666663</v>
      </c>
      <c r="I172" s="317">
        <v>420.83333333333326</v>
      </c>
      <c r="J172" s="317">
        <v>430.66666666666663</v>
      </c>
      <c r="K172" s="316">
        <v>411</v>
      </c>
      <c r="L172" s="316">
        <v>392.5</v>
      </c>
      <c r="M172" s="316">
        <v>7.3621299999999996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4173.6000000000004</v>
      </c>
      <c r="D173" s="317">
        <v>4231.9833333333336</v>
      </c>
      <c r="E173" s="317">
        <v>4071.6166666666668</v>
      </c>
      <c r="F173" s="317">
        <v>3969.6333333333332</v>
      </c>
      <c r="G173" s="317">
        <v>3809.2666666666664</v>
      </c>
      <c r="H173" s="317">
        <v>4333.9666666666672</v>
      </c>
      <c r="I173" s="317">
        <v>4494.3333333333339</v>
      </c>
      <c r="J173" s="317">
        <v>4596.3166666666675</v>
      </c>
      <c r="K173" s="316">
        <v>4392.3500000000004</v>
      </c>
      <c r="L173" s="316">
        <v>4130</v>
      </c>
      <c r="M173" s="316">
        <v>0.24104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703.7</v>
      </c>
      <c r="D174" s="317">
        <v>746.2833333333333</v>
      </c>
      <c r="E174" s="317">
        <v>654.16666666666663</v>
      </c>
      <c r="F174" s="317">
        <v>604.63333333333333</v>
      </c>
      <c r="G174" s="317">
        <v>512.51666666666665</v>
      </c>
      <c r="H174" s="317">
        <v>795.81666666666661</v>
      </c>
      <c r="I174" s="317">
        <v>887.93333333333339</v>
      </c>
      <c r="J174" s="317">
        <v>937.46666666666658</v>
      </c>
      <c r="K174" s="316">
        <v>838.4</v>
      </c>
      <c r="L174" s="316">
        <v>696.75</v>
      </c>
      <c r="M174" s="316">
        <v>106.94264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1128.3</v>
      </c>
      <c r="D175" s="317">
        <v>1155.0333333333333</v>
      </c>
      <c r="E175" s="317">
        <v>1089.6166666666666</v>
      </c>
      <c r="F175" s="317">
        <v>1050.9333333333332</v>
      </c>
      <c r="G175" s="317">
        <v>985.51666666666642</v>
      </c>
      <c r="H175" s="317">
        <v>1193.7166666666667</v>
      </c>
      <c r="I175" s="317">
        <v>1259.1333333333337</v>
      </c>
      <c r="J175" s="317">
        <v>1297.8166666666668</v>
      </c>
      <c r="K175" s="316">
        <v>1220.45</v>
      </c>
      <c r="L175" s="316">
        <v>1116.3499999999999</v>
      </c>
      <c r="M175" s="316">
        <v>0.47565000000000002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501.75</v>
      </c>
      <c r="D176" s="317">
        <v>502.5333333333333</v>
      </c>
      <c r="E176" s="317">
        <v>487.31666666666661</v>
      </c>
      <c r="F176" s="317">
        <v>472.88333333333333</v>
      </c>
      <c r="G176" s="317">
        <v>457.66666666666663</v>
      </c>
      <c r="H176" s="317">
        <v>516.96666666666658</v>
      </c>
      <c r="I176" s="317">
        <v>532.18333333333328</v>
      </c>
      <c r="J176" s="317">
        <v>546.61666666666656</v>
      </c>
      <c r="K176" s="316">
        <v>517.75</v>
      </c>
      <c r="L176" s="316">
        <v>488.1</v>
      </c>
      <c r="M176" s="316">
        <v>5.7664900000000001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780.75</v>
      </c>
      <c r="D177" s="317">
        <v>777.7166666666667</v>
      </c>
      <c r="E177" s="317">
        <v>767.13333333333344</v>
      </c>
      <c r="F177" s="317">
        <v>753.51666666666677</v>
      </c>
      <c r="G177" s="317">
        <v>742.93333333333351</v>
      </c>
      <c r="H177" s="317">
        <v>791.33333333333337</v>
      </c>
      <c r="I177" s="317">
        <v>801.91666666666663</v>
      </c>
      <c r="J177" s="317">
        <v>815.5333333333333</v>
      </c>
      <c r="K177" s="316">
        <v>788.3</v>
      </c>
      <c r="L177" s="316">
        <v>764.1</v>
      </c>
      <c r="M177" s="316">
        <v>10.26366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456.15</v>
      </c>
      <c r="D178" s="317">
        <v>461.2166666666667</v>
      </c>
      <c r="E178" s="317">
        <v>449.63333333333338</v>
      </c>
      <c r="F178" s="317">
        <v>443.11666666666667</v>
      </c>
      <c r="G178" s="317">
        <v>431.53333333333336</v>
      </c>
      <c r="H178" s="317">
        <v>467.73333333333341</v>
      </c>
      <c r="I178" s="317">
        <v>479.31666666666666</v>
      </c>
      <c r="J178" s="317">
        <v>485.83333333333343</v>
      </c>
      <c r="K178" s="316">
        <v>472.8</v>
      </c>
      <c r="L178" s="316">
        <v>454.7</v>
      </c>
      <c r="M178" s="316">
        <v>0.86458999999999997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1379.8</v>
      </c>
      <c r="D179" s="317">
        <v>1367.95</v>
      </c>
      <c r="E179" s="317">
        <v>1332.9</v>
      </c>
      <c r="F179" s="317">
        <v>1286</v>
      </c>
      <c r="G179" s="317">
        <v>1250.95</v>
      </c>
      <c r="H179" s="317">
        <v>1414.8500000000001</v>
      </c>
      <c r="I179" s="317">
        <v>1449.8999999999999</v>
      </c>
      <c r="J179" s="317">
        <v>1496.8000000000002</v>
      </c>
      <c r="K179" s="316">
        <v>1403</v>
      </c>
      <c r="L179" s="316">
        <v>1321.05</v>
      </c>
      <c r="M179" s="316">
        <v>11.72213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79.599999999999994</v>
      </c>
      <c r="D180" s="317">
        <v>81.533333333333331</v>
      </c>
      <c r="E180" s="317">
        <v>77.166666666666657</v>
      </c>
      <c r="F180" s="317">
        <v>74.73333333333332</v>
      </c>
      <c r="G180" s="317">
        <v>70.366666666666646</v>
      </c>
      <c r="H180" s="317">
        <v>83.966666666666669</v>
      </c>
      <c r="I180" s="317">
        <v>88.333333333333343</v>
      </c>
      <c r="J180" s="317">
        <v>90.76666666666668</v>
      </c>
      <c r="K180" s="316">
        <v>85.9</v>
      </c>
      <c r="L180" s="316">
        <v>79.099999999999994</v>
      </c>
      <c r="M180" s="316">
        <v>9.2337500000000006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245.65</v>
      </c>
      <c r="D181" s="317">
        <v>246.23333333333335</v>
      </c>
      <c r="E181" s="317">
        <v>238.3666666666667</v>
      </c>
      <c r="F181" s="317">
        <v>231.08333333333334</v>
      </c>
      <c r="G181" s="317">
        <v>223.2166666666667</v>
      </c>
      <c r="H181" s="317">
        <v>253.51666666666671</v>
      </c>
      <c r="I181" s="317">
        <v>261.38333333333338</v>
      </c>
      <c r="J181" s="317">
        <v>268.66666666666674</v>
      </c>
      <c r="K181" s="316">
        <v>254.1</v>
      </c>
      <c r="L181" s="316">
        <v>238.95</v>
      </c>
      <c r="M181" s="316">
        <v>7.8441799999999997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455.25</v>
      </c>
      <c r="D182" s="317">
        <v>447.75</v>
      </c>
      <c r="E182" s="317">
        <v>432.5</v>
      </c>
      <c r="F182" s="317">
        <v>409.75</v>
      </c>
      <c r="G182" s="317">
        <v>394.5</v>
      </c>
      <c r="H182" s="317">
        <v>470.5</v>
      </c>
      <c r="I182" s="317">
        <v>485.75</v>
      </c>
      <c r="J182" s="317">
        <v>508.5</v>
      </c>
      <c r="K182" s="316">
        <v>463</v>
      </c>
      <c r="L182" s="316">
        <v>425</v>
      </c>
      <c r="M182" s="316">
        <v>6.7789099999999998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1535.35</v>
      </c>
      <c r="D183" s="317">
        <v>1535.7</v>
      </c>
      <c r="E183" s="317">
        <v>1507.7</v>
      </c>
      <c r="F183" s="317">
        <v>1480.05</v>
      </c>
      <c r="G183" s="317">
        <v>1452.05</v>
      </c>
      <c r="H183" s="317">
        <v>1563.3500000000001</v>
      </c>
      <c r="I183" s="317">
        <v>1591.3500000000001</v>
      </c>
      <c r="J183" s="317">
        <v>1619.0000000000002</v>
      </c>
      <c r="K183" s="316">
        <v>1563.7</v>
      </c>
      <c r="L183" s="316">
        <v>1508.05</v>
      </c>
      <c r="M183" s="316">
        <v>8.3675999999999995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137.44999999999999</v>
      </c>
      <c r="D184" s="317">
        <v>137.86666666666667</v>
      </c>
      <c r="E184" s="317">
        <v>132.93333333333334</v>
      </c>
      <c r="F184" s="317">
        <v>128.41666666666666</v>
      </c>
      <c r="G184" s="317">
        <v>123.48333333333332</v>
      </c>
      <c r="H184" s="317">
        <v>142.38333333333335</v>
      </c>
      <c r="I184" s="317">
        <v>147.31666666666669</v>
      </c>
      <c r="J184" s="317">
        <v>151.83333333333337</v>
      </c>
      <c r="K184" s="316">
        <v>142.80000000000001</v>
      </c>
      <c r="L184" s="316">
        <v>133.35</v>
      </c>
      <c r="M184" s="316">
        <v>15.43812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1671.1</v>
      </c>
      <c r="D185" s="317">
        <v>1682.0333333333335</v>
      </c>
      <c r="E185" s="317">
        <v>1645.2166666666672</v>
      </c>
      <c r="F185" s="317">
        <v>1619.3333333333337</v>
      </c>
      <c r="G185" s="317">
        <v>1582.5166666666673</v>
      </c>
      <c r="H185" s="317">
        <v>1707.916666666667</v>
      </c>
      <c r="I185" s="317">
        <v>1744.7333333333331</v>
      </c>
      <c r="J185" s="317">
        <v>1770.6166666666668</v>
      </c>
      <c r="K185" s="316">
        <v>1718.85</v>
      </c>
      <c r="L185" s="316">
        <v>1656.15</v>
      </c>
      <c r="M185" s="316">
        <v>0.21364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150.30000000000001</v>
      </c>
      <c r="D186" s="317">
        <v>152.6</v>
      </c>
      <c r="E186" s="317">
        <v>143.25</v>
      </c>
      <c r="F186" s="317">
        <v>136.20000000000002</v>
      </c>
      <c r="G186" s="317">
        <v>126.85000000000002</v>
      </c>
      <c r="H186" s="317">
        <v>159.64999999999998</v>
      </c>
      <c r="I186" s="317">
        <v>168.99999999999994</v>
      </c>
      <c r="J186" s="317">
        <v>176.04999999999995</v>
      </c>
      <c r="K186" s="316">
        <v>161.94999999999999</v>
      </c>
      <c r="L186" s="316">
        <v>145.55000000000001</v>
      </c>
      <c r="M186" s="316">
        <v>20.9544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263.89999999999998</v>
      </c>
      <c r="D187" s="317">
        <v>262.13333333333333</v>
      </c>
      <c r="E187" s="317">
        <v>256.86666666666667</v>
      </c>
      <c r="F187" s="317">
        <v>249.83333333333334</v>
      </c>
      <c r="G187" s="317">
        <v>244.56666666666669</v>
      </c>
      <c r="H187" s="317">
        <v>269.16666666666663</v>
      </c>
      <c r="I187" s="317">
        <v>274.43333333333328</v>
      </c>
      <c r="J187" s="317">
        <v>281.46666666666664</v>
      </c>
      <c r="K187" s="316">
        <v>267.39999999999998</v>
      </c>
      <c r="L187" s="316">
        <v>255.1</v>
      </c>
      <c r="M187" s="316">
        <v>25.419350000000001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803.25</v>
      </c>
      <c r="D188" s="317">
        <v>829.16666666666663</v>
      </c>
      <c r="E188" s="317">
        <v>755.63333333333321</v>
      </c>
      <c r="F188" s="317">
        <v>708.01666666666654</v>
      </c>
      <c r="G188" s="317">
        <v>634.48333333333312</v>
      </c>
      <c r="H188" s="317">
        <v>876.7833333333333</v>
      </c>
      <c r="I188" s="317">
        <v>950.31666666666683</v>
      </c>
      <c r="J188" s="317">
        <v>997.93333333333339</v>
      </c>
      <c r="K188" s="316">
        <v>902.7</v>
      </c>
      <c r="L188" s="316">
        <v>781.55</v>
      </c>
      <c r="M188" s="316">
        <v>14.575139999999999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537.4</v>
      </c>
      <c r="D189" s="317">
        <v>539.15</v>
      </c>
      <c r="E189" s="317">
        <v>523.29999999999995</v>
      </c>
      <c r="F189" s="317">
        <v>509.19999999999993</v>
      </c>
      <c r="G189" s="317">
        <v>493.34999999999991</v>
      </c>
      <c r="H189" s="317">
        <v>553.25</v>
      </c>
      <c r="I189" s="317">
        <v>569.10000000000014</v>
      </c>
      <c r="J189" s="317">
        <v>583.20000000000005</v>
      </c>
      <c r="K189" s="316">
        <v>555</v>
      </c>
      <c r="L189" s="316">
        <v>525.04999999999995</v>
      </c>
      <c r="M189" s="316">
        <v>126.32804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1557</v>
      </c>
      <c r="D190" s="317">
        <v>1548.9333333333334</v>
      </c>
      <c r="E190" s="317">
        <v>1526.2166666666667</v>
      </c>
      <c r="F190" s="317">
        <v>1495.4333333333334</v>
      </c>
      <c r="G190" s="317">
        <v>1472.7166666666667</v>
      </c>
      <c r="H190" s="317">
        <v>1579.7166666666667</v>
      </c>
      <c r="I190" s="317">
        <v>1602.4333333333334</v>
      </c>
      <c r="J190" s="317">
        <v>1633.2166666666667</v>
      </c>
      <c r="K190" s="316">
        <v>1571.65</v>
      </c>
      <c r="L190" s="316">
        <v>1518.15</v>
      </c>
      <c r="M190" s="316">
        <v>6.3941999999999997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891.2</v>
      </c>
      <c r="D191" s="317">
        <v>904.7166666666667</v>
      </c>
      <c r="E191" s="317">
        <v>841.13333333333344</v>
      </c>
      <c r="F191" s="317">
        <v>791.06666666666672</v>
      </c>
      <c r="G191" s="317">
        <v>727.48333333333346</v>
      </c>
      <c r="H191" s="317">
        <v>954.78333333333342</v>
      </c>
      <c r="I191" s="317">
        <v>1018.3666666666667</v>
      </c>
      <c r="J191" s="317">
        <v>1068.4333333333334</v>
      </c>
      <c r="K191" s="316">
        <v>968.3</v>
      </c>
      <c r="L191" s="316">
        <v>854.65</v>
      </c>
      <c r="M191" s="316">
        <v>8.0871999999999993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17.600000000000001</v>
      </c>
      <c r="D192" s="317">
        <v>17.733333333333334</v>
      </c>
      <c r="E192" s="317">
        <v>17.06666666666667</v>
      </c>
      <c r="F192" s="317">
        <v>16.533333333333335</v>
      </c>
      <c r="G192" s="317">
        <v>15.866666666666671</v>
      </c>
      <c r="H192" s="317">
        <v>18.266666666666669</v>
      </c>
      <c r="I192" s="317">
        <v>18.933333333333334</v>
      </c>
      <c r="J192" s="317">
        <v>19.466666666666669</v>
      </c>
      <c r="K192" s="316">
        <v>18.399999999999999</v>
      </c>
      <c r="L192" s="316">
        <v>17.2</v>
      </c>
      <c r="M192" s="316">
        <v>33.053379999999997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1003.25</v>
      </c>
      <c r="D193" s="317">
        <v>993.0333333333333</v>
      </c>
      <c r="E193" s="317">
        <v>972.06666666666661</v>
      </c>
      <c r="F193" s="317">
        <v>940.88333333333333</v>
      </c>
      <c r="G193" s="317">
        <v>919.91666666666663</v>
      </c>
      <c r="H193" s="317">
        <v>1024.2166666666667</v>
      </c>
      <c r="I193" s="317">
        <v>1045.1833333333334</v>
      </c>
      <c r="J193" s="317">
        <v>1076.3666666666666</v>
      </c>
      <c r="K193" s="316">
        <v>1014</v>
      </c>
      <c r="L193" s="316">
        <v>961.85</v>
      </c>
      <c r="M193" s="316">
        <v>0.43109999999999998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1229.25</v>
      </c>
      <c r="D194" s="317">
        <v>1224.5333333333333</v>
      </c>
      <c r="E194" s="317">
        <v>1207.9666666666667</v>
      </c>
      <c r="F194" s="317">
        <v>1186.6833333333334</v>
      </c>
      <c r="G194" s="317">
        <v>1170.1166666666668</v>
      </c>
      <c r="H194" s="317">
        <v>1245.8166666666666</v>
      </c>
      <c r="I194" s="317">
        <v>1262.3833333333332</v>
      </c>
      <c r="J194" s="317">
        <v>1283.6666666666665</v>
      </c>
      <c r="K194" s="316">
        <v>1241.0999999999999</v>
      </c>
      <c r="L194" s="316">
        <v>1203.25</v>
      </c>
      <c r="M194" s="316">
        <v>6.1293199999999999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1060.9000000000001</v>
      </c>
      <c r="D195" s="317">
        <v>1064.75</v>
      </c>
      <c r="E195" s="317">
        <v>1050.2</v>
      </c>
      <c r="F195" s="317">
        <v>1039.5</v>
      </c>
      <c r="G195" s="317">
        <v>1024.95</v>
      </c>
      <c r="H195" s="317">
        <v>1075.45</v>
      </c>
      <c r="I195" s="317">
        <v>1090.0000000000002</v>
      </c>
      <c r="J195" s="317">
        <v>1100.7</v>
      </c>
      <c r="K195" s="316">
        <v>1079.3</v>
      </c>
      <c r="L195" s="316">
        <v>1054.05</v>
      </c>
      <c r="M195" s="316">
        <v>28.956679999999999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2219.1</v>
      </c>
      <c r="D196" s="317">
        <v>2214.4333333333329</v>
      </c>
      <c r="E196" s="317">
        <v>2191.016666666666</v>
      </c>
      <c r="F196" s="317">
        <v>2162.9333333333329</v>
      </c>
      <c r="G196" s="317">
        <v>2139.516666666666</v>
      </c>
      <c r="H196" s="317">
        <v>2242.516666666666</v>
      </c>
      <c r="I196" s="317">
        <v>2265.9333333333329</v>
      </c>
      <c r="J196" s="317">
        <v>2294.016666666666</v>
      </c>
      <c r="K196" s="316">
        <v>2237.85</v>
      </c>
      <c r="L196" s="316">
        <v>2186.35</v>
      </c>
      <c r="M196" s="316">
        <v>34.996200000000002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1876.75</v>
      </c>
      <c r="D197" s="317">
        <v>1882.9333333333332</v>
      </c>
      <c r="E197" s="317">
        <v>1835.9166666666663</v>
      </c>
      <c r="F197" s="317">
        <v>1795.083333333333</v>
      </c>
      <c r="G197" s="317">
        <v>1748.0666666666662</v>
      </c>
      <c r="H197" s="317">
        <v>1923.7666666666664</v>
      </c>
      <c r="I197" s="317">
        <v>1970.7833333333333</v>
      </c>
      <c r="J197" s="317">
        <v>2011.6166666666666</v>
      </c>
      <c r="K197" s="316">
        <v>1929.95</v>
      </c>
      <c r="L197" s="316">
        <v>1842.1</v>
      </c>
      <c r="M197" s="316">
        <v>5.1322400000000004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1348.6</v>
      </c>
      <c r="D198" s="317">
        <v>1344.0833333333333</v>
      </c>
      <c r="E198" s="317">
        <v>1333.1666666666665</v>
      </c>
      <c r="F198" s="317">
        <v>1317.7333333333333</v>
      </c>
      <c r="G198" s="317">
        <v>1306.8166666666666</v>
      </c>
      <c r="H198" s="317">
        <v>1359.5166666666664</v>
      </c>
      <c r="I198" s="317">
        <v>1370.4333333333329</v>
      </c>
      <c r="J198" s="317">
        <v>1385.8666666666663</v>
      </c>
      <c r="K198" s="316">
        <v>1355</v>
      </c>
      <c r="L198" s="316">
        <v>1328.65</v>
      </c>
      <c r="M198" s="316">
        <v>85.514619999999994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563.54999999999995</v>
      </c>
      <c r="D199" s="317">
        <v>566.25</v>
      </c>
      <c r="E199" s="317">
        <v>556.79999999999995</v>
      </c>
      <c r="F199" s="317">
        <v>550.04999999999995</v>
      </c>
      <c r="G199" s="317">
        <v>540.59999999999991</v>
      </c>
      <c r="H199" s="317">
        <v>573</v>
      </c>
      <c r="I199" s="317">
        <v>582.45000000000005</v>
      </c>
      <c r="J199" s="317">
        <v>589.20000000000005</v>
      </c>
      <c r="K199" s="316">
        <v>575.70000000000005</v>
      </c>
      <c r="L199" s="316">
        <v>559.5</v>
      </c>
      <c r="M199" s="316">
        <v>42.832070000000002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1043.8</v>
      </c>
      <c r="D200" s="317">
        <v>1055.9999999999998</v>
      </c>
      <c r="E200" s="317">
        <v>1012.1499999999996</v>
      </c>
      <c r="F200" s="317">
        <v>980.49999999999977</v>
      </c>
      <c r="G200" s="317">
        <v>936.64999999999964</v>
      </c>
      <c r="H200" s="317">
        <v>1087.6499999999996</v>
      </c>
      <c r="I200" s="317">
        <v>1131.4999999999995</v>
      </c>
      <c r="J200" s="317">
        <v>1163.1499999999996</v>
      </c>
      <c r="K200" s="316">
        <v>1099.8499999999999</v>
      </c>
      <c r="L200" s="316">
        <v>1024.3499999999999</v>
      </c>
      <c r="M200" s="316">
        <v>2.4298700000000002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188.8</v>
      </c>
      <c r="D201" s="317">
        <v>189.9</v>
      </c>
      <c r="E201" s="317">
        <v>184.9</v>
      </c>
      <c r="F201" s="317">
        <v>181</v>
      </c>
      <c r="G201" s="317">
        <v>176</v>
      </c>
      <c r="H201" s="317">
        <v>193.8</v>
      </c>
      <c r="I201" s="317">
        <v>198.8</v>
      </c>
      <c r="J201" s="317">
        <v>202.70000000000002</v>
      </c>
      <c r="K201" s="316">
        <v>194.9</v>
      </c>
      <c r="L201" s="316">
        <v>186</v>
      </c>
      <c r="M201" s="316">
        <v>0.60202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102.75</v>
      </c>
      <c r="D202" s="317">
        <v>103.78333333333335</v>
      </c>
      <c r="E202" s="317">
        <v>100.06666666666669</v>
      </c>
      <c r="F202" s="317">
        <v>97.38333333333334</v>
      </c>
      <c r="G202" s="317">
        <v>93.666666666666686</v>
      </c>
      <c r="H202" s="317">
        <v>106.4666666666667</v>
      </c>
      <c r="I202" s="317">
        <v>110.18333333333337</v>
      </c>
      <c r="J202" s="317">
        <v>112.8666666666667</v>
      </c>
      <c r="K202" s="316">
        <v>107.5</v>
      </c>
      <c r="L202" s="316">
        <v>101.1</v>
      </c>
      <c r="M202" s="316">
        <v>7.4678699999999996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2470.3000000000002</v>
      </c>
      <c r="D203" s="317">
        <v>2465.8666666666668</v>
      </c>
      <c r="E203" s="317">
        <v>2412.3333333333335</v>
      </c>
      <c r="F203" s="317">
        <v>2354.3666666666668</v>
      </c>
      <c r="G203" s="317">
        <v>2300.8333333333335</v>
      </c>
      <c r="H203" s="317">
        <v>2523.8333333333335</v>
      </c>
      <c r="I203" s="317">
        <v>2577.3666666666663</v>
      </c>
      <c r="J203" s="317">
        <v>2635.3333333333335</v>
      </c>
      <c r="K203" s="316">
        <v>2519.4</v>
      </c>
      <c r="L203" s="316">
        <v>2407.9</v>
      </c>
      <c r="M203" s="316">
        <v>5.7550400000000002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64</v>
      </c>
      <c r="D204" s="317">
        <v>64.183333333333337</v>
      </c>
      <c r="E204" s="317">
        <v>61.316666666666677</v>
      </c>
      <c r="F204" s="317">
        <v>58.63333333333334</v>
      </c>
      <c r="G204" s="317">
        <v>55.76666666666668</v>
      </c>
      <c r="H204" s="317">
        <v>66.866666666666674</v>
      </c>
      <c r="I204" s="317">
        <v>69.733333333333348</v>
      </c>
      <c r="J204" s="317">
        <v>72.416666666666671</v>
      </c>
      <c r="K204" s="316">
        <v>67.05</v>
      </c>
      <c r="L204" s="316">
        <v>61.5</v>
      </c>
      <c r="M204" s="316">
        <v>81.164990000000003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913.85</v>
      </c>
      <c r="D205" s="317">
        <v>928.18333333333339</v>
      </c>
      <c r="E205" s="317">
        <v>891.16666666666674</v>
      </c>
      <c r="F205" s="317">
        <v>868.48333333333335</v>
      </c>
      <c r="G205" s="317">
        <v>831.4666666666667</v>
      </c>
      <c r="H205" s="317">
        <v>950.86666666666679</v>
      </c>
      <c r="I205" s="317">
        <v>987.88333333333344</v>
      </c>
      <c r="J205" s="317">
        <v>1010.5666666666668</v>
      </c>
      <c r="K205" s="316">
        <v>965.2</v>
      </c>
      <c r="L205" s="316">
        <v>905.5</v>
      </c>
      <c r="M205" s="316">
        <v>0.67462999999999995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395.1</v>
      </c>
      <c r="D206" s="317">
        <v>393.7166666666667</v>
      </c>
      <c r="E206" s="317">
        <v>385.38333333333338</v>
      </c>
      <c r="F206" s="317">
        <v>375.66666666666669</v>
      </c>
      <c r="G206" s="317">
        <v>367.33333333333337</v>
      </c>
      <c r="H206" s="317">
        <v>403.43333333333339</v>
      </c>
      <c r="I206" s="317">
        <v>411.76666666666665</v>
      </c>
      <c r="J206" s="317">
        <v>421.48333333333341</v>
      </c>
      <c r="K206" s="316">
        <v>402.05</v>
      </c>
      <c r="L206" s="316">
        <v>384</v>
      </c>
      <c r="M206" s="316">
        <v>1.6577599999999999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422.55</v>
      </c>
      <c r="D207" s="317">
        <v>422.13333333333338</v>
      </c>
      <c r="E207" s="317">
        <v>414.36666666666679</v>
      </c>
      <c r="F207" s="317">
        <v>406.18333333333339</v>
      </c>
      <c r="G207" s="317">
        <v>398.4166666666668</v>
      </c>
      <c r="H207" s="317">
        <v>430.31666666666678</v>
      </c>
      <c r="I207" s="317">
        <v>438.08333333333331</v>
      </c>
      <c r="J207" s="317">
        <v>446.26666666666677</v>
      </c>
      <c r="K207" s="316">
        <v>429.9</v>
      </c>
      <c r="L207" s="316">
        <v>413.95</v>
      </c>
      <c r="M207" s="316">
        <v>141.97501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94.85</v>
      </c>
      <c r="D208" s="317">
        <v>93.916666666666671</v>
      </c>
      <c r="E208" s="317">
        <v>92.333333333333343</v>
      </c>
      <c r="F208" s="317">
        <v>89.816666666666677</v>
      </c>
      <c r="G208" s="317">
        <v>88.233333333333348</v>
      </c>
      <c r="H208" s="317">
        <v>96.433333333333337</v>
      </c>
      <c r="I208" s="317">
        <v>98.01666666666668</v>
      </c>
      <c r="J208" s="317">
        <v>100.53333333333333</v>
      </c>
      <c r="K208" s="316">
        <v>95.5</v>
      </c>
      <c r="L208" s="316">
        <v>91.4</v>
      </c>
      <c r="M208" s="316">
        <v>61.216169999999998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263.89999999999998</v>
      </c>
      <c r="D209" s="317">
        <v>266.48333333333329</v>
      </c>
      <c r="E209" s="317">
        <v>259.01666666666659</v>
      </c>
      <c r="F209" s="317">
        <v>254.13333333333333</v>
      </c>
      <c r="G209" s="317">
        <v>246.66666666666663</v>
      </c>
      <c r="H209" s="317">
        <v>271.36666666666656</v>
      </c>
      <c r="I209" s="317">
        <v>278.83333333333326</v>
      </c>
      <c r="J209" s="317">
        <v>283.71666666666653</v>
      </c>
      <c r="K209" s="316">
        <v>273.95</v>
      </c>
      <c r="L209" s="316">
        <v>261.60000000000002</v>
      </c>
      <c r="M209" s="316">
        <v>29.592939999999999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2163.5</v>
      </c>
      <c r="D210" s="317">
        <v>2156.4</v>
      </c>
      <c r="E210" s="317">
        <v>2123.1000000000004</v>
      </c>
      <c r="F210" s="317">
        <v>2082.7000000000003</v>
      </c>
      <c r="G210" s="317">
        <v>2049.4000000000005</v>
      </c>
      <c r="H210" s="317">
        <v>2196.8000000000002</v>
      </c>
      <c r="I210" s="317">
        <v>2230.1000000000004</v>
      </c>
      <c r="J210" s="317">
        <v>2270.5</v>
      </c>
      <c r="K210" s="316">
        <v>2189.6999999999998</v>
      </c>
      <c r="L210" s="316">
        <v>2116</v>
      </c>
      <c r="M210" s="316">
        <v>18.586359999999999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295.45</v>
      </c>
      <c r="D211" s="317">
        <v>295.34999999999997</v>
      </c>
      <c r="E211" s="317">
        <v>287.09999999999991</v>
      </c>
      <c r="F211" s="317">
        <v>278.74999999999994</v>
      </c>
      <c r="G211" s="317">
        <v>270.49999999999989</v>
      </c>
      <c r="H211" s="317">
        <v>303.69999999999993</v>
      </c>
      <c r="I211" s="317">
        <v>311.95000000000005</v>
      </c>
      <c r="J211" s="317">
        <v>320.29999999999995</v>
      </c>
      <c r="K211" s="316">
        <v>303.60000000000002</v>
      </c>
      <c r="L211" s="316">
        <v>287</v>
      </c>
      <c r="M211" s="316">
        <v>8.7328499999999991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733.75</v>
      </c>
      <c r="D212" s="317">
        <v>743.33333333333337</v>
      </c>
      <c r="E212" s="317">
        <v>703.9666666666667</v>
      </c>
      <c r="F212" s="317">
        <v>674.18333333333328</v>
      </c>
      <c r="G212" s="317">
        <v>634.81666666666661</v>
      </c>
      <c r="H212" s="317">
        <v>773.11666666666679</v>
      </c>
      <c r="I212" s="317">
        <v>812.48333333333335</v>
      </c>
      <c r="J212" s="317">
        <v>842.26666666666688</v>
      </c>
      <c r="K212" s="316">
        <v>782.7</v>
      </c>
      <c r="L212" s="316">
        <v>713.55</v>
      </c>
      <c r="M212" s="316">
        <v>3.2422900000000001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38498.199999999997</v>
      </c>
      <c r="D213" s="317">
        <v>38587.15</v>
      </c>
      <c r="E213" s="317">
        <v>38177.100000000006</v>
      </c>
      <c r="F213" s="317">
        <v>37856.000000000007</v>
      </c>
      <c r="G213" s="317">
        <v>37445.950000000012</v>
      </c>
      <c r="H213" s="317">
        <v>38908.25</v>
      </c>
      <c r="I213" s="317">
        <v>39318.300000000003</v>
      </c>
      <c r="J213" s="317">
        <v>39639.399999999994</v>
      </c>
      <c r="K213" s="316">
        <v>38997.199999999997</v>
      </c>
      <c r="L213" s="316">
        <v>38266.050000000003</v>
      </c>
      <c r="M213" s="316">
        <v>5.1229999999999998E-2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32.200000000000003</v>
      </c>
      <c r="D214" s="317">
        <v>32.466666666666661</v>
      </c>
      <c r="E214" s="317">
        <v>31.533333333333324</v>
      </c>
      <c r="F214" s="317">
        <v>30.866666666666664</v>
      </c>
      <c r="G214" s="317">
        <v>29.933333333333326</v>
      </c>
      <c r="H214" s="317">
        <v>33.133333333333326</v>
      </c>
      <c r="I214" s="317">
        <v>34.066666666666663</v>
      </c>
      <c r="J214" s="317">
        <v>34.73333333333332</v>
      </c>
      <c r="K214" s="316">
        <v>33.4</v>
      </c>
      <c r="L214" s="316">
        <v>31.8</v>
      </c>
      <c r="M214" s="316">
        <v>16.58623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71.650000000000006</v>
      </c>
      <c r="D215" s="317">
        <v>72.500000000000014</v>
      </c>
      <c r="E215" s="317">
        <v>67.550000000000026</v>
      </c>
      <c r="F215" s="317">
        <v>63.450000000000017</v>
      </c>
      <c r="G215" s="317">
        <v>58.500000000000028</v>
      </c>
      <c r="H215" s="317">
        <v>76.600000000000023</v>
      </c>
      <c r="I215" s="317">
        <v>81.550000000000011</v>
      </c>
      <c r="J215" s="317">
        <v>85.65000000000002</v>
      </c>
      <c r="K215" s="316">
        <v>77.45</v>
      </c>
      <c r="L215" s="316">
        <v>68.400000000000006</v>
      </c>
      <c r="M215" s="316">
        <v>196.55110999999999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111.15</v>
      </c>
      <c r="D216" s="317">
        <v>120.55</v>
      </c>
      <c r="E216" s="317">
        <v>99.949999999999989</v>
      </c>
      <c r="F216" s="317">
        <v>88.749999999999986</v>
      </c>
      <c r="G216" s="317">
        <v>68.149999999999977</v>
      </c>
      <c r="H216" s="317">
        <v>131.75</v>
      </c>
      <c r="I216" s="317">
        <v>152.35</v>
      </c>
      <c r="J216" s="317">
        <v>163.55000000000001</v>
      </c>
      <c r="K216" s="316">
        <v>141.15</v>
      </c>
      <c r="L216" s="316">
        <v>109.35</v>
      </c>
      <c r="M216" s="316">
        <v>775.50100999999995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714.2</v>
      </c>
      <c r="D217" s="317">
        <v>713.7166666666667</v>
      </c>
      <c r="E217" s="317">
        <v>707.63333333333344</v>
      </c>
      <c r="F217" s="317">
        <v>701.06666666666672</v>
      </c>
      <c r="G217" s="317">
        <v>694.98333333333346</v>
      </c>
      <c r="H217" s="317">
        <v>720.28333333333342</v>
      </c>
      <c r="I217" s="317">
        <v>726.36666666666667</v>
      </c>
      <c r="J217" s="317">
        <v>732.93333333333339</v>
      </c>
      <c r="K217" s="316">
        <v>719.8</v>
      </c>
      <c r="L217" s="316">
        <v>707.15</v>
      </c>
      <c r="M217" s="316">
        <v>135.16852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1284.45</v>
      </c>
      <c r="D218" s="317">
        <v>1282.9000000000001</v>
      </c>
      <c r="E218" s="317">
        <v>1272.2000000000003</v>
      </c>
      <c r="F218" s="317">
        <v>1259.9500000000003</v>
      </c>
      <c r="G218" s="317">
        <v>1249.2500000000005</v>
      </c>
      <c r="H218" s="317">
        <v>1295.1500000000001</v>
      </c>
      <c r="I218" s="317">
        <v>1305.8499999999999</v>
      </c>
      <c r="J218" s="317">
        <v>1318.1</v>
      </c>
      <c r="K218" s="316">
        <v>1293.5999999999999</v>
      </c>
      <c r="L218" s="316">
        <v>1270.6500000000001</v>
      </c>
      <c r="M218" s="316">
        <v>4.6406999999999998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508.1</v>
      </c>
      <c r="D219" s="317">
        <v>507.11666666666662</v>
      </c>
      <c r="E219" s="317">
        <v>498.68333333333328</v>
      </c>
      <c r="F219" s="317">
        <v>489.26666666666665</v>
      </c>
      <c r="G219" s="317">
        <v>480.83333333333331</v>
      </c>
      <c r="H219" s="317">
        <v>516.5333333333333</v>
      </c>
      <c r="I219" s="317">
        <v>524.96666666666647</v>
      </c>
      <c r="J219" s="317">
        <v>534.38333333333321</v>
      </c>
      <c r="K219" s="316">
        <v>515.54999999999995</v>
      </c>
      <c r="L219" s="316">
        <v>497.7</v>
      </c>
      <c r="M219" s="316">
        <v>13.019769999999999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127.1</v>
      </c>
      <c r="D220" s="317">
        <v>130.16666666666666</v>
      </c>
      <c r="E220" s="317">
        <v>121.93333333333331</v>
      </c>
      <c r="F220" s="317">
        <v>116.76666666666665</v>
      </c>
      <c r="G220" s="317">
        <v>108.5333333333333</v>
      </c>
      <c r="H220" s="317">
        <v>135.33333333333331</v>
      </c>
      <c r="I220" s="317">
        <v>143.56666666666666</v>
      </c>
      <c r="J220" s="317">
        <v>148.73333333333332</v>
      </c>
      <c r="K220" s="316">
        <v>138.4</v>
      </c>
      <c r="L220" s="316">
        <v>125</v>
      </c>
      <c r="M220" s="316">
        <v>4.9035099999999998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38.75</v>
      </c>
      <c r="D221" s="317">
        <v>39.016666666666666</v>
      </c>
      <c r="E221" s="317">
        <v>37.483333333333334</v>
      </c>
      <c r="F221" s="317">
        <v>36.216666666666669</v>
      </c>
      <c r="G221" s="317">
        <v>34.683333333333337</v>
      </c>
      <c r="H221" s="317">
        <v>40.283333333333331</v>
      </c>
      <c r="I221" s="317">
        <v>41.816666666666663</v>
      </c>
      <c r="J221" s="317">
        <v>43.083333333333329</v>
      </c>
      <c r="K221" s="316">
        <v>40.549999999999997</v>
      </c>
      <c r="L221" s="316">
        <v>37.75</v>
      </c>
      <c r="M221" s="316">
        <v>58.756250000000001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8.65</v>
      </c>
      <c r="D222" s="317">
        <v>8.7333333333333343</v>
      </c>
      <c r="E222" s="317">
        <v>8.4166666666666679</v>
      </c>
      <c r="F222" s="317">
        <v>8.1833333333333336</v>
      </c>
      <c r="G222" s="317">
        <v>7.8666666666666671</v>
      </c>
      <c r="H222" s="317">
        <v>8.9666666666666686</v>
      </c>
      <c r="I222" s="317">
        <v>9.283333333333335</v>
      </c>
      <c r="J222" s="317">
        <v>9.5166666666666693</v>
      </c>
      <c r="K222" s="316">
        <v>9.0500000000000007</v>
      </c>
      <c r="L222" s="316">
        <v>8.5</v>
      </c>
      <c r="M222" s="316">
        <v>1410.68768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50.95</v>
      </c>
      <c r="D223" s="317">
        <v>50.933333333333337</v>
      </c>
      <c r="E223" s="317">
        <v>49.116666666666674</v>
      </c>
      <c r="F223" s="317">
        <v>47.283333333333339</v>
      </c>
      <c r="G223" s="317">
        <v>45.466666666666676</v>
      </c>
      <c r="H223" s="317">
        <v>52.766666666666673</v>
      </c>
      <c r="I223" s="317">
        <v>54.583333333333336</v>
      </c>
      <c r="J223" s="317">
        <v>56.416666666666671</v>
      </c>
      <c r="K223" s="316">
        <v>52.75</v>
      </c>
      <c r="L223" s="316">
        <v>49.1</v>
      </c>
      <c r="M223" s="316">
        <v>82.014870000000002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36.75</v>
      </c>
      <c r="D224" s="317">
        <v>36.75</v>
      </c>
      <c r="E224" s="317">
        <v>35.549999999999997</v>
      </c>
      <c r="F224" s="317">
        <v>34.349999999999994</v>
      </c>
      <c r="G224" s="317">
        <v>33.149999999999991</v>
      </c>
      <c r="H224" s="317">
        <v>37.950000000000003</v>
      </c>
      <c r="I224" s="317">
        <v>39.150000000000006</v>
      </c>
      <c r="J224" s="317">
        <v>40.350000000000009</v>
      </c>
      <c r="K224" s="316">
        <v>37.950000000000003</v>
      </c>
      <c r="L224" s="316">
        <v>35.549999999999997</v>
      </c>
      <c r="M224" s="316">
        <v>389.62535000000003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191.65</v>
      </c>
      <c r="D225" s="317">
        <v>192.25</v>
      </c>
      <c r="E225" s="317">
        <v>185.4</v>
      </c>
      <c r="F225" s="317">
        <v>179.15</v>
      </c>
      <c r="G225" s="317">
        <v>172.3</v>
      </c>
      <c r="H225" s="317">
        <v>198.5</v>
      </c>
      <c r="I225" s="317">
        <v>205.35000000000002</v>
      </c>
      <c r="J225" s="317">
        <v>211.6</v>
      </c>
      <c r="K225" s="316">
        <v>199.1</v>
      </c>
      <c r="L225" s="316">
        <v>186</v>
      </c>
      <c r="M225" s="316">
        <v>156.88613000000001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899.05</v>
      </c>
      <c r="D226" s="317">
        <v>881.7833333333333</v>
      </c>
      <c r="E226" s="317">
        <v>853.56666666666661</v>
      </c>
      <c r="F226" s="317">
        <v>808.08333333333326</v>
      </c>
      <c r="G226" s="317">
        <v>779.86666666666656</v>
      </c>
      <c r="H226" s="317">
        <v>927.26666666666665</v>
      </c>
      <c r="I226" s="317">
        <v>955.48333333333335</v>
      </c>
      <c r="J226" s="317">
        <v>1000.9666666666667</v>
      </c>
      <c r="K226" s="316">
        <v>910</v>
      </c>
      <c r="L226" s="316">
        <v>836.3</v>
      </c>
      <c r="M226" s="316">
        <v>1.19554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350.55</v>
      </c>
      <c r="D227" s="317">
        <v>354.76666666666665</v>
      </c>
      <c r="E227" s="317">
        <v>344.83333333333331</v>
      </c>
      <c r="F227" s="317">
        <v>339.11666666666667</v>
      </c>
      <c r="G227" s="317">
        <v>329.18333333333334</v>
      </c>
      <c r="H227" s="317">
        <v>360.48333333333329</v>
      </c>
      <c r="I227" s="317">
        <v>370.41666666666669</v>
      </c>
      <c r="J227" s="317">
        <v>376.13333333333327</v>
      </c>
      <c r="K227" s="316">
        <v>364.7</v>
      </c>
      <c r="L227" s="316">
        <v>349.05</v>
      </c>
      <c r="M227" s="316">
        <v>56.010809999999999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307.10000000000002</v>
      </c>
      <c r="D228" s="317">
        <v>300.66666666666669</v>
      </c>
      <c r="E228" s="317">
        <v>289.33333333333337</v>
      </c>
      <c r="F228" s="317">
        <v>271.56666666666666</v>
      </c>
      <c r="G228" s="317">
        <v>260.23333333333335</v>
      </c>
      <c r="H228" s="317">
        <v>318.43333333333339</v>
      </c>
      <c r="I228" s="317">
        <v>329.76666666666677</v>
      </c>
      <c r="J228" s="317">
        <v>347.53333333333342</v>
      </c>
      <c r="K228" s="316">
        <v>312</v>
      </c>
      <c r="L228" s="316">
        <v>282.89999999999998</v>
      </c>
      <c r="M228" s="316">
        <v>14.516959999999999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1581.5</v>
      </c>
      <c r="D229" s="317">
        <v>1626.05</v>
      </c>
      <c r="E229" s="317">
        <v>1512.1</v>
      </c>
      <c r="F229" s="317">
        <v>1442.7</v>
      </c>
      <c r="G229" s="317">
        <v>1328.75</v>
      </c>
      <c r="H229" s="317">
        <v>1695.4499999999998</v>
      </c>
      <c r="I229" s="317">
        <v>1809.4</v>
      </c>
      <c r="J229" s="317">
        <v>1878.7999999999997</v>
      </c>
      <c r="K229" s="316">
        <v>1740</v>
      </c>
      <c r="L229" s="316">
        <v>1556.65</v>
      </c>
      <c r="M229" s="316">
        <v>1.1146400000000001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225</v>
      </c>
      <c r="D230" s="317">
        <v>226.68333333333331</v>
      </c>
      <c r="E230" s="317">
        <v>218.81666666666661</v>
      </c>
      <c r="F230" s="317">
        <v>212.6333333333333</v>
      </c>
      <c r="G230" s="317">
        <v>204.76666666666659</v>
      </c>
      <c r="H230" s="317">
        <v>232.86666666666662</v>
      </c>
      <c r="I230" s="317">
        <v>240.73333333333335</v>
      </c>
      <c r="J230" s="317">
        <v>246.91666666666663</v>
      </c>
      <c r="K230" s="316">
        <v>234.55</v>
      </c>
      <c r="L230" s="316">
        <v>220.5</v>
      </c>
      <c r="M230" s="316">
        <v>93.59469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176.4</v>
      </c>
      <c r="D231" s="317">
        <v>176.88333333333333</v>
      </c>
      <c r="E231" s="317">
        <v>170.01666666666665</v>
      </c>
      <c r="F231" s="317">
        <v>163.63333333333333</v>
      </c>
      <c r="G231" s="317">
        <v>156.76666666666665</v>
      </c>
      <c r="H231" s="317">
        <v>183.26666666666665</v>
      </c>
      <c r="I231" s="317">
        <v>190.13333333333333</v>
      </c>
      <c r="J231" s="317">
        <v>196.51666666666665</v>
      </c>
      <c r="K231" s="316">
        <v>183.75</v>
      </c>
      <c r="L231" s="316">
        <v>170.5</v>
      </c>
      <c r="M231" s="316">
        <v>31.156099999999999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4319.55</v>
      </c>
      <c r="D232" s="317">
        <v>4349.1833333333334</v>
      </c>
      <c r="E232" s="317">
        <v>4243.3666666666668</v>
      </c>
      <c r="F232" s="317">
        <v>4167.1833333333334</v>
      </c>
      <c r="G232" s="317">
        <v>4061.3666666666668</v>
      </c>
      <c r="H232" s="317">
        <v>4425.3666666666668</v>
      </c>
      <c r="I232" s="317">
        <v>4531.1833333333343</v>
      </c>
      <c r="J232" s="317">
        <v>4607.3666666666668</v>
      </c>
      <c r="K232" s="316">
        <v>4455</v>
      </c>
      <c r="L232" s="316">
        <v>4273</v>
      </c>
      <c r="M232" s="316">
        <v>0.92949999999999999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144.25</v>
      </c>
      <c r="D233" s="317">
        <v>145.46666666666667</v>
      </c>
      <c r="E233" s="317">
        <v>139.63333333333333</v>
      </c>
      <c r="F233" s="317">
        <v>135.01666666666665</v>
      </c>
      <c r="G233" s="317">
        <v>129.18333333333331</v>
      </c>
      <c r="H233" s="317">
        <v>150.08333333333334</v>
      </c>
      <c r="I233" s="317">
        <v>155.91666666666666</v>
      </c>
      <c r="J233" s="317">
        <v>160.53333333333336</v>
      </c>
      <c r="K233" s="316">
        <v>151.30000000000001</v>
      </c>
      <c r="L233" s="316">
        <v>140.85</v>
      </c>
      <c r="M233" s="316">
        <v>15.501440000000001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1678.9</v>
      </c>
      <c r="D234" s="317">
        <v>1677.1166666666668</v>
      </c>
      <c r="E234" s="317">
        <v>1642.2333333333336</v>
      </c>
      <c r="F234" s="317">
        <v>1605.5666666666668</v>
      </c>
      <c r="G234" s="317">
        <v>1570.6833333333336</v>
      </c>
      <c r="H234" s="317">
        <v>1713.7833333333335</v>
      </c>
      <c r="I234" s="317">
        <v>1748.6666666666667</v>
      </c>
      <c r="J234" s="317">
        <v>1785.3333333333335</v>
      </c>
      <c r="K234" s="316">
        <v>1712</v>
      </c>
      <c r="L234" s="316">
        <v>1640.45</v>
      </c>
      <c r="M234" s="316">
        <v>5.04697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1411.1</v>
      </c>
      <c r="D235" s="317">
        <v>1431.8</v>
      </c>
      <c r="E235" s="317">
        <v>1382.3</v>
      </c>
      <c r="F235" s="317">
        <v>1353.5</v>
      </c>
      <c r="G235" s="317">
        <v>1304</v>
      </c>
      <c r="H235" s="317">
        <v>1460.6</v>
      </c>
      <c r="I235" s="317">
        <v>1510.1</v>
      </c>
      <c r="J235" s="317">
        <v>1538.8999999999999</v>
      </c>
      <c r="K235" s="316">
        <v>1481.3</v>
      </c>
      <c r="L235" s="316">
        <v>1403</v>
      </c>
      <c r="M235" s="316">
        <v>0.20909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340</v>
      </c>
      <c r="D236" s="317">
        <v>347.2166666666667</v>
      </c>
      <c r="E236" s="317">
        <v>329.48333333333341</v>
      </c>
      <c r="F236" s="317">
        <v>318.9666666666667</v>
      </c>
      <c r="G236" s="317">
        <v>301.23333333333341</v>
      </c>
      <c r="H236" s="317">
        <v>357.73333333333341</v>
      </c>
      <c r="I236" s="317">
        <v>375.46666666666675</v>
      </c>
      <c r="J236" s="317">
        <v>385.98333333333341</v>
      </c>
      <c r="K236" s="316">
        <v>364.95</v>
      </c>
      <c r="L236" s="316">
        <v>336.7</v>
      </c>
      <c r="M236" s="316">
        <v>0.81167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923.35</v>
      </c>
      <c r="D237" s="317">
        <v>914.21666666666658</v>
      </c>
      <c r="E237" s="317">
        <v>900.43333333333317</v>
      </c>
      <c r="F237" s="317">
        <v>877.51666666666654</v>
      </c>
      <c r="G237" s="317">
        <v>863.73333333333312</v>
      </c>
      <c r="H237" s="317">
        <v>937.13333333333321</v>
      </c>
      <c r="I237" s="317">
        <v>950.91666666666674</v>
      </c>
      <c r="J237" s="317">
        <v>973.83333333333326</v>
      </c>
      <c r="K237" s="316">
        <v>928</v>
      </c>
      <c r="L237" s="316">
        <v>891.3</v>
      </c>
      <c r="M237" s="316">
        <v>42.093339999999998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208.25</v>
      </c>
      <c r="D238" s="317">
        <v>208.71666666666667</v>
      </c>
      <c r="E238" s="317">
        <v>206.03333333333333</v>
      </c>
      <c r="F238" s="317">
        <v>203.81666666666666</v>
      </c>
      <c r="G238" s="317">
        <v>201.13333333333333</v>
      </c>
      <c r="H238" s="317">
        <v>210.93333333333334</v>
      </c>
      <c r="I238" s="317">
        <v>213.61666666666667</v>
      </c>
      <c r="J238" s="317">
        <v>215.83333333333334</v>
      </c>
      <c r="K238" s="316">
        <v>211.4</v>
      </c>
      <c r="L238" s="316">
        <v>206.5</v>
      </c>
      <c r="M238" s="316">
        <v>57.37133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13.55</v>
      </c>
      <c r="D239" s="317">
        <v>13.799999999999999</v>
      </c>
      <c r="E239" s="317">
        <v>12.249999999999998</v>
      </c>
      <c r="F239" s="317">
        <v>10.95</v>
      </c>
      <c r="G239" s="317">
        <v>9.3999999999999986</v>
      </c>
      <c r="H239" s="317">
        <v>15.099999999999998</v>
      </c>
      <c r="I239" s="317">
        <v>16.649999999999999</v>
      </c>
      <c r="J239" s="317">
        <v>17.949999999999996</v>
      </c>
      <c r="K239" s="316">
        <v>15.35</v>
      </c>
      <c r="L239" s="316">
        <v>12.5</v>
      </c>
      <c r="M239" s="316">
        <v>230.5778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1526.75</v>
      </c>
      <c r="D240" s="317">
        <v>1529.4333333333332</v>
      </c>
      <c r="E240" s="317">
        <v>1508.9166666666663</v>
      </c>
      <c r="F240" s="317">
        <v>1491.083333333333</v>
      </c>
      <c r="G240" s="317">
        <v>1470.5666666666662</v>
      </c>
      <c r="H240" s="317">
        <v>1547.2666666666664</v>
      </c>
      <c r="I240" s="317">
        <v>1567.7833333333333</v>
      </c>
      <c r="J240" s="317">
        <v>1585.6166666666666</v>
      </c>
      <c r="K240" s="316">
        <v>1549.95</v>
      </c>
      <c r="L240" s="316">
        <v>1511.6</v>
      </c>
      <c r="M240" s="316">
        <v>78.460800000000006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1493</v>
      </c>
      <c r="D241" s="317">
        <v>1479.2333333333336</v>
      </c>
      <c r="E241" s="317">
        <v>1435.4166666666672</v>
      </c>
      <c r="F241" s="317">
        <v>1377.8333333333337</v>
      </c>
      <c r="G241" s="317">
        <v>1334.0166666666673</v>
      </c>
      <c r="H241" s="317">
        <v>1536.8166666666671</v>
      </c>
      <c r="I241" s="317">
        <v>1580.6333333333337</v>
      </c>
      <c r="J241" s="317">
        <v>1638.2166666666669</v>
      </c>
      <c r="K241" s="316">
        <v>1523.05</v>
      </c>
      <c r="L241" s="316">
        <v>1421.65</v>
      </c>
      <c r="M241" s="316">
        <v>0.17113999999999999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474.65</v>
      </c>
      <c r="D242" s="317">
        <v>476.40000000000003</v>
      </c>
      <c r="E242" s="317">
        <v>460.75000000000006</v>
      </c>
      <c r="F242" s="317">
        <v>446.85</v>
      </c>
      <c r="G242" s="317">
        <v>431.20000000000005</v>
      </c>
      <c r="H242" s="317">
        <v>490.30000000000007</v>
      </c>
      <c r="I242" s="317">
        <v>505.95000000000005</v>
      </c>
      <c r="J242" s="317">
        <v>519.85000000000014</v>
      </c>
      <c r="K242" s="316">
        <v>492.05</v>
      </c>
      <c r="L242" s="316">
        <v>462.5</v>
      </c>
      <c r="M242" s="316">
        <v>14.68787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596.20000000000005</v>
      </c>
      <c r="D243" s="317">
        <v>592.06666666666672</v>
      </c>
      <c r="E243" s="317">
        <v>570.08333333333348</v>
      </c>
      <c r="F243" s="317">
        <v>543.96666666666681</v>
      </c>
      <c r="G243" s="317">
        <v>521.98333333333358</v>
      </c>
      <c r="H243" s="317">
        <v>618.18333333333339</v>
      </c>
      <c r="I243" s="317">
        <v>640.16666666666674</v>
      </c>
      <c r="J243" s="317">
        <v>666.2833333333333</v>
      </c>
      <c r="K243" s="316">
        <v>614.04999999999995</v>
      </c>
      <c r="L243" s="316">
        <v>565.95000000000005</v>
      </c>
      <c r="M243" s="316">
        <v>13.2264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16.399999999999999</v>
      </c>
      <c r="D244" s="317">
        <v>16.566666666666666</v>
      </c>
      <c r="E244" s="317">
        <v>16.033333333333331</v>
      </c>
      <c r="F244" s="317">
        <v>15.666666666666664</v>
      </c>
      <c r="G244" s="317">
        <v>15.133333333333329</v>
      </c>
      <c r="H244" s="317">
        <v>16.933333333333334</v>
      </c>
      <c r="I244" s="317">
        <v>17.466666666666672</v>
      </c>
      <c r="J244" s="317">
        <v>17.833333333333336</v>
      </c>
      <c r="K244" s="316">
        <v>17.100000000000001</v>
      </c>
      <c r="L244" s="316">
        <v>16.2</v>
      </c>
      <c r="M244" s="316">
        <v>20.64489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120.45</v>
      </c>
      <c r="D245" s="317">
        <v>121.23333333333335</v>
      </c>
      <c r="E245" s="317">
        <v>118.06666666666669</v>
      </c>
      <c r="F245" s="317">
        <v>115.68333333333334</v>
      </c>
      <c r="G245" s="317">
        <v>112.51666666666668</v>
      </c>
      <c r="H245" s="317">
        <v>123.6166666666667</v>
      </c>
      <c r="I245" s="317">
        <v>126.78333333333336</v>
      </c>
      <c r="J245" s="317">
        <v>129.16666666666671</v>
      </c>
      <c r="K245" s="316">
        <v>124.4</v>
      </c>
      <c r="L245" s="316">
        <v>118.85</v>
      </c>
      <c r="M245" s="316">
        <v>97.435820000000007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373.3</v>
      </c>
      <c r="D246" s="317">
        <v>375.66666666666669</v>
      </c>
      <c r="E246" s="317">
        <v>362.63333333333338</v>
      </c>
      <c r="F246" s="317">
        <v>351.9666666666667</v>
      </c>
      <c r="G246" s="317">
        <v>338.93333333333339</v>
      </c>
      <c r="H246" s="317">
        <v>386.33333333333337</v>
      </c>
      <c r="I246" s="317">
        <v>399.36666666666667</v>
      </c>
      <c r="J246" s="317">
        <v>410.03333333333336</v>
      </c>
      <c r="K246" s="316">
        <v>388.7</v>
      </c>
      <c r="L246" s="316">
        <v>365</v>
      </c>
      <c r="M246" s="316">
        <v>1.74112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969.25</v>
      </c>
      <c r="D247" s="317">
        <v>967.43333333333339</v>
      </c>
      <c r="E247" s="317">
        <v>956.81666666666683</v>
      </c>
      <c r="F247" s="317">
        <v>944.38333333333344</v>
      </c>
      <c r="G247" s="317">
        <v>933.76666666666688</v>
      </c>
      <c r="H247" s="317">
        <v>979.86666666666679</v>
      </c>
      <c r="I247" s="317">
        <v>990.48333333333335</v>
      </c>
      <c r="J247" s="317">
        <v>1002.9166666666667</v>
      </c>
      <c r="K247" s="316">
        <v>978.05</v>
      </c>
      <c r="L247" s="316">
        <v>955</v>
      </c>
      <c r="M247" s="316">
        <v>2.5941800000000002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197.1</v>
      </c>
      <c r="D248" s="317">
        <v>199.16666666666666</v>
      </c>
      <c r="E248" s="317">
        <v>187.93333333333331</v>
      </c>
      <c r="F248" s="317">
        <v>178.76666666666665</v>
      </c>
      <c r="G248" s="317">
        <v>167.5333333333333</v>
      </c>
      <c r="H248" s="317">
        <v>208.33333333333331</v>
      </c>
      <c r="I248" s="317">
        <v>219.56666666666666</v>
      </c>
      <c r="J248" s="317">
        <v>228.73333333333332</v>
      </c>
      <c r="K248" s="316">
        <v>210.4</v>
      </c>
      <c r="L248" s="316">
        <v>190</v>
      </c>
      <c r="M248" s="316">
        <v>14.458920000000001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38.9</v>
      </c>
      <c r="D249" s="317">
        <v>39.183333333333337</v>
      </c>
      <c r="E249" s="317">
        <v>38.366666666666674</v>
      </c>
      <c r="F249" s="317">
        <v>37.833333333333336</v>
      </c>
      <c r="G249" s="317">
        <v>37.016666666666673</v>
      </c>
      <c r="H249" s="317">
        <v>39.716666666666676</v>
      </c>
      <c r="I249" s="317">
        <v>40.533333333333339</v>
      </c>
      <c r="J249" s="317">
        <v>41.066666666666677</v>
      </c>
      <c r="K249" s="316">
        <v>40</v>
      </c>
      <c r="L249" s="316">
        <v>38.65</v>
      </c>
      <c r="M249" s="316">
        <v>10.19224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657.1</v>
      </c>
      <c r="D250" s="317">
        <v>662.91666666666663</v>
      </c>
      <c r="E250" s="317">
        <v>637.83333333333326</v>
      </c>
      <c r="F250" s="317">
        <v>618.56666666666661</v>
      </c>
      <c r="G250" s="317">
        <v>593.48333333333323</v>
      </c>
      <c r="H250" s="317">
        <v>682.18333333333328</v>
      </c>
      <c r="I250" s="317">
        <v>707.26666666666654</v>
      </c>
      <c r="J250" s="317">
        <v>726.5333333333333</v>
      </c>
      <c r="K250" s="316">
        <v>688</v>
      </c>
      <c r="L250" s="316">
        <v>643.65</v>
      </c>
      <c r="M250" s="316">
        <v>25.863869999999999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21.4</v>
      </c>
      <c r="D251" s="317">
        <v>21.383333333333336</v>
      </c>
      <c r="E251" s="317">
        <v>21.216666666666672</v>
      </c>
      <c r="F251" s="317">
        <v>21.033333333333335</v>
      </c>
      <c r="G251" s="317">
        <v>20.866666666666671</v>
      </c>
      <c r="H251" s="317">
        <v>21.566666666666674</v>
      </c>
      <c r="I251" s="317">
        <v>21.733333333333338</v>
      </c>
      <c r="J251" s="317">
        <v>21.916666666666675</v>
      </c>
      <c r="K251" s="316">
        <v>21.55</v>
      </c>
      <c r="L251" s="316">
        <v>21.2</v>
      </c>
      <c r="M251" s="316">
        <v>58.23704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479.15</v>
      </c>
      <c r="D252" s="317">
        <v>477.25</v>
      </c>
      <c r="E252" s="317">
        <v>465.5</v>
      </c>
      <c r="F252" s="317">
        <v>451.85</v>
      </c>
      <c r="G252" s="317">
        <v>440.1</v>
      </c>
      <c r="H252" s="317">
        <v>490.9</v>
      </c>
      <c r="I252" s="317">
        <v>502.65</v>
      </c>
      <c r="J252" s="317">
        <v>516.29999999999995</v>
      </c>
      <c r="K252" s="316">
        <v>489</v>
      </c>
      <c r="L252" s="316">
        <v>463.6</v>
      </c>
      <c r="M252" s="316">
        <v>8.4101199999999992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255.65</v>
      </c>
      <c r="D253" s="317">
        <v>256.53333333333336</v>
      </c>
      <c r="E253" s="317">
        <v>250.86666666666673</v>
      </c>
      <c r="F253" s="317">
        <v>246.08333333333337</v>
      </c>
      <c r="G253" s="317">
        <v>240.41666666666674</v>
      </c>
      <c r="H253" s="317">
        <v>261.31666666666672</v>
      </c>
      <c r="I253" s="317">
        <v>266.98333333333335</v>
      </c>
      <c r="J253" s="317">
        <v>271.76666666666671</v>
      </c>
      <c r="K253" s="316">
        <v>262.2</v>
      </c>
      <c r="L253" s="316">
        <v>251.75</v>
      </c>
      <c r="M253" s="316">
        <v>173.44099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83.45</v>
      </c>
      <c r="D254" s="317">
        <v>85.100000000000009</v>
      </c>
      <c r="E254" s="317">
        <v>81.000000000000014</v>
      </c>
      <c r="F254" s="317">
        <v>78.550000000000011</v>
      </c>
      <c r="G254" s="317">
        <v>74.450000000000017</v>
      </c>
      <c r="H254" s="317">
        <v>87.550000000000011</v>
      </c>
      <c r="I254" s="317">
        <v>91.65</v>
      </c>
      <c r="J254" s="317">
        <v>94.100000000000009</v>
      </c>
      <c r="K254" s="316">
        <v>89.2</v>
      </c>
      <c r="L254" s="316">
        <v>82.65</v>
      </c>
      <c r="M254" s="316">
        <v>2.0686200000000001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101.55</v>
      </c>
      <c r="D255" s="317">
        <v>101.75</v>
      </c>
      <c r="E255" s="317">
        <v>98.8</v>
      </c>
      <c r="F255" s="317">
        <v>96.05</v>
      </c>
      <c r="G255" s="317">
        <v>93.1</v>
      </c>
      <c r="H255" s="317">
        <v>104.5</v>
      </c>
      <c r="I255" s="317">
        <v>107.44999999999999</v>
      </c>
      <c r="J255" s="317">
        <v>110.2</v>
      </c>
      <c r="K255" s="316">
        <v>104.7</v>
      </c>
      <c r="L255" s="316">
        <v>99</v>
      </c>
      <c r="M255" s="316">
        <v>8.7396899999999995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1577.9</v>
      </c>
      <c r="D256" s="317">
        <v>1580.3833333333332</v>
      </c>
      <c r="E256" s="317">
        <v>1557.6166666666663</v>
      </c>
      <c r="F256" s="317">
        <v>1537.333333333333</v>
      </c>
      <c r="G256" s="317">
        <v>1514.5666666666662</v>
      </c>
      <c r="H256" s="317">
        <v>1600.6666666666665</v>
      </c>
      <c r="I256" s="317">
        <v>1623.4333333333334</v>
      </c>
      <c r="J256" s="317">
        <v>1643.7166666666667</v>
      </c>
      <c r="K256" s="316">
        <v>1603.15</v>
      </c>
      <c r="L256" s="316">
        <v>1560.1</v>
      </c>
      <c r="M256" s="316">
        <v>1.12479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1733.1</v>
      </c>
      <c r="D257" s="317">
        <v>1742.8833333333332</v>
      </c>
      <c r="E257" s="317">
        <v>1695.2166666666665</v>
      </c>
      <c r="F257" s="317">
        <v>1657.3333333333333</v>
      </c>
      <c r="G257" s="317">
        <v>1609.6666666666665</v>
      </c>
      <c r="H257" s="317">
        <v>1780.7666666666664</v>
      </c>
      <c r="I257" s="317">
        <v>1828.4333333333334</v>
      </c>
      <c r="J257" s="317">
        <v>1866.3166666666664</v>
      </c>
      <c r="K257" s="316">
        <v>1790.55</v>
      </c>
      <c r="L257" s="316">
        <v>1705</v>
      </c>
      <c r="M257" s="316">
        <v>5.9420000000000001E-2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81.849999999999994</v>
      </c>
      <c r="D258" s="317">
        <v>82.61666666666666</v>
      </c>
      <c r="E258" s="317">
        <v>79.333333333333314</v>
      </c>
      <c r="F258" s="317">
        <v>76.816666666666649</v>
      </c>
      <c r="G258" s="317">
        <v>73.533333333333303</v>
      </c>
      <c r="H258" s="317">
        <v>85.133333333333326</v>
      </c>
      <c r="I258" s="317">
        <v>88.416666666666657</v>
      </c>
      <c r="J258" s="317">
        <v>90.933333333333337</v>
      </c>
      <c r="K258" s="316">
        <v>85.9</v>
      </c>
      <c r="L258" s="316">
        <v>80.099999999999994</v>
      </c>
      <c r="M258" s="316">
        <v>8.9414400000000001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474.65</v>
      </c>
      <c r="D259" s="317">
        <v>470.81666666666666</v>
      </c>
      <c r="E259" s="317">
        <v>462.2833333333333</v>
      </c>
      <c r="F259" s="317">
        <v>449.91666666666663</v>
      </c>
      <c r="G259" s="317">
        <v>441.38333333333327</v>
      </c>
      <c r="H259" s="317">
        <v>483.18333333333334</v>
      </c>
      <c r="I259" s="317">
        <v>491.71666666666675</v>
      </c>
      <c r="J259" s="317">
        <v>504.08333333333337</v>
      </c>
      <c r="K259" s="316">
        <v>479.35</v>
      </c>
      <c r="L259" s="316">
        <v>458.45</v>
      </c>
      <c r="M259" s="316">
        <v>97.600250000000003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2340.85</v>
      </c>
      <c r="D260" s="317">
        <v>2326.5333333333333</v>
      </c>
      <c r="E260" s="317">
        <v>2292.2166666666667</v>
      </c>
      <c r="F260" s="317">
        <v>2243.5833333333335</v>
      </c>
      <c r="G260" s="317">
        <v>2209.2666666666669</v>
      </c>
      <c r="H260" s="317">
        <v>2375.1666666666665</v>
      </c>
      <c r="I260" s="317">
        <v>2409.4833333333331</v>
      </c>
      <c r="J260" s="317">
        <v>2458.1166666666663</v>
      </c>
      <c r="K260" s="316">
        <v>2360.85</v>
      </c>
      <c r="L260" s="316">
        <v>2277.9</v>
      </c>
      <c r="M260" s="316">
        <v>1.20652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384.75</v>
      </c>
      <c r="D261" s="317">
        <v>387.06666666666666</v>
      </c>
      <c r="E261" s="317">
        <v>374.88333333333333</v>
      </c>
      <c r="F261" s="317">
        <v>365.01666666666665</v>
      </c>
      <c r="G261" s="317">
        <v>352.83333333333331</v>
      </c>
      <c r="H261" s="317">
        <v>396.93333333333334</v>
      </c>
      <c r="I261" s="317">
        <v>409.11666666666662</v>
      </c>
      <c r="J261" s="317">
        <v>418.98333333333335</v>
      </c>
      <c r="K261" s="316">
        <v>399.25</v>
      </c>
      <c r="L261" s="316">
        <v>377.2</v>
      </c>
      <c r="M261" s="316">
        <v>1.70411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305</v>
      </c>
      <c r="D262" s="317">
        <v>302.0333333333333</v>
      </c>
      <c r="E262" s="317">
        <v>294.26666666666659</v>
      </c>
      <c r="F262" s="317">
        <v>283.5333333333333</v>
      </c>
      <c r="G262" s="317">
        <v>275.76666666666659</v>
      </c>
      <c r="H262" s="317">
        <v>312.76666666666659</v>
      </c>
      <c r="I262" s="317">
        <v>320.53333333333325</v>
      </c>
      <c r="J262" s="317">
        <v>331.26666666666659</v>
      </c>
      <c r="K262" s="316">
        <v>309.8</v>
      </c>
      <c r="L262" s="316">
        <v>291.3</v>
      </c>
      <c r="M262" s="316">
        <v>22.993359999999999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114.95</v>
      </c>
      <c r="D263" s="317">
        <v>116.45</v>
      </c>
      <c r="E263" s="317">
        <v>111.05000000000001</v>
      </c>
      <c r="F263" s="317">
        <v>107.15</v>
      </c>
      <c r="G263" s="317">
        <v>101.75000000000001</v>
      </c>
      <c r="H263" s="317">
        <v>120.35000000000001</v>
      </c>
      <c r="I263" s="317">
        <v>125.75000000000001</v>
      </c>
      <c r="J263" s="317">
        <v>129.65</v>
      </c>
      <c r="K263" s="316">
        <v>121.85</v>
      </c>
      <c r="L263" s="316">
        <v>112.55</v>
      </c>
      <c r="M263" s="316">
        <v>7.1067499999999999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63.85</v>
      </c>
      <c r="D264" s="317">
        <v>64.36666666666666</v>
      </c>
      <c r="E264" s="317">
        <v>62.48333333333332</v>
      </c>
      <c r="F264" s="317">
        <v>61.11666666666666</v>
      </c>
      <c r="G264" s="317">
        <v>59.23333333333332</v>
      </c>
      <c r="H264" s="317">
        <v>65.73333333333332</v>
      </c>
      <c r="I264" s="317">
        <v>67.616666666666674</v>
      </c>
      <c r="J264" s="317">
        <v>68.98333333333332</v>
      </c>
      <c r="K264" s="316">
        <v>66.25</v>
      </c>
      <c r="L264" s="316">
        <v>63</v>
      </c>
      <c r="M264" s="316">
        <v>9.7848699999999997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145.5</v>
      </c>
      <c r="D265" s="317">
        <v>149.15</v>
      </c>
      <c r="E265" s="317">
        <v>135.35000000000002</v>
      </c>
      <c r="F265" s="317">
        <v>125.20000000000002</v>
      </c>
      <c r="G265" s="317">
        <v>111.40000000000003</v>
      </c>
      <c r="H265" s="317">
        <v>159.30000000000001</v>
      </c>
      <c r="I265" s="317">
        <v>173.10000000000002</v>
      </c>
      <c r="J265" s="317">
        <v>183.25</v>
      </c>
      <c r="K265" s="316">
        <v>162.94999999999999</v>
      </c>
      <c r="L265" s="316">
        <v>139</v>
      </c>
      <c r="M265" s="316">
        <v>30.595020000000002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291.2</v>
      </c>
      <c r="D266" s="317">
        <v>293.18333333333334</v>
      </c>
      <c r="E266" s="317">
        <v>273.36666666666667</v>
      </c>
      <c r="F266" s="317">
        <v>255.53333333333336</v>
      </c>
      <c r="G266" s="317">
        <v>235.7166666666667</v>
      </c>
      <c r="H266" s="317">
        <v>311.01666666666665</v>
      </c>
      <c r="I266" s="317">
        <v>330.83333333333337</v>
      </c>
      <c r="J266" s="317">
        <v>348.66666666666663</v>
      </c>
      <c r="K266" s="316">
        <v>313</v>
      </c>
      <c r="L266" s="316">
        <v>275.35000000000002</v>
      </c>
      <c r="M266" s="316">
        <v>6.1357100000000004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258.5</v>
      </c>
      <c r="D267" s="317">
        <v>266.28333333333336</v>
      </c>
      <c r="E267" s="317">
        <v>243.56666666666672</v>
      </c>
      <c r="F267" s="317">
        <v>228.63333333333335</v>
      </c>
      <c r="G267" s="317">
        <v>205.91666666666671</v>
      </c>
      <c r="H267" s="317">
        <v>281.2166666666667</v>
      </c>
      <c r="I267" s="317">
        <v>303.93333333333328</v>
      </c>
      <c r="J267" s="317">
        <v>318.86666666666673</v>
      </c>
      <c r="K267" s="316">
        <v>289</v>
      </c>
      <c r="L267" s="316">
        <v>251.35</v>
      </c>
      <c r="M267" s="316">
        <v>10.658390000000001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648.95000000000005</v>
      </c>
      <c r="D268" s="317">
        <v>647.43333333333339</v>
      </c>
      <c r="E268" s="317">
        <v>636.86666666666679</v>
      </c>
      <c r="F268" s="317">
        <v>624.78333333333342</v>
      </c>
      <c r="G268" s="317">
        <v>614.21666666666681</v>
      </c>
      <c r="H268" s="317">
        <v>659.51666666666677</v>
      </c>
      <c r="I268" s="317">
        <v>670.08333333333337</v>
      </c>
      <c r="J268" s="317">
        <v>682.16666666666674</v>
      </c>
      <c r="K268" s="316">
        <v>658</v>
      </c>
      <c r="L268" s="316">
        <v>635.35</v>
      </c>
      <c r="M268" s="316">
        <v>41.583410000000001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468.55</v>
      </c>
      <c r="D269" s="317">
        <v>472.61666666666662</v>
      </c>
      <c r="E269" s="317">
        <v>459.23333333333323</v>
      </c>
      <c r="F269" s="317">
        <v>449.91666666666663</v>
      </c>
      <c r="G269" s="317">
        <v>436.53333333333325</v>
      </c>
      <c r="H269" s="317">
        <v>481.93333333333322</v>
      </c>
      <c r="I269" s="317">
        <v>495.31666666666655</v>
      </c>
      <c r="J269" s="317">
        <v>504.63333333333321</v>
      </c>
      <c r="K269" s="316">
        <v>486</v>
      </c>
      <c r="L269" s="316">
        <v>463.3</v>
      </c>
      <c r="M269" s="316">
        <v>20.01979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435.95</v>
      </c>
      <c r="D270" s="317">
        <v>445.36666666666662</v>
      </c>
      <c r="E270" s="317">
        <v>421.88333333333321</v>
      </c>
      <c r="F270" s="317">
        <v>407.81666666666661</v>
      </c>
      <c r="G270" s="317">
        <v>384.3333333333332</v>
      </c>
      <c r="H270" s="317">
        <v>459.43333333333322</v>
      </c>
      <c r="I270" s="317">
        <v>482.91666666666669</v>
      </c>
      <c r="J270" s="317">
        <v>496.98333333333323</v>
      </c>
      <c r="K270" s="316">
        <v>468.85</v>
      </c>
      <c r="L270" s="316">
        <v>431.3</v>
      </c>
      <c r="M270" s="316">
        <v>4.3172600000000001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401.95</v>
      </c>
      <c r="D271" s="317">
        <v>408.55</v>
      </c>
      <c r="E271" s="317">
        <v>393.40000000000003</v>
      </c>
      <c r="F271" s="317">
        <v>384.85</v>
      </c>
      <c r="G271" s="317">
        <v>369.70000000000005</v>
      </c>
      <c r="H271" s="317">
        <v>417.1</v>
      </c>
      <c r="I271" s="317">
        <v>432.25</v>
      </c>
      <c r="J271" s="317">
        <v>440.8</v>
      </c>
      <c r="K271" s="316">
        <v>423.7</v>
      </c>
      <c r="L271" s="316">
        <v>400</v>
      </c>
      <c r="M271" s="316">
        <v>1.12001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682.6</v>
      </c>
      <c r="D272" s="317">
        <v>687.73333333333323</v>
      </c>
      <c r="E272" s="317">
        <v>658.91666666666652</v>
      </c>
      <c r="F272" s="317">
        <v>635.23333333333323</v>
      </c>
      <c r="G272" s="317">
        <v>606.41666666666652</v>
      </c>
      <c r="H272" s="317">
        <v>711.41666666666652</v>
      </c>
      <c r="I272" s="317">
        <v>740.23333333333335</v>
      </c>
      <c r="J272" s="317">
        <v>763.91666666666652</v>
      </c>
      <c r="K272" s="316">
        <v>716.55</v>
      </c>
      <c r="L272" s="316">
        <v>664.05</v>
      </c>
      <c r="M272" s="316">
        <v>6.2964799999999999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144.05000000000001</v>
      </c>
      <c r="D273" s="317">
        <v>144.33333333333334</v>
      </c>
      <c r="E273" s="317">
        <v>142.51666666666668</v>
      </c>
      <c r="F273" s="317">
        <v>140.98333333333335</v>
      </c>
      <c r="G273" s="317">
        <v>139.16666666666669</v>
      </c>
      <c r="H273" s="317">
        <v>145.86666666666667</v>
      </c>
      <c r="I273" s="317">
        <v>147.68333333333334</v>
      </c>
      <c r="J273" s="317">
        <v>149.21666666666667</v>
      </c>
      <c r="K273" s="316">
        <v>146.15</v>
      </c>
      <c r="L273" s="316">
        <v>142.80000000000001</v>
      </c>
      <c r="M273" s="316">
        <v>1.5462400000000001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983.9</v>
      </c>
      <c r="D274" s="317">
        <v>982.15</v>
      </c>
      <c r="E274" s="317">
        <v>961.8</v>
      </c>
      <c r="F274" s="317">
        <v>939.69999999999993</v>
      </c>
      <c r="G274" s="317">
        <v>919.34999999999991</v>
      </c>
      <c r="H274" s="317">
        <v>1004.25</v>
      </c>
      <c r="I274" s="317">
        <v>1024.6000000000001</v>
      </c>
      <c r="J274" s="317">
        <v>1046.7</v>
      </c>
      <c r="K274" s="316">
        <v>1002.5</v>
      </c>
      <c r="L274" s="316">
        <v>960.05</v>
      </c>
      <c r="M274" s="316">
        <v>0.85587000000000002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341.3</v>
      </c>
      <c r="D275" s="317">
        <v>339.55</v>
      </c>
      <c r="E275" s="317">
        <v>333.55</v>
      </c>
      <c r="F275" s="317">
        <v>325.8</v>
      </c>
      <c r="G275" s="317">
        <v>319.8</v>
      </c>
      <c r="H275" s="317">
        <v>347.3</v>
      </c>
      <c r="I275" s="317">
        <v>353.3</v>
      </c>
      <c r="J275" s="317">
        <v>361.05</v>
      </c>
      <c r="K275" s="316">
        <v>345.55</v>
      </c>
      <c r="L275" s="316">
        <v>331.8</v>
      </c>
      <c r="M275" s="316">
        <v>1.84666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61.45</v>
      </c>
      <c r="D276" s="317">
        <v>61.433333333333337</v>
      </c>
      <c r="E276" s="317">
        <v>55.166666666666671</v>
      </c>
      <c r="F276" s="317">
        <v>48.883333333333333</v>
      </c>
      <c r="G276" s="317">
        <v>42.616666666666667</v>
      </c>
      <c r="H276" s="317">
        <v>67.716666666666669</v>
      </c>
      <c r="I276" s="317">
        <v>73.98333333333332</v>
      </c>
      <c r="J276" s="317">
        <v>80.26666666666668</v>
      </c>
      <c r="K276" s="316">
        <v>67.7</v>
      </c>
      <c r="L276" s="316">
        <v>55.15</v>
      </c>
      <c r="M276" s="316">
        <v>25.261279999999999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411.8</v>
      </c>
      <c r="D277" s="317">
        <v>410.56666666666666</v>
      </c>
      <c r="E277" s="317">
        <v>401.23333333333335</v>
      </c>
      <c r="F277" s="317">
        <v>390.66666666666669</v>
      </c>
      <c r="G277" s="317">
        <v>381.33333333333337</v>
      </c>
      <c r="H277" s="317">
        <v>421.13333333333333</v>
      </c>
      <c r="I277" s="317">
        <v>430.4666666666667</v>
      </c>
      <c r="J277" s="317">
        <v>441.0333333333333</v>
      </c>
      <c r="K277" s="316">
        <v>419.9</v>
      </c>
      <c r="L277" s="316">
        <v>400</v>
      </c>
      <c r="M277" s="316">
        <v>5.1528799999999997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43.9</v>
      </c>
      <c r="D278" s="317">
        <v>44.099999999999994</v>
      </c>
      <c r="E278" s="317">
        <v>42.899999999999991</v>
      </c>
      <c r="F278" s="317">
        <v>41.9</v>
      </c>
      <c r="G278" s="317">
        <v>40.699999999999996</v>
      </c>
      <c r="H278" s="317">
        <v>45.099999999999987</v>
      </c>
      <c r="I278" s="317">
        <v>46.29999999999999</v>
      </c>
      <c r="J278" s="317">
        <v>47.299999999999983</v>
      </c>
      <c r="K278" s="316">
        <v>45.3</v>
      </c>
      <c r="L278" s="316">
        <v>43.1</v>
      </c>
      <c r="M278" s="316">
        <v>26.448409999999999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356.1</v>
      </c>
      <c r="D279" s="317">
        <v>360.36666666666662</v>
      </c>
      <c r="E279" s="317">
        <v>349.73333333333323</v>
      </c>
      <c r="F279" s="317">
        <v>343.36666666666662</v>
      </c>
      <c r="G279" s="317">
        <v>332.73333333333323</v>
      </c>
      <c r="H279" s="317">
        <v>366.73333333333323</v>
      </c>
      <c r="I279" s="317">
        <v>377.36666666666656</v>
      </c>
      <c r="J279" s="317">
        <v>383.73333333333323</v>
      </c>
      <c r="K279" s="316">
        <v>371</v>
      </c>
      <c r="L279" s="316">
        <v>354</v>
      </c>
      <c r="M279" s="316">
        <v>1.1372500000000001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1080.7</v>
      </c>
      <c r="D280" s="317">
        <v>1103.75</v>
      </c>
      <c r="E280" s="317">
        <v>1037.5</v>
      </c>
      <c r="F280" s="317">
        <v>994.3</v>
      </c>
      <c r="G280" s="317">
        <v>928.05</v>
      </c>
      <c r="H280" s="317">
        <v>1146.95</v>
      </c>
      <c r="I280" s="317">
        <v>1213.2</v>
      </c>
      <c r="J280" s="317">
        <v>1256.4000000000001</v>
      </c>
      <c r="K280" s="316">
        <v>1170</v>
      </c>
      <c r="L280" s="316">
        <v>1060.55</v>
      </c>
      <c r="M280" s="316">
        <v>2.12547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238.65</v>
      </c>
      <c r="D281" s="317">
        <v>241.81666666666669</v>
      </c>
      <c r="E281" s="317">
        <v>231.83333333333337</v>
      </c>
      <c r="F281" s="317">
        <v>225.01666666666668</v>
      </c>
      <c r="G281" s="317">
        <v>215.03333333333336</v>
      </c>
      <c r="H281" s="317">
        <v>248.63333333333338</v>
      </c>
      <c r="I281" s="317">
        <v>258.61666666666667</v>
      </c>
      <c r="J281" s="317">
        <v>265.43333333333339</v>
      </c>
      <c r="K281" s="316">
        <v>251.8</v>
      </c>
      <c r="L281" s="316">
        <v>235</v>
      </c>
      <c r="M281" s="316">
        <v>3.87608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1809.95</v>
      </c>
      <c r="D282" s="317">
        <v>1807.9833333333333</v>
      </c>
      <c r="E282" s="317">
        <v>1797.9666666666667</v>
      </c>
      <c r="F282" s="317">
        <v>1785.9833333333333</v>
      </c>
      <c r="G282" s="317">
        <v>1775.9666666666667</v>
      </c>
      <c r="H282" s="317">
        <v>1819.9666666666667</v>
      </c>
      <c r="I282" s="317">
        <v>1829.9833333333336</v>
      </c>
      <c r="J282" s="317">
        <v>1841.9666666666667</v>
      </c>
      <c r="K282" s="316">
        <v>1818</v>
      </c>
      <c r="L282" s="316">
        <v>1796</v>
      </c>
      <c r="M282" s="316">
        <v>26.21884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483.95</v>
      </c>
      <c r="D283" s="317">
        <v>494.10000000000008</v>
      </c>
      <c r="E283" s="317">
        <v>468.70000000000016</v>
      </c>
      <c r="F283" s="317">
        <v>453.4500000000001</v>
      </c>
      <c r="G283" s="317">
        <v>428.05000000000018</v>
      </c>
      <c r="H283" s="317">
        <v>509.35000000000014</v>
      </c>
      <c r="I283" s="317">
        <v>534.75000000000011</v>
      </c>
      <c r="J283" s="317">
        <v>550.00000000000011</v>
      </c>
      <c r="K283" s="316">
        <v>519.5</v>
      </c>
      <c r="L283" s="316">
        <v>478.85</v>
      </c>
      <c r="M283" s="316">
        <v>14.56362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584.4</v>
      </c>
      <c r="D284" s="317">
        <v>585.1</v>
      </c>
      <c r="E284" s="317">
        <v>576.30000000000007</v>
      </c>
      <c r="F284" s="317">
        <v>568.20000000000005</v>
      </c>
      <c r="G284" s="317">
        <v>559.40000000000009</v>
      </c>
      <c r="H284" s="317">
        <v>593.20000000000005</v>
      </c>
      <c r="I284" s="317">
        <v>602</v>
      </c>
      <c r="J284" s="317">
        <v>610.1</v>
      </c>
      <c r="K284" s="316">
        <v>593.9</v>
      </c>
      <c r="L284" s="316">
        <v>577</v>
      </c>
      <c r="M284" s="316">
        <v>11.226139999999999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203.35</v>
      </c>
      <c r="D285" s="317">
        <v>205.85</v>
      </c>
      <c r="E285" s="317">
        <v>194</v>
      </c>
      <c r="F285" s="317">
        <v>184.65</v>
      </c>
      <c r="G285" s="317">
        <v>172.8</v>
      </c>
      <c r="H285" s="317">
        <v>215.2</v>
      </c>
      <c r="I285" s="317">
        <v>227.04999999999995</v>
      </c>
      <c r="J285" s="317">
        <v>236.39999999999998</v>
      </c>
      <c r="K285" s="316">
        <v>217.7</v>
      </c>
      <c r="L285" s="316">
        <v>196.5</v>
      </c>
      <c r="M285" s="316">
        <v>5.8635099999999998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1253.1500000000001</v>
      </c>
      <c r="D286" s="317">
        <v>1252.2333333333333</v>
      </c>
      <c r="E286" s="317">
        <v>1229.4166666666667</v>
      </c>
      <c r="F286" s="317">
        <v>1205.6833333333334</v>
      </c>
      <c r="G286" s="317">
        <v>1182.8666666666668</v>
      </c>
      <c r="H286" s="317">
        <v>1275.9666666666667</v>
      </c>
      <c r="I286" s="317">
        <v>1298.7833333333333</v>
      </c>
      <c r="J286" s="317">
        <v>1322.5166666666667</v>
      </c>
      <c r="K286" s="316">
        <v>1275.05</v>
      </c>
      <c r="L286" s="316">
        <v>1228.5</v>
      </c>
      <c r="M286" s="316">
        <v>0.10057000000000001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532.04999999999995</v>
      </c>
      <c r="D287" s="317">
        <v>535.71666666666658</v>
      </c>
      <c r="E287" s="317">
        <v>520.38333333333321</v>
      </c>
      <c r="F287" s="317">
        <v>508.71666666666658</v>
      </c>
      <c r="G287" s="317">
        <v>493.38333333333321</v>
      </c>
      <c r="H287" s="317">
        <v>547.38333333333321</v>
      </c>
      <c r="I287" s="317">
        <v>562.71666666666647</v>
      </c>
      <c r="J287" s="317">
        <v>574.38333333333321</v>
      </c>
      <c r="K287" s="316">
        <v>551.04999999999995</v>
      </c>
      <c r="L287" s="316">
        <v>524.04999999999995</v>
      </c>
      <c r="M287" s="316">
        <v>1.3040799999999999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78.55</v>
      </c>
      <c r="D288" s="317">
        <v>78.5</v>
      </c>
      <c r="E288" s="317">
        <v>76.05</v>
      </c>
      <c r="F288" s="317">
        <v>73.55</v>
      </c>
      <c r="G288" s="317">
        <v>71.099999999999994</v>
      </c>
      <c r="H288" s="317">
        <v>81</v>
      </c>
      <c r="I288" s="317">
        <v>83.449999999999989</v>
      </c>
      <c r="J288" s="317">
        <v>85.95</v>
      </c>
      <c r="K288" s="316">
        <v>80.95</v>
      </c>
      <c r="L288" s="316">
        <v>76</v>
      </c>
      <c r="M288" s="316">
        <v>131.29746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2283.85</v>
      </c>
      <c r="D289" s="317">
        <v>2311.35</v>
      </c>
      <c r="E289" s="317">
        <v>2242.6999999999998</v>
      </c>
      <c r="F289" s="317">
        <v>2201.5499999999997</v>
      </c>
      <c r="G289" s="317">
        <v>2132.8999999999996</v>
      </c>
      <c r="H289" s="317">
        <v>2352.5</v>
      </c>
      <c r="I289" s="317">
        <v>2421.1500000000005</v>
      </c>
      <c r="J289" s="317">
        <v>2462.3000000000002</v>
      </c>
      <c r="K289" s="316">
        <v>2380</v>
      </c>
      <c r="L289" s="316">
        <v>2270.1999999999998</v>
      </c>
      <c r="M289" s="316">
        <v>1.50227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284.89999999999998</v>
      </c>
      <c r="D290" s="317">
        <v>278.41666666666669</v>
      </c>
      <c r="E290" s="317">
        <v>267.73333333333335</v>
      </c>
      <c r="F290" s="317">
        <v>250.56666666666666</v>
      </c>
      <c r="G290" s="317">
        <v>239.88333333333333</v>
      </c>
      <c r="H290" s="317">
        <v>295.58333333333337</v>
      </c>
      <c r="I290" s="317">
        <v>306.26666666666665</v>
      </c>
      <c r="J290" s="317">
        <v>323.43333333333339</v>
      </c>
      <c r="K290" s="316">
        <v>289.10000000000002</v>
      </c>
      <c r="L290" s="316">
        <v>261.25</v>
      </c>
      <c r="M290" s="316">
        <v>2.6587299999999998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540.9</v>
      </c>
      <c r="D291" s="317">
        <v>532.65</v>
      </c>
      <c r="E291" s="317">
        <v>521.5</v>
      </c>
      <c r="F291" s="317">
        <v>502.1</v>
      </c>
      <c r="G291" s="317">
        <v>490.95000000000005</v>
      </c>
      <c r="H291" s="317">
        <v>552.04999999999995</v>
      </c>
      <c r="I291" s="317">
        <v>563.19999999999982</v>
      </c>
      <c r="J291" s="317">
        <v>582.59999999999991</v>
      </c>
      <c r="K291" s="316">
        <v>543.79999999999995</v>
      </c>
      <c r="L291" s="316">
        <v>513.25</v>
      </c>
      <c r="M291" s="316">
        <v>26.772839999999999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8664.2000000000007</v>
      </c>
      <c r="D292" s="317">
        <v>8777.7333333333336</v>
      </c>
      <c r="E292" s="317">
        <v>8485.4666666666672</v>
      </c>
      <c r="F292" s="317">
        <v>8306.7333333333336</v>
      </c>
      <c r="G292" s="317">
        <v>8014.4666666666672</v>
      </c>
      <c r="H292" s="317">
        <v>8956.4666666666672</v>
      </c>
      <c r="I292" s="317">
        <v>9248.7333333333336</v>
      </c>
      <c r="J292" s="317">
        <v>9427.4666666666672</v>
      </c>
      <c r="K292" s="316">
        <v>9070</v>
      </c>
      <c r="L292" s="316">
        <v>8599</v>
      </c>
      <c r="M292" s="316">
        <v>0.10296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59.95</v>
      </c>
      <c r="D293" s="317">
        <v>59.25</v>
      </c>
      <c r="E293" s="317">
        <v>57.7</v>
      </c>
      <c r="F293" s="317">
        <v>55.45</v>
      </c>
      <c r="G293" s="317">
        <v>53.900000000000006</v>
      </c>
      <c r="H293" s="317">
        <v>61.5</v>
      </c>
      <c r="I293" s="317">
        <v>63.05</v>
      </c>
      <c r="J293" s="317">
        <v>65.3</v>
      </c>
      <c r="K293" s="316">
        <v>60.8</v>
      </c>
      <c r="L293" s="316">
        <v>57</v>
      </c>
      <c r="M293" s="316">
        <v>58.153660000000002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339.05</v>
      </c>
      <c r="D294" s="317">
        <v>338.83333333333331</v>
      </c>
      <c r="E294" s="317">
        <v>326.51666666666665</v>
      </c>
      <c r="F294" s="317">
        <v>313.98333333333335</v>
      </c>
      <c r="G294" s="317">
        <v>301.66666666666669</v>
      </c>
      <c r="H294" s="317">
        <v>351.36666666666662</v>
      </c>
      <c r="I294" s="317">
        <v>363.68333333333334</v>
      </c>
      <c r="J294" s="317">
        <v>376.21666666666658</v>
      </c>
      <c r="K294" s="316">
        <v>351.15</v>
      </c>
      <c r="L294" s="316">
        <v>326.3</v>
      </c>
      <c r="M294" s="316">
        <v>50.34892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3286.45</v>
      </c>
      <c r="D295" s="317">
        <v>3318.0666666666671</v>
      </c>
      <c r="E295" s="317">
        <v>3154.983333333334</v>
      </c>
      <c r="F295" s="317">
        <v>3023.5166666666669</v>
      </c>
      <c r="G295" s="317">
        <v>2860.4333333333338</v>
      </c>
      <c r="H295" s="317">
        <v>3449.5333333333342</v>
      </c>
      <c r="I295" s="317">
        <v>3612.6166666666672</v>
      </c>
      <c r="J295" s="317">
        <v>3744.0833333333344</v>
      </c>
      <c r="K295" s="316">
        <v>3481.15</v>
      </c>
      <c r="L295" s="316">
        <v>3186.6</v>
      </c>
      <c r="M295" s="316">
        <v>1.00648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896.65</v>
      </c>
      <c r="D296" s="317">
        <v>882.5333333333333</v>
      </c>
      <c r="E296" s="317">
        <v>850.11666666666656</v>
      </c>
      <c r="F296" s="317">
        <v>803.58333333333326</v>
      </c>
      <c r="G296" s="317">
        <v>771.16666666666652</v>
      </c>
      <c r="H296" s="317">
        <v>929.06666666666661</v>
      </c>
      <c r="I296" s="317">
        <v>961.48333333333335</v>
      </c>
      <c r="J296" s="317">
        <v>1008.0166666666667</v>
      </c>
      <c r="K296" s="316">
        <v>914.95</v>
      </c>
      <c r="L296" s="316">
        <v>836</v>
      </c>
      <c r="M296" s="316">
        <v>4.3973399999999998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1570.8</v>
      </c>
      <c r="D297" s="317">
        <v>1579.05</v>
      </c>
      <c r="E297" s="317">
        <v>1549.1</v>
      </c>
      <c r="F297" s="317">
        <v>1527.3999999999999</v>
      </c>
      <c r="G297" s="317">
        <v>1497.4499999999998</v>
      </c>
      <c r="H297" s="317">
        <v>1600.75</v>
      </c>
      <c r="I297" s="317">
        <v>1630.7000000000003</v>
      </c>
      <c r="J297" s="317">
        <v>1652.4</v>
      </c>
      <c r="K297" s="316">
        <v>1609</v>
      </c>
      <c r="L297" s="316">
        <v>1557.35</v>
      </c>
      <c r="M297" s="316">
        <v>29.887879999999999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4250.75</v>
      </c>
      <c r="D298" s="317">
        <v>4248.8166666666666</v>
      </c>
      <c r="E298" s="317">
        <v>4107.6333333333332</v>
      </c>
      <c r="F298" s="317">
        <v>3964.5166666666664</v>
      </c>
      <c r="G298" s="317">
        <v>3823.333333333333</v>
      </c>
      <c r="H298" s="317">
        <v>4391.9333333333334</v>
      </c>
      <c r="I298" s="317">
        <v>4533.1166666666659</v>
      </c>
      <c r="J298" s="317">
        <v>4676.2333333333336</v>
      </c>
      <c r="K298" s="316">
        <v>4390</v>
      </c>
      <c r="L298" s="316">
        <v>4105.7</v>
      </c>
      <c r="M298" s="316">
        <v>7.1749099999999997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3722</v>
      </c>
      <c r="D299" s="317">
        <v>3764.6333333333332</v>
      </c>
      <c r="E299" s="317">
        <v>3608.3666666666663</v>
      </c>
      <c r="F299" s="317">
        <v>3494.7333333333331</v>
      </c>
      <c r="G299" s="317">
        <v>3338.4666666666662</v>
      </c>
      <c r="H299" s="317">
        <v>3878.2666666666664</v>
      </c>
      <c r="I299" s="317">
        <v>4034.5333333333328</v>
      </c>
      <c r="J299" s="317">
        <v>4148.1666666666661</v>
      </c>
      <c r="K299" s="316">
        <v>3920.9</v>
      </c>
      <c r="L299" s="316">
        <v>3651</v>
      </c>
      <c r="M299" s="316">
        <v>3.09416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716.8</v>
      </c>
      <c r="D300" s="317">
        <v>714.16666666666663</v>
      </c>
      <c r="E300" s="317">
        <v>703.68333333333328</v>
      </c>
      <c r="F300" s="317">
        <v>690.56666666666661</v>
      </c>
      <c r="G300" s="317">
        <v>680.08333333333326</v>
      </c>
      <c r="H300" s="317">
        <v>727.2833333333333</v>
      </c>
      <c r="I300" s="317">
        <v>737.76666666666665</v>
      </c>
      <c r="J300" s="317">
        <v>750.88333333333333</v>
      </c>
      <c r="K300" s="316">
        <v>724.65</v>
      </c>
      <c r="L300" s="316">
        <v>701.05</v>
      </c>
      <c r="M300" s="316">
        <v>18.159490000000002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2073.25</v>
      </c>
      <c r="D301" s="317">
        <v>2079.1</v>
      </c>
      <c r="E301" s="317">
        <v>2022.1999999999998</v>
      </c>
      <c r="F301" s="317">
        <v>1971.1499999999999</v>
      </c>
      <c r="G301" s="317">
        <v>1914.2499999999998</v>
      </c>
      <c r="H301" s="317">
        <v>2130.1499999999996</v>
      </c>
      <c r="I301" s="317">
        <v>2187.0500000000002</v>
      </c>
      <c r="J301" s="317">
        <v>2238.1</v>
      </c>
      <c r="K301" s="316">
        <v>2136</v>
      </c>
      <c r="L301" s="316">
        <v>2028.05</v>
      </c>
      <c r="M301" s="316">
        <v>0.47839999999999999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356.45</v>
      </c>
      <c r="D302" s="317">
        <v>356.5333333333333</v>
      </c>
      <c r="E302" s="317">
        <v>341.11666666666662</v>
      </c>
      <c r="F302" s="317">
        <v>325.7833333333333</v>
      </c>
      <c r="G302" s="317">
        <v>310.36666666666662</v>
      </c>
      <c r="H302" s="317">
        <v>371.86666666666662</v>
      </c>
      <c r="I302" s="317">
        <v>387.28333333333336</v>
      </c>
      <c r="J302" s="317">
        <v>402.61666666666662</v>
      </c>
      <c r="K302" s="316">
        <v>371.95</v>
      </c>
      <c r="L302" s="316">
        <v>341.2</v>
      </c>
      <c r="M302" s="316">
        <v>8.7791099999999993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887.05</v>
      </c>
      <c r="D303" s="317">
        <v>887.31666666666661</v>
      </c>
      <c r="E303" s="317">
        <v>876.23333333333323</v>
      </c>
      <c r="F303" s="317">
        <v>865.41666666666663</v>
      </c>
      <c r="G303" s="317">
        <v>854.33333333333326</v>
      </c>
      <c r="H303" s="317">
        <v>898.13333333333321</v>
      </c>
      <c r="I303" s="317">
        <v>909.2166666666667</v>
      </c>
      <c r="J303" s="317">
        <v>920.03333333333319</v>
      </c>
      <c r="K303" s="316">
        <v>898.4</v>
      </c>
      <c r="L303" s="316">
        <v>876.5</v>
      </c>
      <c r="M303" s="316">
        <v>30.487939999999998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170.45</v>
      </c>
      <c r="D304" s="317">
        <v>170.86666666666667</v>
      </c>
      <c r="E304" s="317">
        <v>166.23333333333335</v>
      </c>
      <c r="F304" s="317">
        <v>162.01666666666668</v>
      </c>
      <c r="G304" s="317">
        <v>157.38333333333335</v>
      </c>
      <c r="H304" s="317">
        <v>175.08333333333334</v>
      </c>
      <c r="I304" s="317">
        <v>179.71666666666667</v>
      </c>
      <c r="J304" s="317">
        <v>183.93333333333334</v>
      </c>
      <c r="K304" s="316">
        <v>175.5</v>
      </c>
      <c r="L304" s="316">
        <v>166.65</v>
      </c>
      <c r="M304" s="316">
        <v>34.691369999999999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15.9</v>
      </c>
      <c r="D305" s="317">
        <v>16</v>
      </c>
      <c r="E305" s="317">
        <v>15.399999999999999</v>
      </c>
      <c r="F305" s="317">
        <v>14.899999999999999</v>
      </c>
      <c r="G305" s="317">
        <v>14.299999999999997</v>
      </c>
      <c r="H305" s="317">
        <v>16.5</v>
      </c>
      <c r="I305" s="317">
        <v>17.100000000000001</v>
      </c>
      <c r="J305" s="317">
        <v>17.600000000000001</v>
      </c>
      <c r="K305" s="316">
        <v>16.600000000000001</v>
      </c>
      <c r="L305" s="316">
        <v>15.5</v>
      </c>
      <c r="M305" s="316">
        <v>45.83719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193.3</v>
      </c>
      <c r="D306" s="317">
        <v>195.53333333333333</v>
      </c>
      <c r="E306" s="317">
        <v>184.06666666666666</v>
      </c>
      <c r="F306" s="317">
        <v>174.83333333333334</v>
      </c>
      <c r="G306" s="317">
        <v>163.36666666666667</v>
      </c>
      <c r="H306" s="317">
        <v>204.76666666666665</v>
      </c>
      <c r="I306" s="317">
        <v>216.23333333333329</v>
      </c>
      <c r="J306" s="317">
        <v>225.46666666666664</v>
      </c>
      <c r="K306" s="316">
        <v>207</v>
      </c>
      <c r="L306" s="316">
        <v>186.3</v>
      </c>
      <c r="M306" s="316">
        <v>6.1044999999999998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467</v>
      </c>
      <c r="D307" s="317">
        <v>468.65000000000003</v>
      </c>
      <c r="E307" s="317">
        <v>459.35000000000008</v>
      </c>
      <c r="F307" s="317">
        <v>451.70000000000005</v>
      </c>
      <c r="G307" s="317">
        <v>442.40000000000009</v>
      </c>
      <c r="H307" s="317">
        <v>476.30000000000007</v>
      </c>
      <c r="I307" s="317">
        <v>485.6</v>
      </c>
      <c r="J307" s="317">
        <v>493.25000000000006</v>
      </c>
      <c r="K307" s="316">
        <v>477.95</v>
      </c>
      <c r="L307" s="316">
        <v>461</v>
      </c>
      <c r="M307" s="316">
        <v>0.61180999999999996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105</v>
      </c>
      <c r="D308" s="317">
        <v>105.46666666666665</v>
      </c>
      <c r="E308" s="317">
        <v>102.13333333333331</v>
      </c>
      <c r="F308" s="317">
        <v>99.266666666666652</v>
      </c>
      <c r="G308" s="317">
        <v>95.933333333333309</v>
      </c>
      <c r="H308" s="317">
        <v>108.33333333333331</v>
      </c>
      <c r="I308" s="317">
        <v>111.66666666666666</v>
      </c>
      <c r="J308" s="317">
        <v>114.53333333333332</v>
      </c>
      <c r="K308" s="316">
        <v>108.8</v>
      </c>
      <c r="L308" s="316">
        <v>102.6</v>
      </c>
      <c r="M308" s="316">
        <v>50.637320000000003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501.75</v>
      </c>
      <c r="D309" s="317">
        <v>500.56666666666666</v>
      </c>
      <c r="E309" s="317">
        <v>495.13333333333333</v>
      </c>
      <c r="F309" s="317">
        <v>488.51666666666665</v>
      </c>
      <c r="G309" s="317">
        <v>483.08333333333331</v>
      </c>
      <c r="H309" s="317">
        <v>507.18333333333334</v>
      </c>
      <c r="I309" s="317">
        <v>512.61666666666656</v>
      </c>
      <c r="J309" s="317">
        <v>519.23333333333335</v>
      </c>
      <c r="K309" s="316">
        <v>506</v>
      </c>
      <c r="L309" s="316">
        <v>493.95</v>
      </c>
      <c r="M309" s="316">
        <v>12.590820000000001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7396.45</v>
      </c>
      <c r="D310" s="317">
        <v>7434.2</v>
      </c>
      <c r="E310" s="317">
        <v>7308.8499999999995</v>
      </c>
      <c r="F310" s="317">
        <v>7221.25</v>
      </c>
      <c r="G310" s="317">
        <v>7095.9</v>
      </c>
      <c r="H310" s="317">
        <v>7521.7999999999993</v>
      </c>
      <c r="I310" s="317">
        <v>7647.15</v>
      </c>
      <c r="J310" s="317">
        <v>7734.7499999999991</v>
      </c>
      <c r="K310" s="316">
        <v>7559.55</v>
      </c>
      <c r="L310" s="316">
        <v>7346.6</v>
      </c>
      <c r="M310" s="316">
        <v>6.0531199999999998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2403.0500000000002</v>
      </c>
      <c r="D311" s="317">
        <v>2423.8166666666666</v>
      </c>
      <c r="E311" s="317">
        <v>2309.5333333333333</v>
      </c>
      <c r="F311" s="317">
        <v>2216.0166666666669</v>
      </c>
      <c r="G311" s="317">
        <v>2101.7333333333336</v>
      </c>
      <c r="H311" s="317">
        <v>2517.333333333333</v>
      </c>
      <c r="I311" s="317">
        <v>2631.6166666666659</v>
      </c>
      <c r="J311" s="317">
        <v>2725.1333333333328</v>
      </c>
      <c r="K311" s="316">
        <v>2538.1</v>
      </c>
      <c r="L311" s="316">
        <v>2330.3000000000002</v>
      </c>
      <c r="M311" s="316">
        <v>1.8704099999999999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357.85</v>
      </c>
      <c r="D312" s="317">
        <v>358.40000000000003</v>
      </c>
      <c r="E312" s="317">
        <v>352.80000000000007</v>
      </c>
      <c r="F312" s="317">
        <v>347.75000000000006</v>
      </c>
      <c r="G312" s="317">
        <v>342.15000000000009</v>
      </c>
      <c r="H312" s="317">
        <v>363.45000000000005</v>
      </c>
      <c r="I312" s="317">
        <v>369.05000000000007</v>
      </c>
      <c r="J312" s="317">
        <v>374.1</v>
      </c>
      <c r="K312" s="316">
        <v>364</v>
      </c>
      <c r="L312" s="316">
        <v>353.35</v>
      </c>
      <c r="M312" s="316">
        <v>5.0280300000000002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268.64999999999998</v>
      </c>
      <c r="D313" s="317">
        <v>267.83333333333331</v>
      </c>
      <c r="E313" s="317">
        <v>257.01666666666665</v>
      </c>
      <c r="F313" s="317">
        <v>245.38333333333333</v>
      </c>
      <c r="G313" s="317">
        <v>234.56666666666666</v>
      </c>
      <c r="H313" s="317">
        <v>279.46666666666664</v>
      </c>
      <c r="I313" s="317">
        <v>290.28333333333336</v>
      </c>
      <c r="J313" s="317">
        <v>301.91666666666663</v>
      </c>
      <c r="K313" s="316">
        <v>278.64999999999998</v>
      </c>
      <c r="L313" s="316">
        <v>256.2</v>
      </c>
      <c r="M313" s="316">
        <v>5.0044399999999998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810.5</v>
      </c>
      <c r="D314" s="317">
        <v>808.01666666666677</v>
      </c>
      <c r="E314" s="317">
        <v>796.28333333333353</v>
      </c>
      <c r="F314" s="317">
        <v>782.06666666666672</v>
      </c>
      <c r="G314" s="317">
        <v>770.33333333333348</v>
      </c>
      <c r="H314" s="317">
        <v>822.23333333333358</v>
      </c>
      <c r="I314" s="317">
        <v>833.96666666666692</v>
      </c>
      <c r="J314" s="317">
        <v>848.18333333333362</v>
      </c>
      <c r="K314" s="316">
        <v>819.75</v>
      </c>
      <c r="L314" s="316">
        <v>793.8</v>
      </c>
      <c r="M314" s="316">
        <v>10.419499999999999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1194.3499999999999</v>
      </c>
      <c r="D315" s="317">
        <v>1189.5333333333335</v>
      </c>
      <c r="E315" s="317">
        <v>1167.366666666667</v>
      </c>
      <c r="F315" s="317">
        <v>1140.3833333333334</v>
      </c>
      <c r="G315" s="317">
        <v>1118.2166666666669</v>
      </c>
      <c r="H315" s="317">
        <v>1216.5166666666671</v>
      </c>
      <c r="I315" s="317">
        <v>1238.6833333333336</v>
      </c>
      <c r="J315" s="317">
        <v>1265.6666666666672</v>
      </c>
      <c r="K315" s="316">
        <v>1211.7</v>
      </c>
      <c r="L315" s="316">
        <v>1162.55</v>
      </c>
      <c r="M315" s="316">
        <v>3.02712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2056.0500000000002</v>
      </c>
      <c r="D316" s="317">
        <v>2067.1</v>
      </c>
      <c r="E316" s="317">
        <v>2031.1999999999998</v>
      </c>
      <c r="F316" s="317">
        <v>2006.35</v>
      </c>
      <c r="G316" s="317">
        <v>1970.4499999999998</v>
      </c>
      <c r="H316" s="317">
        <v>2091.9499999999998</v>
      </c>
      <c r="I316" s="317">
        <v>2127.8500000000004</v>
      </c>
      <c r="J316" s="317">
        <v>2152.6999999999998</v>
      </c>
      <c r="K316" s="316">
        <v>2103</v>
      </c>
      <c r="L316" s="316">
        <v>2042.25</v>
      </c>
      <c r="M316" s="316">
        <v>0.91535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721</v>
      </c>
      <c r="D317" s="317">
        <v>725.61666666666667</v>
      </c>
      <c r="E317" s="317">
        <v>707.2833333333333</v>
      </c>
      <c r="F317" s="317">
        <v>693.56666666666661</v>
      </c>
      <c r="G317" s="317">
        <v>675.23333333333323</v>
      </c>
      <c r="H317" s="317">
        <v>739.33333333333337</v>
      </c>
      <c r="I317" s="317">
        <v>757.66666666666663</v>
      </c>
      <c r="J317" s="317">
        <v>771.38333333333344</v>
      </c>
      <c r="K317" s="316">
        <v>743.95</v>
      </c>
      <c r="L317" s="316">
        <v>711.9</v>
      </c>
      <c r="M317" s="316">
        <v>17.19079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764.6</v>
      </c>
      <c r="D318" s="317">
        <v>773.18333333333339</v>
      </c>
      <c r="E318" s="317">
        <v>747.36666666666679</v>
      </c>
      <c r="F318" s="317">
        <v>730.13333333333344</v>
      </c>
      <c r="G318" s="317">
        <v>704.31666666666683</v>
      </c>
      <c r="H318" s="317">
        <v>790.41666666666674</v>
      </c>
      <c r="I318" s="317">
        <v>816.23333333333335</v>
      </c>
      <c r="J318" s="317">
        <v>833.4666666666667</v>
      </c>
      <c r="K318" s="316">
        <v>799</v>
      </c>
      <c r="L318" s="316">
        <v>755.95</v>
      </c>
      <c r="M318" s="316">
        <v>27.02074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227.85</v>
      </c>
      <c r="D319" s="317">
        <v>227.1</v>
      </c>
      <c r="E319" s="317">
        <v>221.25</v>
      </c>
      <c r="F319" s="317">
        <v>214.65</v>
      </c>
      <c r="G319" s="317">
        <v>208.8</v>
      </c>
      <c r="H319" s="317">
        <v>233.7</v>
      </c>
      <c r="I319" s="317">
        <v>239.54999999999995</v>
      </c>
      <c r="J319" s="317">
        <v>246.14999999999998</v>
      </c>
      <c r="K319" s="316">
        <v>232.95</v>
      </c>
      <c r="L319" s="316">
        <v>220.5</v>
      </c>
      <c r="M319" s="316">
        <v>4.44177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161.35</v>
      </c>
      <c r="D320" s="317">
        <v>163.11666666666667</v>
      </c>
      <c r="E320" s="317">
        <v>156.23333333333335</v>
      </c>
      <c r="F320" s="317">
        <v>151.11666666666667</v>
      </c>
      <c r="G320" s="317">
        <v>144.23333333333335</v>
      </c>
      <c r="H320" s="317">
        <v>168.23333333333335</v>
      </c>
      <c r="I320" s="317">
        <v>175.11666666666667</v>
      </c>
      <c r="J320" s="317">
        <v>180.23333333333335</v>
      </c>
      <c r="K320" s="316">
        <v>170</v>
      </c>
      <c r="L320" s="316">
        <v>158</v>
      </c>
      <c r="M320" s="316">
        <v>4.8140099999999997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199</v>
      </c>
      <c r="D321" s="317">
        <v>198.51666666666665</v>
      </c>
      <c r="E321" s="317">
        <v>186.68333333333331</v>
      </c>
      <c r="F321" s="317">
        <v>174.36666666666665</v>
      </c>
      <c r="G321" s="317">
        <v>162.5333333333333</v>
      </c>
      <c r="H321" s="317">
        <v>210.83333333333331</v>
      </c>
      <c r="I321" s="317">
        <v>222.66666666666669</v>
      </c>
      <c r="J321" s="317">
        <v>234.98333333333332</v>
      </c>
      <c r="K321" s="316">
        <v>210.35</v>
      </c>
      <c r="L321" s="316">
        <v>186.2</v>
      </c>
      <c r="M321" s="316">
        <v>20.425699999999999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869.5</v>
      </c>
      <c r="D322" s="317">
        <v>866.75</v>
      </c>
      <c r="E322" s="317">
        <v>837.95</v>
      </c>
      <c r="F322" s="317">
        <v>806.40000000000009</v>
      </c>
      <c r="G322" s="317">
        <v>777.60000000000014</v>
      </c>
      <c r="H322" s="317">
        <v>898.3</v>
      </c>
      <c r="I322" s="317">
        <v>927.09999999999991</v>
      </c>
      <c r="J322" s="317">
        <v>958.64999999999986</v>
      </c>
      <c r="K322" s="316">
        <v>895.55</v>
      </c>
      <c r="L322" s="316">
        <v>835.2</v>
      </c>
      <c r="M322" s="316">
        <v>5.8513200000000003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3043.35</v>
      </c>
      <c r="D323" s="317">
        <v>3041.9500000000003</v>
      </c>
      <c r="E323" s="317">
        <v>2949.4000000000005</v>
      </c>
      <c r="F323" s="317">
        <v>2855.4500000000003</v>
      </c>
      <c r="G323" s="317">
        <v>2762.9000000000005</v>
      </c>
      <c r="H323" s="317">
        <v>3135.9000000000005</v>
      </c>
      <c r="I323" s="317">
        <v>3228.4500000000007</v>
      </c>
      <c r="J323" s="317">
        <v>3322.4000000000005</v>
      </c>
      <c r="K323" s="316">
        <v>3134.5</v>
      </c>
      <c r="L323" s="316">
        <v>2948</v>
      </c>
      <c r="M323" s="316">
        <v>9.9685000000000006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40.200000000000003</v>
      </c>
      <c r="D324" s="317">
        <v>40.483333333333334</v>
      </c>
      <c r="E324" s="317">
        <v>38.966666666666669</v>
      </c>
      <c r="F324" s="317">
        <v>37.733333333333334</v>
      </c>
      <c r="G324" s="317">
        <v>36.216666666666669</v>
      </c>
      <c r="H324" s="317">
        <v>41.716666666666669</v>
      </c>
      <c r="I324" s="317">
        <v>43.233333333333334</v>
      </c>
      <c r="J324" s="317">
        <v>44.466666666666669</v>
      </c>
      <c r="K324" s="316">
        <v>42</v>
      </c>
      <c r="L324" s="316">
        <v>39.25</v>
      </c>
      <c r="M324" s="316">
        <v>24.460239999999999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163.05000000000001</v>
      </c>
      <c r="D325" s="317">
        <v>163.35</v>
      </c>
      <c r="E325" s="317">
        <v>159.75</v>
      </c>
      <c r="F325" s="317">
        <v>156.45000000000002</v>
      </c>
      <c r="G325" s="317">
        <v>152.85000000000002</v>
      </c>
      <c r="H325" s="317">
        <v>166.64999999999998</v>
      </c>
      <c r="I325" s="317">
        <v>170.24999999999994</v>
      </c>
      <c r="J325" s="317">
        <v>173.54999999999995</v>
      </c>
      <c r="K325" s="316">
        <v>166.95</v>
      </c>
      <c r="L325" s="316">
        <v>160.05000000000001</v>
      </c>
      <c r="M325" s="316">
        <v>2.28138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853.45</v>
      </c>
      <c r="D326" s="317">
        <v>857.31666666666661</v>
      </c>
      <c r="E326" s="317">
        <v>828.58333333333326</v>
      </c>
      <c r="F326" s="317">
        <v>803.7166666666667</v>
      </c>
      <c r="G326" s="317">
        <v>774.98333333333335</v>
      </c>
      <c r="H326" s="317">
        <v>882.18333333333317</v>
      </c>
      <c r="I326" s="317">
        <v>910.91666666666652</v>
      </c>
      <c r="J326" s="317">
        <v>935.78333333333308</v>
      </c>
      <c r="K326" s="316">
        <v>886.05</v>
      </c>
      <c r="L326" s="316">
        <v>832.45</v>
      </c>
      <c r="M326" s="316">
        <v>0.94296999999999997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2627.45</v>
      </c>
      <c r="D327" s="317">
        <v>2600.2333333333331</v>
      </c>
      <c r="E327" s="317">
        <v>2529.2166666666662</v>
      </c>
      <c r="F327" s="317">
        <v>2430.9833333333331</v>
      </c>
      <c r="G327" s="317">
        <v>2359.9666666666662</v>
      </c>
      <c r="H327" s="317">
        <v>2698.4666666666662</v>
      </c>
      <c r="I327" s="317">
        <v>2769.4833333333336</v>
      </c>
      <c r="J327" s="317">
        <v>2867.7166666666662</v>
      </c>
      <c r="K327" s="316">
        <v>2671.25</v>
      </c>
      <c r="L327" s="316">
        <v>2502</v>
      </c>
      <c r="M327" s="316">
        <v>4.3323900000000002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68110.7</v>
      </c>
      <c r="D328" s="317">
        <v>68400.916666666657</v>
      </c>
      <c r="E328" s="317">
        <v>67526.93333333332</v>
      </c>
      <c r="F328" s="317">
        <v>66943.166666666657</v>
      </c>
      <c r="G328" s="317">
        <v>66069.18333333332</v>
      </c>
      <c r="H328" s="317">
        <v>68984.68333333332</v>
      </c>
      <c r="I328" s="317">
        <v>69858.666666666657</v>
      </c>
      <c r="J328" s="317">
        <v>70442.43333333332</v>
      </c>
      <c r="K328" s="316">
        <v>69274.899999999994</v>
      </c>
      <c r="L328" s="316">
        <v>67817.149999999994</v>
      </c>
      <c r="M328" s="316">
        <v>0.10262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68.45</v>
      </c>
      <c r="D329" s="317">
        <v>70.55</v>
      </c>
      <c r="E329" s="317">
        <v>65.399999999999991</v>
      </c>
      <c r="F329" s="317">
        <v>62.349999999999994</v>
      </c>
      <c r="G329" s="317">
        <v>57.199999999999989</v>
      </c>
      <c r="H329" s="317">
        <v>73.599999999999994</v>
      </c>
      <c r="I329" s="317">
        <v>78.75</v>
      </c>
      <c r="J329" s="317">
        <v>81.8</v>
      </c>
      <c r="K329" s="316">
        <v>75.7</v>
      </c>
      <c r="L329" s="316">
        <v>67.5</v>
      </c>
      <c r="M329" s="316">
        <v>122.87871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1154.4000000000001</v>
      </c>
      <c r="D330" s="317">
        <v>1154.9166666666667</v>
      </c>
      <c r="E330" s="317">
        <v>1128.0833333333335</v>
      </c>
      <c r="F330" s="317">
        <v>1101.7666666666667</v>
      </c>
      <c r="G330" s="317">
        <v>1074.9333333333334</v>
      </c>
      <c r="H330" s="317">
        <v>1181.2333333333336</v>
      </c>
      <c r="I330" s="317">
        <v>1208.0666666666671</v>
      </c>
      <c r="J330" s="317">
        <v>1234.3833333333337</v>
      </c>
      <c r="K330" s="316">
        <v>1181.75</v>
      </c>
      <c r="L330" s="316">
        <v>1128.5999999999999</v>
      </c>
      <c r="M330" s="316">
        <v>5.5587799999999996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280.5</v>
      </c>
      <c r="D331" s="317">
        <v>280.89999999999998</v>
      </c>
      <c r="E331" s="317">
        <v>277.24999999999994</v>
      </c>
      <c r="F331" s="317">
        <v>273.99999999999994</v>
      </c>
      <c r="G331" s="317">
        <v>270.34999999999991</v>
      </c>
      <c r="H331" s="317">
        <v>284.14999999999998</v>
      </c>
      <c r="I331" s="317">
        <v>287.80000000000007</v>
      </c>
      <c r="J331" s="317">
        <v>291.05</v>
      </c>
      <c r="K331" s="316">
        <v>284.55</v>
      </c>
      <c r="L331" s="316">
        <v>277.64999999999998</v>
      </c>
      <c r="M331" s="316">
        <v>6.3295300000000001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674.45</v>
      </c>
      <c r="D332" s="317">
        <v>682.05000000000007</v>
      </c>
      <c r="E332" s="317">
        <v>657.40000000000009</v>
      </c>
      <c r="F332" s="317">
        <v>640.35</v>
      </c>
      <c r="G332" s="317">
        <v>615.70000000000005</v>
      </c>
      <c r="H332" s="317">
        <v>699.10000000000014</v>
      </c>
      <c r="I332" s="317">
        <v>723.75</v>
      </c>
      <c r="J332" s="317">
        <v>740.80000000000018</v>
      </c>
      <c r="K332" s="316">
        <v>706.7</v>
      </c>
      <c r="L332" s="316">
        <v>665</v>
      </c>
      <c r="M332" s="316">
        <v>6.6502100000000004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90.6</v>
      </c>
      <c r="D333" s="317">
        <v>90.266666666666652</v>
      </c>
      <c r="E333" s="317">
        <v>87.933333333333309</v>
      </c>
      <c r="F333" s="317">
        <v>85.266666666666652</v>
      </c>
      <c r="G333" s="317">
        <v>82.933333333333309</v>
      </c>
      <c r="H333" s="317">
        <v>92.933333333333309</v>
      </c>
      <c r="I333" s="317">
        <v>95.266666666666652</v>
      </c>
      <c r="J333" s="317">
        <v>97.933333333333309</v>
      </c>
      <c r="K333" s="316">
        <v>92.6</v>
      </c>
      <c r="L333" s="316">
        <v>87.6</v>
      </c>
      <c r="M333" s="316">
        <v>191.00752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3670.2</v>
      </c>
      <c r="D334" s="317">
        <v>3722.4833333333336</v>
      </c>
      <c r="E334" s="317">
        <v>3589.7166666666672</v>
      </c>
      <c r="F334" s="317">
        <v>3509.2333333333336</v>
      </c>
      <c r="G334" s="317">
        <v>3376.4666666666672</v>
      </c>
      <c r="H334" s="317">
        <v>3802.9666666666672</v>
      </c>
      <c r="I334" s="317">
        <v>3935.7333333333336</v>
      </c>
      <c r="J334" s="317">
        <v>4016.2166666666672</v>
      </c>
      <c r="K334" s="316">
        <v>3855.25</v>
      </c>
      <c r="L334" s="316">
        <v>3642</v>
      </c>
      <c r="M334" s="316">
        <v>6.2518099999999999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3946.65</v>
      </c>
      <c r="D335" s="317">
        <v>3888.8666666666668</v>
      </c>
      <c r="E335" s="317">
        <v>3807.7833333333338</v>
      </c>
      <c r="F335" s="317">
        <v>3668.916666666667</v>
      </c>
      <c r="G335" s="317">
        <v>3587.8333333333339</v>
      </c>
      <c r="H335" s="317">
        <v>4027.7333333333336</v>
      </c>
      <c r="I335" s="317">
        <v>4108.8166666666666</v>
      </c>
      <c r="J335" s="317">
        <v>4247.6833333333334</v>
      </c>
      <c r="K335" s="316">
        <v>3969.95</v>
      </c>
      <c r="L335" s="316">
        <v>3750</v>
      </c>
      <c r="M335" s="316">
        <v>3.85181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1155.3</v>
      </c>
      <c r="D336" s="317">
        <v>1183.55</v>
      </c>
      <c r="E336" s="317">
        <v>1083.3</v>
      </c>
      <c r="F336" s="317">
        <v>1011.3</v>
      </c>
      <c r="G336" s="317">
        <v>911.05</v>
      </c>
      <c r="H336" s="317">
        <v>1255.55</v>
      </c>
      <c r="I336" s="317">
        <v>1355.8</v>
      </c>
      <c r="J336" s="317">
        <v>1427.8</v>
      </c>
      <c r="K336" s="316">
        <v>1283.8</v>
      </c>
      <c r="L336" s="316">
        <v>1111.55</v>
      </c>
      <c r="M336" s="316">
        <v>3.0937199999999998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32.9</v>
      </c>
      <c r="D337" s="317">
        <v>33.116666666666667</v>
      </c>
      <c r="E337" s="317">
        <v>32.033333333333331</v>
      </c>
      <c r="F337" s="317">
        <v>31.166666666666664</v>
      </c>
      <c r="G337" s="317">
        <v>30.083333333333329</v>
      </c>
      <c r="H337" s="317">
        <v>33.983333333333334</v>
      </c>
      <c r="I337" s="317">
        <v>35.066666666666663</v>
      </c>
      <c r="J337" s="317">
        <v>35.933333333333337</v>
      </c>
      <c r="K337" s="316">
        <v>34.200000000000003</v>
      </c>
      <c r="L337" s="316">
        <v>32.25</v>
      </c>
      <c r="M337" s="316">
        <v>53.402299999999997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63</v>
      </c>
      <c r="D338" s="317">
        <v>62.70000000000001</v>
      </c>
      <c r="E338" s="317">
        <v>60.500000000000014</v>
      </c>
      <c r="F338" s="317">
        <v>58.000000000000007</v>
      </c>
      <c r="G338" s="317">
        <v>55.800000000000011</v>
      </c>
      <c r="H338" s="317">
        <v>65.200000000000017</v>
      </c>
      <c r="I338" s="317">
        <v>67.40000000000002</v>
      </c>
      <c r="J338" s="317">
        <v>69.90000000000002</v>
      </c>
      <c r="K338" s="316">
        <v>64.900000000000006</v>
      </c>
      <c r="L338" s="316">
        <v>60.2</v>
      </c>
      <c r="M338" s="316">
        <v>30.120470000000001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540.20000000000005</v>
      </c>
      <c r="D339" s="317">
        <v>543.9666666666667</v>
      </c>
      <c r="E339" s="317">
        <v>519.98333333333335</v>
      </c>
      <c r="F339" s="317">
        <v>499.76666666666665</v>
      </c>
      <c r="G339" s="317">
        <v>475.7833333333333</v>
      </c>
      <c r="H339" s="317">
        <v>564.18333333333339</v>
      </c>
      <c r="I339" s="317">
        <v>588.16666666666674</v>
      </c>
      <c r="J339" s="317">
        <v>608.38333333333344</v>
      </c>
      <c r="K339" s="316">
        <v>567.95000000000005</v>
      </c>
      <c r="L339" s="316">
        <v>523.75</v>
      </c>
      <c r="M339" s="316">
        <v>0.3649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16512.400000000001</v>
      </c>
      <c r="D340" s="317">
        <v>16462.133333333335</v>
      </c>
      <c r="E340" s="317">
        <v>16285.166666666672</v>
      </c>
      <c r="F340" s="317">
        <v>16057.933333333336</v>
      </c>
      <c r="G340" s="317">
        <v>15880.966666666673</v>
      </c>
      <c r="H340" s="317">
        <v>16689.366666666669</v>
      </c>
      <c r="I340" s="317">
        <v>16866.333333333336</v>
      </c>
      <c r="J340" s="317">
        <v>17093.566666666669</v>
      </c>
      <c r="K340" s="316">
        <v>16639.099999999999</v>
      </c>
      <c r="L340" s="316">
        <v>16234.9</v>
      </c>
      <c r="M340" s="316">
        <v>0.61787000000000003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68.45</v>
      </c>
      <c r="D341" s="317">
        <v>69.45</v>
      </c>
      <c r="E341" s="317">
        <v>64.550000000000011</v>
      </c>
      <c r="F341" s="317">
        <v>60.650000000000006</v>
      </c>
      <c r="G341" s="317">
        <v>55.750000000000014</v>
      </c>
      <c r="H341" s="317">
        <v>73.350000000000009</v>
      </c>
      <c r="I341" s="317">
        <v>78.250000000000014</v>
      </c>
      <c r="J341" s="317">
        <v>82.15</v>
      </c>
      <c r="K341" s="316">
        <v>74.349999999999994</v>
      </c>
      <c r="L341" s="316">
        <v>65.55</v>
      </c>
      <c r="M341" s="316">
        <v>36.397669999999998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48.8</v>
      </c>
      <c r="D342" s="317">
        <v>49.15</v>
      </c>
      <c r="E342" s="317">
        <v>47.349999999999994</v>
      </c>
      <c r="F342" s="317">
        <v>45.9</v>
      </c>
      <c r="G342" s="317">
        <v>44.099999999999994</v>
      </c>
      <c r="H342" s="317">
        <v>50.599999999999994</v>
      </c>
      <c r="I342" s="317">
        <v>52.399999999999991</v>
      </c>
      <c r="J342" s="317">
        <v>53.849999999999994</v>
      </c>
      <c r="K342" s="316">
        <v>50.95</v>
      </c>
      <c r="L342" s="316">
        <v>47.7</v>
      </c>
      <c r="M342" s="316">
        <v>12.86767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668</v>
      </c>
      <c r="D343" s="317">
        <v>670.68333333333328</v>
      </c>
      <c r="E343" s="317">
        <v>658.86666666666656</v>
      </c>
      <c r="F343" s="317">
        <v>649.73333333333323</v>
      </c>
      <c r="G343" s="317">
        <v>637.91666666666652</v>
      </c>
      <c r="H343" s="317">
        <v>679.81666666666661</v>
      </c>
      <c r="I343" s="317">
        <v>691.63333333333344</v>
      </c>
      <c r="J343" s="317">
        <v>700.76666666666665</v>
      </c>
      <c r="K343" s="316">
        <v>682.5</v>
      </c>
      <c r="L343" s="316">
        <v>661.55</v>
      </c>
      <c r="M343" s="316">
        <v>0.91925999999999997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30.6</v>
      </c>
      <c r="D344" s="317">
        <v>31.033333333333335</v>
      </c>
      <c r="E344" s="317">
        <v>29.616666666666667</v>
      </c>
      <c r="F344" s="317">
        <v>28.633333333333333</v>
      </c>
      <c r="G344" s="317">
        <v>27.216666666666665</v>
      </c>
      <c r="H344" s="317">
        <v>32.016666666666666</v>
      </c>
      <c r="I344" s="317">
        <v>33.433333333333337</v>
      </c>
      <c r="J344" s="317">
        <v>34.416666666666671</v>
      </c>
      <c r="K344" s="316">
        <v>32.450000000000003</v>
      </c>
      <c r="L344" s="316">
        <v>30.05</v>
      </c>
      <c r="M344" s="316">
        <v>124.8287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104.75</v>
      </c>
      <c r="D345" s="317">
        <v>104.95</v>
      </c>
      <c r="E345" s="317">
        <v>101.4</v>
      </c>
      <c r="F345" s="317">
        <v>98.05</v>
      </c>
      <c r="G345" s="317">
        <v>94.5</v>
      </c>
      <c r="H345" s="317">
        <v>108.30000000000001</v>
      </c>
      <c r="I345" s="317">
        <v>111.85</v>
      </c>
      <c r="J345" s="317">
        <v>115.20000000000002</v>
      </c>
      <c r="K345" s="316">
        <v>108.5</v>
      </c>
      <c r="L345" s="316">
        <v>101.6</v>
      </c>
      <c r="M345" s="316">
        <v>2.4496699999999998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1928.25</v>
      </c>
      <c r="D346" s="317">
        <v>1916.5666666666666</v>
      </c>
      <c r="E346" s="317">
        <v>1893.8833333333332</v>
      </c>
      <c r="F346" s="317">
        <v>1859.5166666666667</v>
      </c>
      <c r="G346" s="317">
        <v>1836.8333333333333</v>
      </c>
      <c r="H346" s="317">
        <v>1950.9333333333332</v>
      </c>
      <c r="I346" s="317">
        <v>1973.6166666666666</v>
      </c>
      <c r="J346" s="317">
        <v>2007.9833333333331</v>
      </c>
      <c r="K346" s="316">
        <v>1939.25</v>
      </c>
      <c r="L346" s="316">
        <v>1882.2</v>
      </c>
      <c r="M346" s="316">
        <v>3.7539999999999997E-2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73.349999999999994</v>
      </c>
      <c r="D347" s="317">
        <v>74.416666666666671</v>
      </c>
      <c r="E347" s="317">
        <v>70.083333333333343</v>
      </c>
      <c r="F347" s="317">
        <v>66.816666666666677</v>
      </c>
      <c r="G347" s="317">
        <v>62.483333333333348</v>
      </c>
      <c r="H347" s="317">
        <v>77.683333333333337</v>
      </c>
      <c r="I347" s="317">
        <v>82.01666666666668</v>
      </c>
      <c r="J347" s="317">
        <v>85.283333333333331</v>
      </c>
      <c r="K347" s="316">
        <v>78.75</v>
      </c>
      <c r="L347" s="316">
        <v>71.150000000000006</v>
      </c>
      <c r="M347" s="316">
        <v>101.94695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142.69999999999999</v>
      </c>
      <c r="D348" s="317">
        <v>142.56666666666666</v>
      </c>
      <c r="E348" s="317">
        <v>140.18333333333334</v>
      </c>
      <c r="F348" s="317">
        <v>137.66666666666669</v>
      </c>
      <c r="G348" s="317">
        <v>135.28333333333336</v>
      </c>
      <c r="H348" s="317">
        <v>145.08333333333331</v>
      </c>
      <c r="I348" s="317">
        <v>147.46666666666664</v>
      </c>
      <c r="J348" s="317">
        <v>149.98333333333329</v>
      </c>
      <c r="K348" s="316">
        <v>144.94999999999999</v>
      </c>
      <c r="L348" s="316">
        <v>140.05000000000001</v>
      </c>
      <c r="M348" s="316">
        <v>83.740499999999997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235.2</v>
      </c>
      <c r="D349" s="317">
        <v>234.36666666666665</v>
      </c>
      <c r="E349" s="317">
        <v>230.1333333333333</v>
      </c>
      <c r="F349" s="317">
        <v>225.06666666666666</v>
      </c>
      <c r="G349" s="317">
        <v>220.83333333333331</v>
      </c>
      <c r="H349" s="317">
        <v>239.43333333333328</v>
      </c>
      <c r="I349" s="317">
        <v>243.66666666666663</v>
      </c>
      <c r="J349" s="317">
        <v>248.73333333333326</v>
      </c>
      <c r="K349" s="316">
        <v>238.6</v>
      </c>
      <c r="L349" s="316">
        <v>229.3</v>
      </c>
      <c r="M349" s="316">
        <v>10.38944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152.55000000000001</v>
      </c>
      <c r="D350" s="317">
        <v>153.18333333333334</v>
      </c>
      <c r="E350" s="317">
        <v>149.41666666666669</v>
      </c>
      <c r="F350" s="317">
        <v>146.28333333333336</v>
      </c>
      <c r="G350" s="317">
        <v>142.51666666666671</v>
      </c>
      <c r="H350" s="317">
        <v>156.31666666666666</v>
      </c>
      <c r="I350" s="317">
        <v>160.08333333333331</v>
      </c>
      <c r="J350" s="317">
        <v>163.21666666666664</v>
      </c>
      <c r="K350" s="316">
        <v>156.94999999999999</v>
      </c>
      <c r="L350" s="316">
        <v>150.05000000000001</v>
      </c>
      <c r="M350" s="316">
        <v>137.94764000000001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853.4</v>
      </c>
      <c r="D351" s="317">
        <v>845.35</v>
      </c>
      <c r="E351" s="317">
        <v>830.7</v>
      </c>
      <c r="F351" s="317">
        <v>808</v>
      </c>
      <c r="G351" s="317">
        <v>793.35</v>
      </c>
      <c r="H351" s="317">
        <v>868.05000000000007</v>
      </c>
      <c r="I351" s="317">
        <v>882.69999999999993</v>
      </c>
      <c r="J351" s="317">
        <v>905.40000000000009</v>
      </c>
      <c r="K351" s="316">
        <v>860</v>
      </c>
      <c r="L351" s="316">
        <v>822.65</v>
      </c>
      <c r="M351" s="316">
        <v>8.9097299999999997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3534.95</v>
      </c>
      <c r="D352" s="317">
        <v>3541.65</v>
      </c>
      <c r="E352" s="317">
        <v>3478.3</v>
      </c>
      <c r="F352" s="317">
        <v>3421.65</v>
      </c>
      <c r="G352" s="317">
        <v>3358.3</v>
      </c>
      <c r="H352" s="317">
        <v>3598.3</v>
      </c>
      <c r="I352" s="317">
        <v>3661.6499999999996</v>
      </c>
      <c r="J352" s="317">
        <v>3718.3</v>
      </c>
      <c r="K352" s="316">
        <v>3605</v>
      </c>
      <c r="L352" s="316">
        <v>3485</v>
      </c>
      <c r="M352" s="316">
        <v>1.39456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220.5</v>
      </c>
      <c r="D353" s="317">
        <v>218.48333333333335</v>
      </c>
      <c r="E353" s="317">
        <v>212.76666666666671</v>
      </c>
      <c r="F353" s="317">
        <v>205.03333333333336</v>
      </c>
      <c r="G353" s="317">
        <v>199.31666666666672</v>
      </c>
      <c r="H353" s="317">
        <v>226.2166666666667</v>
      </c>
      <c r="I353" s="317">
        <v>231.93333333333334</v>
      </c>
      <c r="J353" s="317">
        <v>239.66666666666669</v>
      </c>
      <c r="K353" s="316">
        <v>224.2</v>
      </c>
      <c r="L353" s="316">
        <v>210.75</v>
      </c>
      <c r="M353" s="316">
        <v>19.046189999999999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158.6</v>
      </c>
      <c r="D354" s="317">
        <v>157.45000000000002</v>
      </c>
      <c r="E354" s="317">
        <v>154.90000000000003</v>
      </c>
      <c r="F354" s="317">
        <v>151.20000000000002</v>
      </c>
      <c r="G354" s="317">
        <v>148.65000000000003</v>
      </c>
      <c r="H354" s="317">
        <v>161.15000000000003</v>
      </c>
      <c r="I354" s="317">
        <v>163.70000000000005</v>
      </c>
      <c r="J354" s="317">
        <v>167.40000000000003</v>
      </c>
      <c r="K354" s="316">
        <v>160</v>
      </c>
      <c r="L354" s="316">
        <v>153.75</v>
      </c>
      <c r="M354" s="316">
        <v>150.84513999999999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309.95</v>
      </c>
      <c r="D355" s="317">
        <v>310.25</v>
      </c>
      <c r="E355" s="317">
        <v>301.2</v>
      </c>
      <c r="F355" s="317">
        <v>292.45</v>
      </c>
      <c r="G355" s="317">
        <v>283.39999999999998</v>
      </c>
      <c r="H355" s="317">
        <v>319</v>
      </c>
      <c r="I355" s="317">
        <v>328.04999999999995</v>
      </c>
      <c r="J355" s="317">
        <v>336.8</v>
      </c>
      <c r="K355" s="316">
        <v>319.3</v>
      </c>
      <c r="L355" s="316">
        <v>301.5</v>
      </c>
      <c r="M355" s="316">
        <v>9.4310299999999998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41785.599999999999</v>
      </c>
      <c r="D356" s="317">
        <v>41481.366666666669</v>
      </c>
      <c r="E356" s="317">
        <v>40816.333333333336</v>
      </c>
      <c r="F356" s="317">
        <v>39847.066666666666</v>
      </c>
      <c r="G356" s="317">
        <v>39182.033333333333</v>
      </c>
      <c r="H356" s="317">
        <v>42450.633333333339</v>
      </c>
      <c r="I356" s="317">
        <v>43115.666666666664</v>
      </c>
      <c r="J356" s="317">
        <v>44084.933333333342</v>
      </c>
      <c r="K356" s="316">
        <v>42146.400000000001</v>
      </c>
      <c r="L356" s="316">
        <v>40512.1</v>
      </c>
      <c r="M356" s="316">
        <v>0.23730999999999999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100.3</v>
      </c>
      <c r="D357" s="317">
        <v>99.333333333333329</v>
      </c>
      <c r="E357" s="317">
        <v>95.716666666666654</v>
      </c>
      <c r="F357" s="317">
        <v>91.133333333333326</v>
      </c>
      <c r="G357" s="317">
        <v>87.516666666666652</v>
      </c>
      <c r="H357" s="317">
        <v>103.91666666666666</v>
      </c>
      <c r="I357" s="317">
        <v>107.53333333333333</v>
      </c>
      <c r="J357" s="317">
        <v>112.11666666666666</v>
      </c>
      <c r="K357" s="316">
        <v>102.95</v>
      </c>
      <c r="L357" s="316">
        <v>94.75</v>
      </c>
      <c r="M357" s="316">
        <v>10.068049999999999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1873.95</v>
      </c>
      <c r="D358" s="317">
        <v>1880.55</v>
      </c>
      <c r="E358" s="317">
        <v>1829.75</v>
      </c>
      <c r="F358" s="317">
        <v>1785.55</v>
      </c>
      <c r="G358" s="317">
        <v>1734.75</v>
      </c>
      <c r="H358" s="317">
        <v>1924.75</v>
      </c>
      <c r="I358" s="317">
        <v>1975.5499999999997</v>
      </c>
      <c r="J358" s="317">
        <v>2019.75</v>
      </c>
      <c r="K358" s="316">
        <v>1931.35</v>
      </c>
      <c r="L358" s="316">
        <v>1836.35</v>
      </c>
      <c r="M358" s="316">
        <v>5.81595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3837.1</v>
      </c>
      <c r="D359" s="317">
        <v>3855.9833333333336</v>
      </c>
      <c r="E359" s="317">
        <v>3718.166666666667</v>
      </c>
      <c r="F359" s="317">
        <v>3599.2333333333336</v>
      </c>
      <c r="G359" s="317">
        <v>3461.416666666667</v>
      </c>
      <c r="H359" s="317">
        <v>3974.916666666667</v>
      </c>
      <c r="I359" s="317">
        <v>4112.7333333333336</v>
      </c>
      <c r="J359" s="317">
        <v>4231.666666666667</v>
      </c>
      <c r="K359" s="316">
        <v>3993.8</v>
      </c>
      <c r="L359" s="316">
        <v>3737.05</v>
      </c>
      <c r="M359" s="316">
        <v>2.7188699999999999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213.4</v>
      </c>
      <c r="D360" s="317">
        <v>213.1</v>
      </c>
      <c r="E360" s="317">
        <v>210.79999999999998</v>
      </c>
      <c r="F360" s="317">
        <v>208.2</v>
      </c>
      <c r="G360" s="317">
        <v>205.89999999999998</v>
      </c>
      <c r="H360" s="317">
        <v>215.7</v>
      </c>
      <c r="I360" s="317">
        <v>218</v>
      </c>
      <c r="J360" s="317">
        <v>220.6</v>
      </c>
      <c r="K360" s="316">
        <v>215.4</v>
      </c>
      <c r="L360" s="316">
        <v>210.5</v>
      </c>
      <c r="M360" s="316">
        <v>19.094729999999998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108.05</v>
      </c>
      <c r="D361" s="317">
        <v>108.73333333333333</v>
      </c>
      <c r="E361" s="317">
        <v>106.31666666666666</v>
      </c>
      <c r="F361" s="317">
        <v>104.58333333333333</v>
      </c>
      <c r="G361" s="317">
        <v>102.16666666666666</v>
      </c>
      <c r="H361" s="317">
        <v>110.46666666666667</v>
      </c>
      <c r="I361" s="317">
        <v>112.88333333333333</v>
      </c>
      <c r="J361" s="317">
        <v>114.61666666666667</v>
      </c>
      <c r="K361" s="316">
        <v>111.15</v>
      </c>
      <c r="L361" s="316">
        <v>107</v>
      </c>
      <c r="M361" s="316">
        <v>43.47363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4223.05</v>
      </c>
      <c r="D362" s="317">
        <v>4220.0166666666664</v>
      </c>
      <c r="E362" s="317">
        <v>4180.0333333333328</v>
      </c>
      <c r="F362" s="317">
        <v>4137.0166666666664</v>
      </c>
      <c r="G362" s="317">
        <v>4097.0333333333328</v>
      </c>
      <c r="H362" s="317">
        <v>4263.0333333333328</v>
      </c>
      <c r="I362" s="317">
        <v>4303.0166666666664</v>
      </c>
      <c r="J362" s="317">
        <v>4346.0333333333328</v>
      </c>
      <c r="K362" s="316">
        <v>4260</v>
      </c>
      <c r="L362" s="316">
        <v>4177</v>
      </c>
      <c r="M362" s="316">
        <v>0.13946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13484.95</v>
      </c>
      <c r="D363" s="317">
        <v>13502.6</v>
      </c>
      <c r="E363" s="317">
        <v>13363.35</v>
      </c>
      <c r="F363" s="317">
        <v>13241.75</v>
      </c>
      <c r="G363" s="317">
        <v>13102.5</v>
      </c>
      <c r="H363" s="317">
        <v>13624.2</v>
      </c>
      <c r="I363" s="317">
        <v>13763.45</v>
      </c>
      <c r="J363" s="317">
        <v>13885.050000000001</v>
      </c>
      <c r="K363" s="316">
        <v>13641.85</v>
      </c>
      <c r="L363" s="316">
        <v>13381</v>
      </c>
      <c r="M363" s="316">
        <v>1.6809999999999999E-2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4343.6000000000004</v>
      </c>
      <c r="D364" s="317">
        <v>4354.1333333333341</v>
      </c>
      <c r="E364" s="317">
        <v>4289.2666666666682</v>
      </c>
      <c r="F364" s="317">
        <v>4234.9333333333343</v>
      </c>
      <c r="G364" s="317">
        <v>4170.0666666666684</v>
      </c>
      <c r="H364" s="317">
        <v>4408.4666666666681</v>
      </c>
      <c r="I364" s="317">
        <v>4473.3333333333348</v>
      </c>
      <c r="J364" s="317">
        <v>4527.6666666666679</v>
      </c>
      <c r="K364" s="316">
        <v>4419</v>
      </c>
      <c r="L364" s="316">
        <v>4299.8</v>
      </c>
      <c r="M364" s="316">
        <v>5.6210000000000003E-2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1055.0999999999999</v>
      </c>
      <c r="D365" s="317">
        <v>1041.7</v>
      </c>
      <c r="E365" s="317">
        <v>1024.4000000000001</v>
      </c>
      <c r="F365" s="317">
        <v>993.7</v>
      </c>
      <c r="G365" s="317">
        <v>976.40000000000009</v>
      </c>
      <c r="H365" s="317">
        <v>1072.4000000000001</v>
      </c>
      <c r="I365" s="317">
        <v>1089.6999999999998</v>
      </c>
      <c r="J365" s="317">
        <v>1120.4000000000001</v>
      </c>
      <c r="K365" s="316">
        <v>1059</v>
      </c>
      <c r="L365" s="316">
        <v>1011</v>
      </c>
      <c r="M365" s="316">
        <v>3.1212399999999998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2164.15</v>
      </c>
      <c r="D366" s="317">
        <v>2179.8833333333332</v>
      </c>
      <c r="E366" s="317">
        <v>2139.2666666666664</v>
      </c>
      <c r="F366" s="317">
        <v>2114.3833333333332</v>
      </c>
      <c r="G366" s="317">
        <v>2073.7666666666664</v>
      </c>
      <c r="H366" s="317">
        <v>2204.7666666666664</v>
      </c>
      <c r="I366" s="317">
        <v>2245.3833333333332</v>
      </c>
      <c r="J366" s="317">
        <v>2270.2666666666664</v>
      </c>
      <c r="K366" s="316">
        <v>2220.5</v>
      </c>
      <c r="L366" s="316">
        <v>2155</v>
      </c>
      <c r="M366" s="316">
        <v>4.2215100000000003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2461.15</v>
      </c>
      <c r="D367" s="317">
        <v>2470.3833333333332</v>
      </c>
      <c r="E367" s="317">
        <v>2410.8666666666663</v>
      </c>
      <c r="F367" s="317">
        <v>2360.583333333333</v>
      </c>
      <c r="G367" s="317">
        <v>2301.0666666666662</v>
      </c>
      <c r="H367" s="317">
        <v>2520.6666666666665</v>
      </c>
      <c r="I367" s="317">
        <v>2580.1833333333329</v>
      </c>
      <c r="J367" s="317">
        <v>2630.4666666666667</v>
      </c>
      <c r="K367" s="316">
        <v>2529.9</v>
      </c>
      <c r="L367" s="316">
        <v>2420.1</v>
      </c>
      <c r="M367" s="316">
        <v>1.40602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33.1</v>
      </c>
      <c r="D368" s="317">
        <v>33.033333333333331</v>
      </c>
      <c r="E368" s="317">
        <v>32.466666666666661</v>
      </c>
      <c r="F368" s="317">
        <v>31.833333333333329</v>
      </c>
      <c r="G368" s="317">
        <v>31.266666666666659</v>
      </c>
      <c r="H368" s="317">
        <v>33.666666666666664</v>
      </c>
      <c r="I368" s="317">
        <v>34.233333333333327</v>
      </c>
      <c r="J368" s="317">
        <v>34.866666666666667</v>
      </c>
      <c r="K368" s="316">
        <v>33.6</v>
      </c>
      <c r="L368" s="316">
        <v>32.4</v>
      </c>
      <c r="M368" s="316">
        <v>363.63537000000002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327.64999999999998</v>
      </c>
      <c r="D369" s="317">
        <v>330.95</v>
      </c>
      <c r="E369" s="317">
        <v>318</v>
      </c>
      <c r="F369" s="317">
        <v>308.35000000000002</v>
      </c>
      <c r="G369" s="317">
        <v>295.40000000000003</v>
      </c>
      <c r="H369" s="317">
        <v>340.59999999999997</v>
      </c>
      <c r="I369" s="317">
        <v>353.5499999999999</v>
      </c>
      <c r="J369" s="317">
        <v>363.19999999999993</v>
      </c>
      <c r="K369" s="316">
        <v>343.9</v>
      </c>
      <c r="L369" s="316">
        <v>321.3</v>
      </c>
      <c r="M369" s="316">
        <v>1.61646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237.25</v>
      </c>
      <c r="D370" s="317">
        <v>236.29999999999998</v>
      </c>
      <c r="E370" s="317">
        <v>227.54999999999995</v>
      </c>
      <c r="F370" s="317">
        <v>217.84999999999997</v>
      </c>
      <c r="G370" s="317">
        <v>209.09999999999994</v>
      </c>
      <c r="H370" s="317">
        <v>245.99999999999997</v>
      </c>
      <c r="I370" s="317">
        <v>254.75000000000003</v>
      </c>
      <c r="J370" s="317">
        <v>264.45</v>
      </c>
      <c r="K370" s="316">
        <v>245.05</v>
      </c>
      <c r="L370" s="316">
        <v>226.6</v>
      </c>
      <c r="M370" s="316">
        <v>1.59931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2428.4</v>
      </c>
      <c r="D371" s="317">
        <v>2415.666666666667</v>
      </c>
      <c r="E371" s="317">
        <v>2379.7833333333338</v>
      </c>
      <c r="F371" s="317">
        <v>2331.166666666667</v>
      </c>
      <c r="G371" s="317">
        <v>2295.2833333333338</v>
      </c>
      <c r="H371" s="317">
        <v>2464.2833333333338</v>
      </c>
      <c r="I371" s="317">
        <v>2500.166666666667</v>
      </c>
      <c r="J371" s="317">
        <v>2548.7833333333338</v>
      </c>
      <c r="K371" s="316">
        <v>2451.5500000000002</v>
      </c>
      <c r="L371" s="316">
        <v>2367.0500000000002</v>
      </c>
      <c r="M371" s="316">
        <v>5.9702400000000004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742.95</v>
      </c>
      <c r="D372" s="317">
        <v>745.03333333333342</v>
      </c>
      <c r="E372" s="317">
        <v>728.46666666666681</v>
      </c>
      <c r="F372" s="317">
        <v>713.98333333333335</v>
      </c>
      <c r="G372" s="317">
        <v>697.41666666666674</v>
      </c>
      <c r="H372" s="317">
        <v>759.51666666666688</v>
      </c>
      <c r="I372" s="317">
        <v>776.08333333333348</v>
      </c>
      <c r="J372" s="317">
        <v>790.56666666666695</v>
      </c>
      <c r="K372" s="316">
        <v>761.6</v>
      </c>
      <c r="L372" s="316">
        <v>730.55</v>
      </c>
      <c r="M372" s="316">
        <v>0.56115000000000004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2288</v>
      </c>
      <c r="D373" s="317">
        <v>2337.6166666666668</v>
      </c>
      <c r="E373" s="317">
        <v>2181.2333333333336</v>
      </c>
      <c r="F373" s="317">
        <v>2074.4666666666667</v>
      </c>
      <c r="G373" s="317">
        <v>1918.0833333333335</v>
      </c>
      <c r="H373" s="317">
        <v>2444.3833333333337</v>
      </c>
      <c r="I373" s="317">
        <v>2600.7666666666669</v>
      </c>
      <c r="J373" s="317">
        <v>2707.5333333333338</v>
      </c>
      <c r="K373" s="316">
        <v>2494</v>
      </c>
      <c r="L373" s="316">
        <v>2230.85</v>
      </c>
      <c r="M373" s="316">
        <v>3.4619599999999999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230.2</v>
      </c>
      <c r="D374" s="317">
        <v>232.28333333333333</v>
      </c>
      <c r="E374" s="317">
        <v>218.56666666666666</v>
      </c>
      <c r="F374" s="317">
        <v>206.93333333333334</v>
      </c>
      <c r="G374" s="317">
        <v>193.21666666666667</v>
      </c>
      <c r="H374" s="317">
        <v>243.91666666666666</v>
      </c>
      <c r="I374" s="317">
        <v>257.63333333333333</v>
      </c>
      <c r="J374" s="317">
        <v>269.26666666666665</v>
      </c>
      <c r="K374" s="316">
        <v>246</v>
      </c>
      <c r="L374" s="316">
        <v>220.65</v>
      </c>
      <c r="M374" s="316">
        <v>70.738439999999997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239.2</v>
      </c>
      <c r="D375" s="317">
        <v>241.96666666666667</v>
      </c>
      <c r="E375" s="317">
        <v>235.93333333333334</v>
      </c>
      <c r="F375" s="317">
        <v>232.66666666666666</v>
      </c>
      <c r="G375" s="317">
        <v>226.63333333333333</v>
      </c>
      <c r="H375" s="317">
        <v>245.23333333333335</v>
      </c>
      <c r="I375" s="317">
        <v>251.26666666666671</v>
      </c>
      <c r="J375" s="317">
        <v>254.53333333333336</v>
      </c>
      <c r="K375" s="316">
        <v>248</v>
      </c>
      <c r="L375" s="316">
        <v>238.7</v>
      </c>
      <c r="M375" s="316">
        <v>115.59464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2914.6</v>
      </c>
      <c r="D376" s="317">
        <v>2869.5666666666671</v>
      </c>
      <c r="E376" s="317">
        <v>2795.1333333333341</v>
      </c>
      <c r="F376" s="317">
        <v>2675.666666666667</v>
      </c>
      <c r="G376" s="317">
        <v>2601.233333333334</v>
      </c>
      <c r="H376" s="317">
        <v>2989.0333333333342</v>
      </c>
      <c r="I376" s="317">
        <v>3063.4666666666676</v>
      </c>
      <c r="J376" s="317">
        <v>3182.9333333333343</v>
      </c>
      <c r="K376" s="316">
        <v>2944</v>
      </c>
      <c r="L376" s="316">
        <v>2750.1</v>
      </c>
      <c r="M376" s="316">
        <v>0.52341000000000004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348.6</v>
      </c>
      <c r="D377" s="317">
        <v>352.05</v>
      </c>
      <c r="E377" s="317">
        <v>341.55</v>
      </c>
      <c r="F377" s="317">
        <v>334.5</v>
      </c>
      <c r="G377" s="317">
        <v>324</v>
      </c>
      <c r="H377" s="317">
        <v>359.1</v>
      </c>
      <c r="I377" s="317">
        <v>369.6</v>
      </c>
      <c r="J377" s="317">
        <v>376.65000000000003</v>
      </c>
      <c r="K377" s="316">
        <v>362.55</v>
      </c>
      <c r="L377" s="316">
        <v>345</v>
      </c>
      <c r="M377" s="316">
        <v>13.748379999999999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430.4</v>
      </c>
      <c r="D378" s="317">
        <v>427.75</v>
      </c>
      <c r="E378" s="317">
        <v>416.05</v>
      </c>
      <c r="F378" s="317">
        <v>401.7</v>
      </c>
      <c r="G378" s="317">
        <v>390</v>
      </c>
      <c r="H378" s="317">
        <v>442.1</v>
      </c>
      <c r="I378" s="317">
        <v>453.80000000000007</v>
      </c>
      <c r="J378" s="317">
        <v>468.15000000000003</v>
      </c>
      <c r="K378" s="316">
        <v>439.45</v>
      </c>
      <c r="L378" s="316">
        <v>413.4</v>
      </c>
      <c r="M378" s="316">
        <v>9.3289000000000009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625.6</v>
      </c>
      <c r="D379" s="317">
        <v>632.41666666666663</v>
      </c>
      <c r="E379" s="317">
        <v>608.43333333333328</v>
      </c>
      <c r="F379" s="317">
        <v>591.26666666666665</v>
      </c>
      <c r="G379" s="317">
        <v>567.2833333333333</v>
      </c>
      <c r="H379" s="317">
        <v>649.58333333333326</v>
      </c>
      <c r="I379" s="317">
        <v>673.56666666666661</v>
      </c>
      <c r="J379" s="317">
        <v>690.73333333333323</v>
      </c>
      <c r="K379" s="316">
        <v>656.4</v>
      </c>
      <c r="L379" s="316">
        <v>615.25</v>
      </c>
      <c r="M379" s="316">
        <v>2.0344699999999998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111.3</v>
      </c>
      <c r="D380" s="317">
        <v>108.08333333333333</v>
      </c>
      <c r="E380" s="317">
        <v>102.26666666666665</v>
      </c>
      <c r="F380" s="317">
        <v>93.23333333333332</v>
      </c>
      <c r="G380" s="317">
        <v>87.416666666666643</v>
      </c>
      <c r="H380" s="317">
        <v>117.11666666666666</v>
      </c>
      <c r="I380" s="317">
        <v>122.93333333333335</v>
      </c>
      <c r="J380" s="317">
        <v>131.96666666666667</v>
      </c>
      <c r="K380" s="316">
        <v>113.9</v>
      </c>
      <c r="L380" s="316">
        <v>99.05</v>
      </c>
      <c r="M380" s="316">
        <v>14.77693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1787.5</v>
      </c>
      <c r="D381" s="317">
        <v>1797.0166666666667</v>
      </c>
      <c r="E381" s="317">
        <v>1744.0333333333333</v>
      </c>
      <c r="F381" s="317">
        <v>1700.5666666666666</v>
      </c>
      <c r="G381" s="317">
        <v>1647.5833333333333</v>
      </c>
      <c r="H381" s="317">
        <v>1840.4833333333333</v>
      </c>
      <c r="I381" s="317">
        <v>1893.4666666666665</v>
      </c>
      <c r="J381" s="317">
        <v>1936.9333333333334</v>
      </c>
      <c r="K381" s="316">
        <v>1850</v>
      </c>
      <c r="L381" s="316">
        <v>1753.55</v>
      </c>
      <c r="M381" s="316">
        <v>18.801870000000001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627.5</v>
      </c>
      <c r="D382" s="317">
        <v>634.54999999999995</v>
      </c>
      <c r="E382" s="317">
        <v>613.49999999999989</v>
      </c>
      <c r="F382" s="317">
        <v>599.49999999999989</v>
      </c>
      <c r="G382" s="317">
        <v>578.44999999999982</v>
      </c>
      <c r="H382" s="317">
        <v>648.54999999999995</v>
      </c>
      <c r="I382" s="317">
        <v>669.60000000000014</v>
      </c>
      <c r="J382" s="317">
        <v>683.6</v>
      </c>
      <c r="K382" s="316">
        <v>655.6</v>
      </c>
      <c r="L382" s="316">
        <v>620.54999999999995</v>
      </c>
      <c r="M382" s="316">
        <v>0.85626999999999998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778.35</v>
      </c>
      <c r="D383" s="317">
        <v>783.48333333333323</v>
      </c>
      <c r="E383" s="317">
        <v>749.96666666666647</v>
      </c>
      <c r="F383" s="317">
        <v>721.58333333333326</v>
      </c>
      <c r="G383" s="317">
        <v>688.06666666666649</v>
      </c>
      <c r="H383" s="317">
        <v>811.86666666666645</v>
      </c>
      <c r="I383" s="317">
        <v>845.3833333333331</v>
      </c>
      <c r="J383" s="317">
        <v>873.76666666666642</v>
      </c>
      <c r="K383" s="316">
        <v>817</v>
      </c>
      <c r="L383" s="316">
        <v>755.1</v>
      </c>
      <c r="M383" s="316">
        <v>3.6893400000000001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94.45</v>
      </c>
      <c r="D384" s="317">
        <v>95.083333333333329</v>
      </c>
      <c r="E384" s="317">
        <v>91.36666666666666</v>
      </c>
      <c r="F384" s="317">
        <v>88.283333333333331</v>
      </c>
      <c r="G384" s="317">
        <v>84.566666666666663</v>
      </c>
      <c r="H384" s="317">
        <v>98.166666666666657</v>
      </c>
      <c r="I384" s="317">
        <v>101.88333333333333</v>
      </c>
      <c r="J384" s="317">
        <v>104.96666666666665</v>
      </c>
      <c r="K384" s="316">
        <v>98.8</v>
      </c>
      <c r="L384" s="316">
        <v>92</v>
      </c>
      <c r="M384" s="316">
        <v>12.036440000000001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156.55000000000001</v>
      </c>
      <c r="D385" s="317">
        <v>156.36666666666667</v>
      </c>
      <c r="E385" s="317">
        <v>152.08333333333334</v>
      </c>
      <c r="F385" s="317">
        <v>147.61666666666667</v>
      </c>
      <c r="G385" s="317">
        <v>143.33333333333334</v>
      </c>
      <c r="H385" s="317">
        <v>160.83333333333334</v>
      </c>
      <c r="I385" s="317">
        <v>165.11666666666665</v>
      </c>
      <c r="J385" s="317">
        <v>169.58333333333334</v>
      </c>
      <c r="K385" s="316">
        <v>160.65</v>
      </c>
      <c r="L385" s="316">
        <v>151.9</v>
      </c>
      <c r="M385" s="316">
        <v>20.785409999999999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574.79999999999995</v>
      </c>
      <c r="D386" s="317">
        <v>574.93333333333328</v>
      </c>
      <c r="E386" s="317">
        <v>564.86666666666656</v>
      </c>
      <c r="F386" s="317">
        <v>554.93333333333328</v>
      </c>
      <c r="G386" s="317">
        <v>544.86666666666656</v>
      </c>
      <c r="H386" s="317">
        <v>584.86666666666656</v>
      </c>
      <c r="I386" s="317">
        <v>594.93333333333339</v>
      </c>
      <c r="J386" s="317">
        <v>604.86666666666656</v>
      </c>
      <c r="K386" s="316">
        <v>585</v>
      </c>
      <c r="L386" s="316">
        <v>565</v>
      </c>
      <c r="M386" s="316">
        <v>0.58801000000000003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198.6</v>
      </c>
      <c r="D387" s="317">
        <v>201.08333333333334</v>
      </c>
      <c r="E387" s="317">
        <v>194.81666666666669</v>
      </c>
      <c r="F387" s="317">
        <v>191.03333333333336</v>
      </c>
      <c r="G387" s="317">
        <v>184.76666666666671</v>
      </c>
      <c r="H387" s="317">
        <v>204.86666666666667</v>
      </c>
      <c r="I387" s="317">
        <v>211.13333333333333</v>
      </c>
      <c r="J387" s="317">
        <v>214.91666666666666</v>
      </c>
      <c r="K387" s="316">
        <v>207.35</v>
      </c>
      <c r="L387" s="316">
        <v>197.3</v>
      </c>
      <c r="M387" s="316">
        <v>4.3693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705.55</v>
      </c>
      <c r="D388" s="317">
        <v>708.76666666666677</v>
      </c>
      <c r="E388" s="317">
        <v>694.23333333333358</v>
      </c>
      <c r="F388" s="317">
        <v>682.91666666666686</v>
      </c>
      <c r="G388" s="317">
        <v>668.38333333333367</v>
      </c>
      <c r="H388" s="317">
        <v>720.08333333333348</v>
      </c>
      <c r="I388" s="317">
        <v>734.61666666666656</v>
      </c>
      <c r="J388" s="317">
        <v>745.93333333333339</v>
      </c>
      <c r="K388" s="316">
        <v>723.3</v>
      </c>
      <c r="L388" s="316">
        <v>697.45</v>
      </c>
      <c r="M388" s="316">
        <v>5.2709599999999996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2201.5</v>
      </c>
      <c r="D389" s="317">
        <v>2199.6333333333332</v>
      </c>
      <c r="E389" s="317">
        <v>2155.3166666666666</v>
      </c>
      <c r="F389" s="317">
        <v>2109.1333333333332</v>
      </c>
      <c r="G389" s="317">
        <v>2064.8166666666666</v>
      </c>
      <c r="H389" s="317">
        <v>2245.8166666666666</v>
      </c>
      <c r="I389" s="317">
        <v>2290.1333333333332</v>
      </c>
      <c r="J389" s="317">
        <v>2336.3166666666666</v>
      </c>
      <c r="K389" s="316">
        <v>2243.9499999999998</v>
      </c>
      <c r="L389" s="316">
        <v>2153.4499999999998</v>
      </c>
      <c r="M389" s="316">
        <v>0.16014999999999999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90.8</v>
      </c>
      <c r="D390" s="317">
        <v>90.55</v>
      </c>
      <c r="E390" s="317">
        <v>87.75</v>
      </c>
      <c r="F390" s="317">
        <v>84.7</v>
      </c>
      <c r="G390" s="317">
        <v>81.900000000000006</v>
      </c>
      <c r="H390" s="317">
        <v>93.6</v>
      </c>
      <c r="I390" s="317">
        <v>96.399999999999977</v>
      </c>
      <c r="J390" s="317">
        <v>99.449999999999989</v>
      </c>
      <c r="K390" s="316">
        <v>93.35</v>
      </c>
      <c r="L390" s="316">
        <v>87.5</v>
      </c>
      <c r="M390" s="316">
        <v>16.25047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108.25</v>
      </c>
      <c r="D391" s="317">
        <v>109.10000000000001</v>
      </c>
      <c r="E391" s="317">
        <v>103.85000000000002</v>
      </c>
      <c r="F391" s="317">
        <v>99.450000000000017</v>
      </c>
      <c r="G391" s="317">
        <v>94.200000000000031</v>
      </c>
      <c r="H391" s="317">
        <v>113.50000000000001</v>
      </c>
      <c r="I391" s="317">
        <v>118.74999999999999</v>
      </c>
      <c r="J391" s="317">
        <v>123.15</v>
      </c>
      <c r="K391" s="316">
        <v>114.35</v>
      </c>
      <c r="L391" s="316">
        <v>104.7</v>
      </c>
      <c r="M391" s="316">
        <v>221.13811000000001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86.15</v>
      </c>
      <c r="D392" s="317">
        <v>85.40000000000002</v>
      </c>
      <c r="E392" s="317">
        <v>82.650000000000034</v>
      </c>
      <c r="F392" s="317">
        <v>79.15000000000002</v>
      </c>
      <c r="G392" s="317">
        <v>76.400000000000034</v>
      </c>
      <c r="H392" s="317">
        <v>88.900000000000034</v>
      </c>
      <c r="I392" s="317">
        <v>91.65</v>
      </c>
      <c r="J392" s="317">
        <v>95.150000000000034</v>
      </c>
      <c r="K392" s="316">
        <v>88.15</v>
      </c>
      <c r="L392" s="316">
        <v>81.900000000000006</v>
      </c>
      <c r="M392" s="316">
        <v>51.224110000000003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118.6</v>
      </c>
      <c r="D393" s="317">
        <v>118.84999999999998</v>
      </c>
      <c r="E393" s="317">
        <v>116.14999999999996</v>
      </c>
      <c r="F393" s="317">
        <v>113.69999999999999</v>
      </c>
      <c r="G393" s="317">
        <v>110.99999999999997</v>
      </c>
      <c r="H393" s="317">
        <v>121.29999999999995</v>
      </c>
      <c r="I393" s="317">
        <v>123.99999999999997</v>
      </c>
      <c r="J393" s="317">
        <v>126.44999999999995</v>
      </c>
      <c r="K393" s="316">
        <v>121.55</v>
      </c>
      <c r="L393" s="316">
        <v>116.4</v>
      </c>
      <c r="M393" s="316">
        <v>47.427709999999998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128.69999999999999</v>
      </c>
      <c r="D394" s="317">
        <v>130.49999999999997</v>
      </c>
      <c r="E394" s="317">
        <v>122.39999999999995</v>
      </c>
      <c r="F394" s="317">
        <v>116.09999999999998</v>
      </c>
      <c r="G394" s="317">
        <v>107.99999999999996</v>
      </c>
      <c r="H394" s="317">
        <v>136.79999999999995</v>
      </c>
      <c r="I394" s="317">
        <v>144.89999999999998</v>
      </c>
      <c r="J394" s="317">
        <v>151.19999999999993</v>
      </c>
      <c r="K394" s="316">
        <v>138.6</v>
      </c>
      <c r="L394" s="316">
        <v>124.2</v>
      </c>
      <c r="M394" s="316">
        <v>56.493850000000002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1029.5</v>
      </c>
      <c r="D395" s="317">
        <v>1035.9333333333334</v>
      </c>
      <c r="E395" s="317">
        <v>1012.8166666666668</v>
      </c>
      <c r="F395" s="317">
        <v>996.13333333333344</v>
      </c>
      <c r="G395" s="317">
        <v>973.01666666666688</v>
      </c>
      <c r="H395" s="317">
        <v>1052.6166666666668</v>
      </c>
      <c r="I395" s="317">
        <v>1075.7333333333336</v>
      </c>
      <c r="J395" s="317">
        <v>1092.4166666666667</v>
      </c>
      <c r="K395" s="316">
        <v>1059.05</v>
      </c>
      <c r="L395" s="316">
        <v>1019.25</v>
      </c>
      <c r="M395" s="316">
        <v>0.88746999999999998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2449.3000000000002</v>
      </c>
      <c r="D396" s="317">
        <v>2452.0666666666666</v>
      </c>
      <c r="E396" s="317">
        <v>2419.1833333333334</v>
      </c>
      <c r="F396" s="317">
        <v>2389.0666666666666</v>
      </c>
      <c r="G396" s="317">
        <v>2356.1833333333334</v>
      </c>
      <c r="H396" s="317">
        <v>2482.1833333333334</v>
      </c>
      <c r="I396" s="317">
        <v>2515.0666666666666</v>
      </c>
      <c r="J396" s="317">
        <v>2545.1833333333334</v>
      </c>
      <c r="K396" s="316">
        <v>2484.9499999999998</v>
      </c>
      <c r="L396" s="316">
        <v>2421.9499999999998</v>
      </c>
      <c r="M396" s="316">
        <v>76.811570000000003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548.6</v>
      </c>
      <c r="D397" s="317">
        <v>564.21666666666658</v>
      </c>
      <c r="E397" s="317">
        <v>508.43333333333317</v>
      </c>
      <c r="F397" s="317">
        <v>468.26666666666654</v>
      </c>
      <c r="G397" s="317">
        <v>412.48333333333312</v>
      </c>
      <c r="H397" s="317">
        <v>604.38333333333321</v>
      </c>
      <c r="I397" s="317">
        <v>660.16666666666674</v>
      </c>
      <c r="J397" s="317">
        <v>700.33333333333326</v>
      </c>
      <c r="K397" s="316">
        <v>620</v>
      </c>
      <c r="L397" s="316">
        <v>524.04999999999995</v>
      </c>
      <c r="M397" s="316">
        <v>4.1473300000000002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248.55</v>
      </c>
      <c r="D398" s="317">
        <v>253.51666666666665</v>
      </c>
      <c r="E398" s="317">
        <v>242.0333333333333</v>
      </c>
      <c r="F398" s="317">
        <v>235.51666666666665</v>
      </c>
      <c r="G398" s="317">
        <v>224.0333333333333</v>
      </c>
      <c r="H398" s="317">
        <v>260.0333333333333</v>
      </c>
      <c r="I398" s="317">
        <v>271.51666666666665</v>
      </c>
      <c r="J398" s="317">
        <v>278.0333333333333</v>
      </c>
      <c r="K398" s="316">
        <v>265</v>
      </c>
      <c r="L398" s="316">
        <v>247</v>
      </c>
      <c r="M398" s="316">
        <v>2.12202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858.2</v>
      </c>
      <c r="D399" s="317">
        <v>857.5333333333333</v>
      </c>
      <c r="E399" s="317">
        <v>839.06666666666661</v>
      </c>
      <c r="F399" s="317">
        <v>819.93333333333328</v>
      </c>
      <c r="G399" s="317">
        <v>801.46666666666658</v>
      </c>
      <c r="H399" s="317">
        <v>876.66666666666663</v>
      </c>
      <c r="I399" s="317">
        <v>895.13333333333333</v>
      </c>
      <c r="J399" s="317">
        <v>914.26666666666665</v>
      </c>
      <c r="K399" s="316">
        <v>876</v>
      </c>
      <c r="L399" s="316">
        <v>838.4</v>
      </c>
      <c r="M399" s="316">
        <v>0.44320999999999999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1400.8</v>
      </c>
      <c r="D400" s="317">
        <v>1409.5666666666666</v>
      </c>
      <c r="E400" s="317">
        <v>1371.2333333333331</v>
      </c>
      <c r="F400" s="317">
        <v>1341.6666666666665</v>
      </c>
      <c r="G400" s="317">
        <v>1303.333333333333</v>
      </c>
      <c r="H400" s="317">
        <v>1439.1333333333332</v>
      </c>
      <c r="I400" s="317">
        <v>1477.4666666666667</v>
      </c>
      <c r="J400" s="317">
        <v>1507.0333333333333</v>
      </c>
      <c r="K400" s="316">
        <v>1447.9</v>
      </c>
      <c r="L400" s="316">
        <v>1380</v>
      </c>
      <c r="M400" s="316">
        <v>1.1491499999999999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31.15</v>
      </c>
      <c r="D401" s="317">
        <v>31.366666666666664</v>
      </c>
      <c r="E401" s="317">
        <v>30.283333333333324</v>
      </c>
      <c r="F401" s="317">
        <v>29.416666666666661</v>
      </c>
      <c r="G401" s="317">
        <v>28.333333333333321</v>
      </c>
      <c r="H401" s="317">
        <v>32.233333333333327</v>
      </c>
      <c r="I401" s="317">
        <v>33.316666666666663</v>
      </c>
      <c r="J401" s="317">
        <v>34.18333333333333</v>
      </c>
      <c r="K401" s="316">
        <v>32.450000000000003</v>
      </c>
      <c r="L401" s="316">
        <v>30.5</v>
      </c>
      <c r="M401" s="316">
        <v>22.883929999999999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83.85</v>
      </c>
      <c r="D402" s="317">
        <v>83.649999999999991</v>
      </c>
      <c r="E402" s="317">
        <v>81.549999999999983</v>
      </c>
      <c r="F402" s="317">
        <v>79.249999999999986</v>
      </c>
      <c r="G402" s="317">
        <v>77.149999999999977</v>
      </c>
      <c r="H402" s="317">
        <v>85.949999999999989</v>
      </c>
      <c r="I402" s="317">
        <v>88.049999999999983</v>
      </c>
      <c r="J402" s="317">
        <v>90.35</v>
      </c>
      <c r="K402" s="316">
        <v>85.75</v>
      </c>
      <c r="L402" s="316">
        <v>81.349999999999994</v>
      </c>
      <c r="M402" s="316">
        <v>391.20952999999997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6510.65</v>
      </c>
      <c r="D403" s="317">
        <v>6573.8833333333341</v>
      </c>
      <c r="E403" s="317">
        <v>6437.7666666666682</v>
      </c>
      <c r="F403" s="317">
        <v>6364.8833333333341</v>
      </c>
      <c r="G403" s="317">
        <v>6228.7666666666682</v>
      </c>
      <c r="H403" s="317">
        <v>6646.7666666666682</v>
      </c>
      <c r="I403" s="317">
        <v>6782.883333333335</v>
      </c>
      <c r="J403" s="317">
        <v>6855.7666666666682</v>
      </c>
      <c r="K403" s="316">
        <v>6710</v>
      </c>
      <c r="L403" s="316">
        <v>6501</v>
      </c>
      <c r="M403" s="316">
        <v>0.18101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748.95</v>
      </c>
      <c r="D404" s="317">
        <v>750.68333333333339</v>
      </c>
      <c r="E404" s="317">
        <v>731.36666666666679</v>
      </c>
      <c r="F404" s="317">
        <v>713.78333333333342</v>
      </c>
      <c r="G404" s="317">
        <v>694.46666666666681</v>
      </c>
      <c r="H404" s="317">
        <v>768.26666666666677</v>
      </c>
      <c r="I404" s="317">
        <v>787.58333333333337</v>
      </c>
      <c r="J404" s="317">
        <v>805.16666666666674</v>
      </c>
      <c r="K404" s="316">
        <v>770</v>
      </c>
      <c r="L404" s="316">
        <v>733.1</v>
      </c>
      <c r="M404" s="316">
        <v>20.709140000000001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1087.1500000000001</v>
      </c>
      <c r="D405" s="317">
        <v>1090.2</v>
      </c>
      <c r="E405" s="317">
        <v>1075.95</v>
      </c>
      <c r="F405" s="317">
        <v>1064.75</v>
      </c>
      <c r="G405" s="317">
        <v>1050.5</v>
      </c>
      <c r="H405" s="317">
        <v>1101.4000000000001</v>
      </c>
      <c r="I405" s="317">
        <v>1115.6500000000001</v>
      </c>
      <c r="J405" s="317">
        <v>1126.8500000000001</v>
      </c>
      <c r="K405" s="316">
        <v>1104.45</v>
      </c>
      <c r="L405" s="316">
        <v>1079</v>
      </c>
      <c r="M405" s="316">
        <v>18.867319999999999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476.55</v>
      </c>
      <c r="D406" s="317">
        <v>473.06666666666661</v>
      </c>
      <c r="E406" s="317">
        <v>467.13333333333321</v>
      </c>
      <c r="F406" s="317">
        <v>457.71666666666658</v>
      </c>
      <c r="G406" s="317">
        <v>451.78333333333319</v>
      </c>
      <c r="H406" s="317">
        <v>482.48333333333323</v>
      </c>
      <c r="I406" s="317">
        <v>488.41666666666663</v>
      </c>
      <c r="J406" s="317">
        <v>497.83333333333326</v>
      </c>
      <c r="K406" s="316">
        <v>479</v>
      </c>
      <c r="L406" s="316">
        <v>463.65</v>
      </c>
      <c r="M406" s="316">
        <v>147.71351000000001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2073.65</v>
      </c>
      <c r="D407" s="317">
        <v>2095.3666666666668</v>
      </c>
      <c r="E407" s="317">
        <v>2016.2833333333338</v>
      </c>
      <c r="F407" s="317">
        <v>1958.916666666667</v>
      </c>
      <c r="G407" s="317">
        <v>1879.8333333333339</v>
      </c>
      <c r="H407" s="317">
        <v>2152.7333333333336</v>
      </c>
      <c r="I407" s="317">
        <v>2231.8166666666666</v>
      </c>
      <c r="J407" s="317">
        <v>2289.1833333333334</v>
      </c>
      <c r="K407" s="316">
        <v>2174.4499999999998</v>
      </c>
      <c r="L407" s="316">
        <v>2038</v>
      </c>
      <c r="M407" s="316">
        <v>0.37868000000000002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115.2</v>
      </c>
      <c r="D408" s="317">
        <v>114.11666666666667</v>
      </c>
      <c r="E408" s="317">
        <v>110.28333333333335</v>
      </c>
      <c r="F408" s="317">
        <v>105.36666666666667</v>
      </c>
      <c r="G408" s="317">
        <v>101.53333333333335</v>
      </c>
      <c r="H408" s="317">
        <v>119.03333333333335</v>
      </c>
      <c r="I408" s="317">
        <v>122.86666666666666</v>
      </c>
      <c r="J408" s="317">
        <v>127.78333333333335</v>
      </c>
      <c r="K408" s="316">
        <v>117.95</v>
      </c>
      <c r="L408" s="316">
        <v>109.2</v>
      </c>
      <c r="M408" s="316">
        <v>8.2307699999999997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111.3</v>
      </c>
      <c r="D409" s="317">
        <v>113.2</v>
      </c>
      <c r="E409" s="317">
        <v>107.4</v>
      </c>
      <c r="F409" s="317">
        <v>103.5</v>
      </c>
      <c r="G409" s="317">
        <v>97.7</v>
      </c>
      <c r="H409" s="317">
        <v>117.10000000000001</v>
      </c>
      <c r="I409" s="317">
        <v>122.89999999999999</v>
      </c>
      <c r="J409" s="317">
        <v>126.80000000000001</v>
      </c>
      <c r="K409" s="316">
        <v>119</v>
      </c>
      <c r="L409" s="316">
        <v>109.3</v>
      </c>
      <c r="M409" s="316">
        <v>17.35107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116.3</v>
      </c>
      <c r="D410" s="317">
        <v>118.7</v>
      </c>
      <c r="E410" s="317">
        <v>111.85000000000001</v>
      </c>
      <c r="F410" s="317">
        <v>107.4</v>
      </c>
      <c r="G410" s="317">
        <v>100.55000000000001</v>
      </c>
      <c r="H410" s="317">
        <v>123.15</v>
      </c>
      <c r="I410" s="317">
        <v>130</v>
      </c>
      <c r="J410" s="317">
        <v>134.44999999999999</v>
      </c>
      <c r="K410" s="316">
        <v>125.55</v>
      </c>
      <c r="L410" s="316">
        <v>114.25</v>
      </c>
      <c r="M410" s="316">
        <v>12.04885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3396.1</v>
      </c>
      <c r="D411" s="317">
        <v>3359.4166666666665</v>
      </c>
      <c r="E411" s="317">
        <v>3242.7333333333331</v>
      </c>
      <c r="F411" s="317">
        <v>3089.3666666666668</v>
      </c>
      <c r="G411" s="317">
        <v>2972.6833333333334</v>
      </c>
      <c r="H411" s="317">
        <v>3512.7833333333328</v>
      </c>
      <c r="I411" s="317">
        <v>3629.4666666666662</v>
      </c>
      <c r="J411" s="317">
        <v>3782.8333333333326</v>
      </c>
      <c r="K411" s="316">
        <v>3476.1</v>
      </c>
      <c r="L411" s="316">
        <v>3206.05</v>
      </c>
      <c r="M411" s="316">
        <v>0.37117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584.85</v>
      </c>
      <c r="D412" s="317">
        <v>599.46666666666658</v>
      </c>
      <c r="E412" s="317">
        <v>554.93333333333317</v>
      </c>
      <c r="F412" s="317">
        <v>525.01666666666654</v>
      </c>
      <c r="G412" s="317">
        <v>480.48333333333312</v>
      </c>
      <c r="H412" s="317">
        <v>629.38333333333321</v>
      </c>
      <c r="I412" s="317">
        <v>673.91666666666674</v>
      </c>
      <c r="J412" s="317">
        <v>703.83333333333326</v>
      </c>
      <c r="K412" s="316">
        <v>644</v>
      </c>
      <c r="L412" s="316">
        <v>569.54999999999995</v>
      </c>
      <c r="M412" s="316">
        <v>3.2897500000000002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407.8</v>
      </c>
      <c r="D413" s="317">
        <v>410.16666666666669</v>
      </c>
      <c r="E413" s="317">
        <v>396.53333333333336</v>
      </c>
      <c r="F413" s="317">
        <v>385.26666666666665</v>
      </c>
      <c r="G413" s="317">
        <v>371.63333333333333</v>
      </c>
      <c r="H413" s="317">
        <v>421.43333333333339</v>
      </c>
      <c r="I413" s="317">
        <v>435.06666666666672</v>
      </c>
      <c r="J413" s="317">
        <v>446.33333333333343</v>
      </c>
      <c r="K413" s="316">
        <v>423.8</v>
      </c>
      <c r="L413" s="316">
        <v>398.9</v>
      </c>
      <c r="M413" s="316">
        <v>0.76724000000000003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23382.3</v>
      </c>
      <c r="D414" s="317">
        <v>23791.116666666669</v>
      </c>
      <c r="E414" s="317">
        <v>22842.233333333337</v>
      </c>
      <c r="F414" s="317">
        <v>22302.166666666668</v>
      </c>
      <c r="G414" s="317">
        <v>21353.283333333336</v>
      </c>
      <c r="H414" s="317">
        <v>24331.183333333338</v>
      </c>
      <c r="I414" s="317">
        <v>25280.066666666669</v>
      </c>
      <c r="J414" s="317">
        <v>25820.133333333339</v>
      </c>
      <c r="K414" s="316">
        <v>24740</v>
      </c>
      <c r="L414" s="316">
        <v>23251.05</v>
      </c>
      <c r="M414" s="316">
        <v>0.43448999999999999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1638.9</v>
      </c>
      <c r="D415" s="317">
        <v>1644.6000000000001</v>
      </c>
      <c r="E415" s="317">
        <v>1594.3000000000002</v>
      </c>
      <c r="F415" s="317">
        <v>1549.7</v>
      </c>
      <c r="G415" s="317">
        <v>1499.4</v>
      </c>
      <c r="H415" s="317">
        <v>1689.2000000000003</v>
      </c>
      <c r="I415" s="317">
        <v>1739.5</v>
      </c>
      <c r="J415" s="317">
        <v>1784.1000000000004</v>
      </c>
      <c r="K415" s="316">
        <v>1694.9</v>
      </c>
      <c r="L415" s="316">
        <v>1600</v>
      </c>
      <c r="M415" s="316">
        <v>0.42387000000000002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2317.4</v>
      </c>
      <c r="D416" s="317">
        <v>2298.2166666666667</v>
      </c>
      <c r="E416" s="317">
        <v>2269.4333333333334</v>
      </c>
      <c r="F416" s="317">
        <v>2221.4666666666667</v>
      </c>
      <c r="G416" s="317">
        <v>2192.6833333333334</v>
      </c>
      <c r="H416" s="317">
        <v>2346.1833333333334</v>
      </c>
      <c r="I416" s="317">
        <v>2374.9666666666672</v>
      </c>
      <c r="J416" s="317">
        <v>2422.9333333333334</v>
      </c>
      <c r="K416" s="316">
        <v>2327</v>
      </c>
      <c r="L416" s="316">
        <v>2250.25</v>
      </c>
      <c r="M416" s="316">
        <v>4.9567800000000002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484.6</v>
      </c>
      <c r="D417" s="317">
        <v>482.91666666666669</v>
      </c>
      <c r="E417" s="317">
        <v>476.33333333333337</v>
      </c>
      <c r="F417" s="317">
        <v>468.06666666666666</v>
      </c>
      <c r="G417" s="317">
        <v>461.48333333333335</v>
      </c>
      <c r="H417" s="317">
        <v>491.18333333333339</v>
      </c>
      <c r="I417" s="317">
        <v>497.76666666666677</v>
      </c>
      <c r="J417" s="317">
        <v>506.03333333333342</v>
      </c>
      <c r="K417" s="316">
        <v>489.5</v>
      </c>
      <c r="L417" s="316">
        <v>474.65</v>
      </c>
      <c r="M417" s="316">
        <v>0.93837000000000004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27.1</v>
      </c>
      <c r="D418" s="317">
        <v>27.316666666666666</v>
      </c>
      <c r="E418" s="317">
        <v>26.783333333333331</v>
      </c>
      <c r="F418" s="317">
        <v>26.466666666666665</v>
      </c>
      <c r="G418" s="317">
        <v>25.93333333333333</v>
      </c>
      <c r="H418" s="317">
        <v>27.633333333333333</v>
      </c>
      <c r="I418" s="317">
        <v>28.166666666666671</v>
      </c>
      <c r="J418" s="317">
        <v>28.483333333333334</v>
      </c>
      <c r="K418" s="316">
        <v>27.85</v>
      </c>
      <c r="L418" s="316">
        <v>27</v>
      </c>
      <c r="M418" s="316">
        <v>29.261500000000002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3094.95</v>
      </c>
      <c r="D419" s="317">
        <v>3111.7833333333333</v>
      </c>
      <c r="E419" s="317">
        <v>3049.8166666666666</v>
      </c>
      <c r="F419" s="317">
        <v>3004.6833333333334</v>
      </c>
      <c r="G419" s="317">
        <v>2942.7166666666667</v>
      </c>
      <c r="H419" s="317">
        <v>3156.9166666666665</v>
      </c>
      <c r="I419" s="317">
        <v>3218.8833333333328</v>
      </c>
      <c r="J419" s="317">
        <v>3264.0166666666664</v>
      </c>
      <c r="K419" s="316">
        <v>3173.75</v>
      </c>
      <c r="L419" s="316">
        <v>3066.65</v>
      </c>
      <c r="M419" s="316">
        <v>0.27487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535.6</v>
      </c>
      <c r="D420" s="317">
        <v>536.91666666666663</v>
      </c>
      <c r="E420" s="317">
        <v>519.68333333333328</v>
      </c>
      <c r="F420" s="317">
        <v>503.76666666666665</v>
      </c>
      <c r="G420" s="317">
        <v>486.5333333333333</v>
      </c>
      <c r="H420" s="317">
        <v>552.83333333333326</v>
      </c>
      <c r="I420" s="317">
        <v>570.06666666666661</v>
      </c>
      <c r="J420" s="317">
        <v>585.98333333333323</v>
      </c>
      <c r="K420" s="316">
        <v>554.15</v>
      </c>
      <c r="L420" s="316">
        <v>521</v>
      </c>
      <c r="M420" s="316">
        <v>4.0620900000000004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443</v>
      </c>
      <c r="D421" s="317">
        <v>441.51666666666671</v>
      </c>
      <c r="E421" s="317">
        <v>425.58333333333343</v>
      </c>
      <c r="F421" s="317">
        <v>408.16666666666674</v>
      </c>
      <c r="G421" s="317">
        <v>392.23333333333346</v>
      </c>
      <c r="H421" s="317">
        <v>458.93333333333339</v>
      </c>
      <c r="I421" s="317">
        <v>474.86666666666667</v>
      </c>
      <c r="J421" s="317">
        <v>492.28333333333336</v>
      </c>
      <c r="K421" s="316">
        <v>457.45</v>
      </c>
      <c r="L421" s="316">
        <v>424.1</v>
      </c>
      <c r="M421" s="316">
        <v>0.99102999999999997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2820.35</v>
      </c>
      <c r="D422" s="317">
        <v>2859.7666666666664</v>
      </c>
      <c r="E422" s="317">
        <v>2755.583333333333</v>
      </c>
      <c r="F422" s="317">
        <v>2690.8166666666666</v>
      </c>
      <c r="G422" s="317">
        <v>2586.6333333333332</v>
      </c>
      <c r="H422" s="317">
        <v>2924.5333333333328</v>
      </c>
      <c r="I422" s="317">
        <v>3028.7166666666662</v>
      </c>
      <c r="J422" s="317">
        <v>3093.4833333333327</v>
      </c>
      <c r="K422" s="316">
        <v>2963.95</v>
      </c>
      <c r="L422" s="316">
        <v>2795</v>
      </c>
      <c r="M422" s="316">
        <v>0.37683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562.85</v>
      </c>
      <c r="D423" s="317">
        <v>565.13333333333333</v>
      </c>
      <c r="E423" s="317">
        <v>540.9666666666667</v>
      </c>
      <c r="F423" s="317">
        <v>519.08333333333337</v>
      </c>
      <c r="G423" s="317">
        <v>494.91666666666674</v>
      </c>
      <c r="H423" s="317">
        <v>587.01666666666665</v>
      </c>
      <c r="I423" s="317">
        <v>611.18333333333339</v>
      </c>
      <c r="J423" s="317">
        <v>633.06666666666661</v>
      </c>
      <c r="K423" s="316">
        <v>589.29999999999995</v>
      </c>
      <c r="L423" s="316">
        <v>543.25</v>
      </c>
      <c r="M423" s="316">
        <v>13.278420000000001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639.20000000000005</v>
      </c>
      <c r="D424" s="317">
        <v>639.01666666666677</v>
      </c>
      <c r="E424" s="317">
        <v>629.18333333333351</v>
      </c>
      <c r="F424" s="317">
        <v>619.16666666666674</v>
      </c>
      <c r="G424" s="317">
        <v>609.33333333333348</v>
      </c>
      <c r="H424" s="317">
        <v>649.03333333333353</v>
      </c>
      <c r="I424" s="317">
        <v>658.86666666666679</v>
      </c>
      <c r="J424" s="317">
        <v>668.88333333333355</v>
      </c>
      <c r="K424" s="316">
        <v>648.85</v>
      </c>
      <c r="L424" s="316">
        <v>629</v>
      </c>
      <c r="M424" s="316">
        <v>2.3064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385</v>
      </c>
      <c r="D425" s="317">
        <v>392.81666666666666</v>
      </c>
      <c r="E425" s="317">
        <v>370.73333333333335</v>
      </c>
      <c r="F425" s="317">
        <v>356.4666666666667</v>
      </c>
      <c r="G425" s="317">
        <v>334.38333333333338</v>
      </c>
      <c r="H425" s="317">
        <v>407.08333333333331</v>
      </c>
      <c r="I425" s="317">
        <v>429.16666666666669</v>
      </c>
      <c r="J425" s="317">
        <v>443.43333333333328</v>
      </c>
      <c r="K425" s="316">
        <v>414.9</v>
      </c>
      <c r="L425" s="316">
        <v>378.55</v>
      </c>
      <c r="M425" s="316">
        <v>1.4096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218.3</v>
      </c>
      <c r="D426" s="317">
        <v>217.96666666666667</v>
      </c>
      <c r="E426" s="317">
        <v>210.93333333333334</v>
      </c>
      <c r="F426" s="317">
        <v>203.56666666666666</v>
      </c>
      <c r="G426" s="317">
        <v>196.53333333333333</v>
      </c>
      <c r="H426" s="317">
        <v>225.33333333333334</v>
      </c>
      <c r="I426" s="317">
        <v>232.3666666666667</v>
      </c>
      <c r="J426" s="317">
        <v>239.73333333333335</v>
      </c>
      <c r="K426" s="316">
        <v>225</v>
      </c>
      <c r="L426" s="316">
        <v>210.6</v>
      </c>
      <c r="M426" s="316">
        <v>3.67353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48.65</v>
      </c>
      <c r="D427" s="317">
        <v>48.983333333333327</v>
      </c>
      <c r="E427" s="317">
        <v>47.166666666666657</v>
      </c>
      <c r="F427" s="317">
        <v>45.68333333333333</v>
      </c>
      <c r="G427" s="317">
        <v>43.86666666666666</v>
      </c>
      <c r="H427" s="317">
        <v>50.466666666666654</v>
      </c>
      <c r="I427" s="317">
        <v>52.283333333333331</v>
      </c>
      <c r="J427" s="317">
        <v>53.766666666666652</v>
      </c>
      <c r="K427" s="316">
        <v>50.8</v>
      </c>
      <c r="L427" s="316">
        <v>47.5</v>
      </c>
      <c r="M427" s="316">
        <v>17.35127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2234.25</v>
      </c>
      <c r="D428" s="317">
        <v>2219.7166666666667</v>
      </c>
      <c r="E428" s="317">
        <v>2164.4333333333334</v>
      </c>
      <c r="F428" s="317">
        <v>2094.6166666666668</v>
      </c>
      <c r="G428" s="317">
        <v>2039.3333333333335</v>
      </c>
      <c r="H428" s="317">
        <v>2289.5333333333333</v>
      </c>
      <c r="I428" s="317">
        <v>2344.8166666666671</v>
      </c>
      <c r="J428" s="317">
        <v>2414.6333333333332</v>
      </c>
      <c r="K428" s="316">
        <v>2275</v>
      </c>
      <c r="L428" s="316">
        <v>2149.9</v>
      </c>
      <c r="M428" s="316">
        <v>31.749320000000001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1120</v>
      </c>
      <c r="D429" s="317">
        <v>1127.1833333333334</v>
      </c>
      <c r="E429" s="317">
        <v>1090.0166666666669</v>
      </c>
      <c r="F429" s="317">
        <v>1060.0333333333335</v>
      </c>
      <c r="G429" s="317">
        <v>1022.866666666667</v>
      </c>
      <c r="H429" s="317">
        <v>1157.1666666666667</v>
      </c>
      <c r="I429" s="317">
        <v>1194.3333333333333</v>
      </c>
      <c r="J429" s="317">
        <v>1224.3166666666666</v>
      </c>
      <c r="K429" s="316">
        <v>1164.3499999999999</v>
      </c>
      <c r="L429" s="316">
        <v>1097.2</v>
      </c>
      <c r="M429" s="316">
        <v>17.83624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275.7</v>
      </c>
      <c r="D430" s="317">
        <v>274.60000000000002</v>
      </c>
      <c r="E430" s="317">
        <v>264.45000000000005</v>
      </c>
      <c r="F430" s="317">
        <v>253.20000000000005</v>
      </c>
      <c r="G430" s="317">
        <v>243.05000000000007</v>
      </c>
      <c r="H430" s="317">
        <v>285.85000000000002</v>
      </c>
      <c r="I430" s="317">
        <v>296</v>
      </c>
      <c r="J430" s="317">
        <v>307.25</v>
      </c>
      <c r="K430" s="316">
        <v>284.75</v>
      </c>
      <c r="L430" s="316">
        <v>263.35000000000002</v>
      </c>
      <c r="M430" s="316">
        <v>6.9051600000000004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85.05</v>
      </c>
      <c r="D431" s="317">
        <v>85.866666666666674</v>
      </c>
      <c r="E431" s="317">
        <v>83.183333333333351</v>
      </c>
      <c r="F431" s="317">
        <v>81.316666666666677</v>
      </c>
      <c r="G431" s="317">
        <v>78.633333333333354</v>
      </c>
      <c r="H431" s="317">
        <v>87.733333333333348</v>
      </c>
      <c r="I431" s="317">
        <v>90.416666666666686</v>
      </c>
      <c r="J431" s="317">
        <v>92.283333333333346</v>
      </c>
      <c r="K431" s="316">
        <v>88.55</v>
      </c>
      <c r="L431" s="316">
        <v>84</v>
      </c>
      <c r="M431" s="316">
        <v>0.89732000000000001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163.69999999999999</v>
      </c>
      <c r="D432" s="317">
        <v>163.98333333333332</v>
      </c>
      <c r="E432" s="317">
        <v>159.01666666666665</v>
      </c>
      <c r="F432" s="317">
        <v>154.33333333333334</v>
      </c>
      <c r="G432" s="317">
        <v>149.36666666666667</v>
      </c>
      <c r="H432" s="317">
        <v>168.66666666666663</v>
      </c>
      <c r="I432" s="317">
        <v>173.63333333333327</v>
      </c>
      <c r="J432" s="317">
        <v>178.31666666666661</v>
      </c>
      <c r="K432" s="316">
        <v>168.95</v>
      </c>
      <c r="L432" s="316">
        <v>159.30000000000001</v>
      </c>
      <c r="M432" s="316">
        <v>8.0979299999999999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461.55</v>
      </c>
      <c r="D433" s="317">
        <v>465.40000000000003</v>
      </c>
      <c r="E433" s="317">
        <v>444.15000000000009</v>
      </c>
      <c r="F433" s="317">
        <v>426.75000000000006</v>
      </c>
      <c r="G433" s="317">
        <v>405.50000000000011</v>
      </c>
      <c r="H433" s="317">
        <v>482.80000000000007</v>
      </c>
      <c r="I433" s="317">
        <v>504.04999999999995</v>
      </c>
      <c r="J433" s="317">
        <v>521.45000000000005</v>
      </c>
      <c r="K433" s="316">
        <v>486.65</v>
      </c>
      <c r="L433" s="316">
        <v>448</v>
      </c>
      <c r="M433" s="316">
        <v>0.94503999999999999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412.1</v>
      </c>
      <c r="D434" s="317">
        <v>409.88333333333338</v>
      </c>
      <c r="E434" s="317">
        <v>396.76666666666677</v>
      </c>
      <c r="F434" s="317">
        <v>381.43333333333339</v>
      </c>
      <c r="G434" s="317">
        <v>368.31666666666678</v>
      </c>
      <c r="H434" s="317">
        <v>425.21666666666675</v>
      </c>
      <c r="I434" s="317">
        <v>438.33333333333343</v>
      </c>
      <c r="J434" s="317">
        <v>453.66666666666674</v>
      </c>
      <c r="K434" s="316">
        <v>423</v>
      </c>
      <c r="L434" s="316">
        <v>394.55</v>
      </c>
      <c r="M434" s="316">
        <v>5.4439500000000001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1831</v>
      </c>
      <c r="D435" s="317">
        <v>1829.7</v>
      </c>
      <c r="E435" s="317">
        <v>1788.9</v>
      </c>
      <c r="F435" s="317">
        <v>1746.8</v>
      </c>
      <c r="G435" s="317">
        <v>1706</v>
      </c>
      <c r="H435" s="317">
        <v>1871.8000000000002</v>
      </c>
      <c r="I435" s="317">
        <v>1912.6</v>
      </c>
      <c r="J435" s="317">
        <v>1954.7000000000003</v>
      </c>
      <c r="K435" s="316">
        <v>1870.5</v>
      </c>
      <c r="L435" s="316">
        <v>1787.6</v>
      </c>
      <c r="M435" s="316">
        <v>0.71043000000000001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718.2</v>
      </c>
      <c r="D436" s="317">
        <v>718.80000000000007</v>
      </c>
      <c r="E436" s="317">
        <v>703.85000000000014</v>
      </c>
      <c r="F436" s="317">
        <v>689.50000000000011</v>
      </c>
      <c r="G436" s="317">
        <v>674.55000000000018</v>
      </c>
      <c r="H436" s="317">
        <v>733.15000000000009</v>
      </c>
      <c r="I436" s="317">
        <v>748.10000000000014</v>
      </c>
      <c r="J436" s="317">
        <v>762.45</v>
      </c>
      <c r="K436" s="316">
        <v>733.75</v>
      </c>
      <c r="L436" s="316">
        <v>704.45</v>
      </c>
      <c r="M436" s="316">
        <v>0.41858000000000001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854.8</v>
      </c>
      <c r="D437" s="317">
        <v>857.6</v>
      </c>
      <c r="E437" s="317">
        <v>848.2</v>
      </c>
      <c r="F437" s="317">
        <v>841.6</v>
      </c>
      <c r="G437" s="317">
        <v>832.2</v>
      </c>
      <c r="H437" s="317">
        <v>864.2</v>
      </c>
      <c r="I437" s="317">
        <v>873.59999999999991</v>
      </c>
      <c r="J437" s="317">
        <v>880.2</v>
      </c>
      <c r="K437" s="316">
        <v>867</v>
      </c>
      <c r="L437" s="316">
        <v>851</v>
      </c>
      <c r="M437" s="316">
        <v>27.688289999999999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419.5</v>
      </c>
      <c r="D438" s="317">
        <v>421.43333333333334</v>
      </c>
      <c r="E438" s="317">
        <v>398.06666666666666</v>
      </c>
      <c r="F438" s="317">
        <v>376.63333333333333</v>
      </c>
      <c r="G438" s="317">
        <v>353.26666666666665</v>
      </c>
      <c r="H438" s="317">
        <v>442.86666666666667</v>
      </c>
      <c r="I438" s="317">
        <v>466.23333333333335</v>
      </c>
      <c r="J438" s="317">
        <v>487.66666666666669</v>
      </c>
      <c r="K438" s="316">
        <v>444.8</v>
      </c>
      <c r="L438" s="316">
        <v>400</v>
      </c>
      <c r="M438" s="316">
        <v>8.0499100000000006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431.15</v>
      </c>
      <c r="D439" s="317">
        <v>431.31666666666666</v>
      </c>
      <c r="E439" s="317">
        <v>421.63333333333333</v>
      </c>
      <c r="F439" s="317">
        <v>412.11666666666667</v>
      </c>
      <c r="G439" s="317">
        <v>402.43333333333334</v>
      </c>
      <c r="H439" s="317">
        <v>440.83333333333331</v>
      </c>
      <c r="I439" s="317">
        <v>450.51666666666659</v>
      </c>
      <c r="J439" s="317">
        <v>460.0333333333333</v>
      </c>
      <c r="K439" s="316">
        <v>441</v>
      </c>
      <c r="L439" s="316">
        <v>421.8</v>
      </c>
      <c r="M439" s="316">
        <v>5.0486599999999999</v>
      </c>
      <c r="N439" s="1"/>
      <c r="O439" s="1"/>
    </row>
    <row r="440" spans="1:15" ht="12.75" customHeight="1">
      <c r="A440" s="30">
        <v>430</v>
      </c>
      <c r="B440" s="326" t="s">
        <v>888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310.45</v>
      </c>
      <c r="D441" s="317">
        <v>318.36666666666667</v>
      </c>
      <c r="E441" s="317">
        <v>299.43333333333334</v>
      </c>
      <c r="F441" s="317">
        <v>288.41666666666669</v>
      </c>
      <c r="G441" s="317">
        <v>269.48333333333335</v>
      </c>
      <c r="H441" s="317">
        <v>329.38333333333333</v>
      </c>
      <c r="I441" s="317">
        <v>348.31666666666672</v>
      </c>
      <c r="J441" s="317">
        <v>359.33333333333331</v>
      </c>
      <c r="K441" s="316">
        <v>337.3</v>
      </c>
      <c r="L441" s="316">
        <v>307.35000000000002</v>
      </c>
      <c r="M441" s="316">
        <v>1.69459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1896.9</v>
      </c>
      <c r="D442" s="317">
        <v>1896.3666666666668</v>
      </c>
      <c r="E442" s="317">
        <v>1875.5333333333335</v>
      </c>
      <c r="F442" s="317">
        <v>1854.1666666666667</v>
      </c>
      <c r="G442" s="317">
        <v>1833.3333333333335</v>
      </c>
      <c r="H442" s="317">
        <v>1917.7333333333336</v>
      </c>
      <c r="I442" s="317">
        <v>1938.5666666666666</v>
      </c>
      <c r="J442" s="317">
        <v>1959.9333333333336</v>
      </c>
      <c r="K442" s="316">
        <v>1917.2</v>
      </c>
      <c r="L442" s="316">
        <v>1875</v>
      </c>
      <c r="M442" s="316">
        <v>0.41188000000000002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536</v>
      </c>
      <c r="D443" s="317">
        <v>530.7166666666667</v>
      </c>
      <c r="E443" s="317">
        <v>513.43333333333339</v>
      </c>
      <c r="F443" s="317">
        <v>490.86666666666667</v>
      </c>
      <c r="G443" s="317">
        <v>473.58333333333337</v>
      </c>
      <c r="H443" s="317">
        <v>553.28333333333342</v>
      </c>
      <c r="I443" s="317">
        <v>570.56666666666672</v>
      </c>
      <c r="J443" s="317">
        <v>593.13333333333344</v>
      </c>
      <c r="K443" s="316">
        <v>548</v>
      </c>
      <c r="L443" s="316">
        <v>508.15</v>
      </c>
      <c r="M443" s="316">
        <v>2.5885799999999999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9.1999999999999993</v>
      </c>
      <c r="D444" s="317">
        <v>9.3166666666666664</v>
      </c>
      <c r="E444" s="317">
        <v>8.9333333333333336</v>
      </c>
      <c r="F444" s="317">
        <v>8.6666666666666679</v>
      </c>
      <c r="G444" s="317">
        <v>8.283333333333335</v>
      </c>
      <c r="H444" s="317">
        <v>9.5833333333333321</v>
      </c>
      <c r="I444" s="317">
        <v>9.966666666666665</v>
      </c>
      <c r="J444" s="317">
        <v>10.233333333333331</v>
      </c>
      <c r="K444" s="316">
        <v>9.6999999999999993</v>
      </c>
      <c r="L444" s="316">
        <v>9.0500000000000007</v>
      </c>
      <c r="M444" s="316">
        <v>362.74727999999999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319.55</v>
      </c>
      <c r="D445" s="317">
        <v>324.7166666666667</v>
      </c>
      <c r="E445" s="317">
        <v>309.53333333333342</v>
      </c>
      <c r="F445" s="317">
        <v>299.51666666666671</v>
      </c>
      <c r="G445" s="317">
        <v>284.33333333333343</v>
      </c>
      <c r="H445" s="317">
        <v>334.73333333333341</v>
      </c>
      <c r="I445" s="317">
        <v>349.91666666666669</v>
      </c>
      <c r="J445" s="317">
        <v>359.93333333333339</v>
      </c>
      <c r="K445" s="316">
        <v>339.9</v>
      </c>
      <c r="L445" s="316">
        <v>314.7</v>
      </c>
      <c r="M445" s="316">
        <v>4.2899599999999998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1020.95</v>
      </c>
      <c r="D446" s="317">
        <v>1038</v>
      </c>
      <c r="E446" s="317">
        <v>975</v>
      </c>
      <c r="F446" s="317">
        <v>929.05</v>
      </c>
      <c r="G446" s="317">
        <v>866.05</v>
      </c>
      <c r="H446" s="317">
        <v>1083.95</v>
      </c>
      <c r="I446" s="317">
        <v>1146.95</v>
      </c>
      <c r="J446" s="317">
        <v>1192.9000000000001</v>
      </c>
      <c r="K446" s="316">
        <v>1101</v>
      </c>
      <c r="L446" s="316">
        <v>992.05</v>
      </c>
      <c r="M446" s="316">
        <v>1.55542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543.9</v>
      </c>
      <c r="D447" s="317">
        <v>550.9666666666667</v>
      </c>
      <c r="E447" s="317">
        <v>534.93333333333339</v>
      </c>
      <c r="F447" s="317">
        <v>525.9666666666667</v>
      </c>
      <c r="G447" s="317">
        <v>509.93333333333339</v>
      </c>
      <c r="H447" s="317">
        <v>559.93333333333339</v>
      </c>
      <c r="I447" s="317">
        <v>575.9666666666667</v>
      </c>
      <c r="J447" s="317">
        <v>584.93333333333339</v>
      </c>
      <c r="K447" s="316">
        <v>567</v>
      </c>
      <c r="L447" s="316">
        <v>542</v>
      </c>
      <c r="M447" s="316">
        <v>3.94774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1177.4000000000001</v>
      </c>
      <c r="D448" s="317">
        <v>1197.6833333333334</v>
      </c>
      <c r="E448" s="317">
        <v>1138.4166666666667</v>
      </c>
      <c r="F448" s="317">
        <v>1099.4333333333334</v>
      </c>
      <c r="G448" s="317">
        <v>1040.1666666666667</v>
      </c>
      <c r="H448" s="317">
        <v>1236.6666666666667</v>
      </c>
      <c r="I448" s="317">
        <v>1295.9333333333332</v>
      </c>
      <c r="J448" s="317">
        <v>1334.9166666666667</v>
      </c>
      <c r="K448" s="316">
        <v>1256.95</v>
      </c>
      <c r="L448" s="316">
        <v>1158.7</v>
      </c>
      <c r="M448" s="316">
        <v>3.2153200000000002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10117.299999999999</v>
      </c>
      <c r="D449" s="317">
        <v>10343.949999999999</v>
      </c>
      <c r="E449" s="317">
        <v>9823.3499999999985</v>
      </c>
      <c r="F449" s="317">
        <v>9529.4</v>
      </c>
      <c r="G449" s="317">
        <v>9008.7999999999993</v>
      </c>
      <c r="H449" s="317">
        <v>10637.899999999998</v>
      </c>
      <c r="I449" s="317">
        <v>11158.5</v>
      </c>
      <c r="J449" s="317">
        <v>11452.449999999997</v>
      </c>
      <c r="K449" s="316">
        <v>10864.55</v>
      </c>
      <c r="L449" s="316">
        <v>10050</v>
      </c>
      <c r="M449" s="316">
        <v>2.4389999999999998E-2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988.35</v>
      </c>
      <c r="D450" s="317">
        <v>977.56666666666661</v>
      </c>
      <c r="E450" s="317">
        <v>960.88333333333321</v>
      </c>
      <c r="F450" s="317">
        <v>933.41666666666663</v>
      </c>
      <c r="G450" s="317">
        <v>916.73333333333323</v>
      </c>
      <c r="H450" s="317">
        <v>1005.0333333333332</v>
      </c>
      <c r="I450" s="317">
        <v>1021.7166666666666</v>
      </c>
      <c r="J450" s="317">
        <v>1049.1833333333332</v>
      </c>
      <c r="K450" s="316">
        <v>994.25</v>
      </c>
      <c r="L450" s="316">
        <v>950.1</v>
      </c>
      <c r="M450" s="316">
        <v>22.968450000000001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200.85</v>
      </c>
      <c r="D451" s="317">
        <v>200.79999999999998</v>
      </c>
      <c r="E451" s="317">
        <v>197.74999999999997</v>
      </c>
      <c r="F451" s="317">
        <v>194.64999999999998</v>
      </c>
      <c r="G451" s="317">
        <v>191.59999999999997</v>
      </c>
      <c r="H451" s="317">
        <v>203.89999999999998</v>
      </c>
      <c r="I451" s="317">
        <v>206.95</v>
      </c>
      <c r="J451" s="317">
        <v>210.04999999999998</v>
      </c>
      <c r="K451" s="316">
        <v>203.85</v>
      </c>
      <c r="L451" s="316">
        <v>197.7</v>
      </c>
      <c r="M451" s="316">
        <v>9.8386099999999992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972.75</v>
      </c>
      <c r="D452" s="317">
        <v>983.86666666666667</v>
      </c>
      <c r="E452" s="317">
        <v>943.2833333333333</v>
      </c>
      <c r="F452" s="317">
        <v>913.81666666666661</v>
      </c>
      <c r="G452" s="317">
        <v>873.23333333333323</v>
      </c>
      <c r="H452" s="317">
        <v>1013.3333333333334</v>
      </c>
      <c r="I452" s="317">
        <v>1053.9166666666665</v>
      </c>
      <c r="J452" s="317">
        <v>1083.3833333333334</v>
      </c>
      <c r="K452" s="316">
        <v>1024.45</v>
      </c>
      <c r="L452" s="316">
        <v>954.4</v>
      </c>
      <c r="M452" s="316">
        <v>6.9009200000000002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744.1</v>
      </c>
      <c r="D453" s="317">
        <v>746.9666666666667</v>
      </c>
      <c r="E453" s="317">
        <v>735.13333333333344</v>
      </c>
      <c r="F453" s="317">
        <v>726.16666666666674</v>
      </c>
      <c r="G453" s="317">
        <v>714.33333333333348</v>
      </c>
      <c r="H453" s="317">
        <v>755.93333333333339</v>
      </c>
      <c r="I453" s="317">
        <v>767.76666666666665</v>
      </c>
      <c r="J453" s="317">
        <v>776.73333333333335</v>
      </c>
      <c r="K453" s="316">
        <v>758.8</v>
      </c>
      <c r="L453" s="316">
        <v>738</v>
      </c>
      <c r="M453" s="316">
        <v>12.87768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6872.5</v>
      </c>
      <c r="D454" s="317">
        <v>6764.833333333333</v>
      </c>
      <c r="E454" s="317">
        <v>6539.6666666666661</v>
      </c>
      <c r="F454" s="317">
        <v>6206.833333333333</v>
      </c>
      <c r="G454" s="317">
        <v>5981.6666666666661</v>
      </c>
      <c r="H454" s="317">
        <v>7097.6666666666661</v>
      </c>
      <c r="I454" s="317">
        <v>7322.8333333333321</v>
      </c>
      <c r="J454" s="317">
        <v>7655.6666666666661</v>
      </c>
      <c r="K454" s="316">
        <v>6990</v>
      </c>
      <c r="L454" s="316">
        <v>6432</v>
      </c>
      <c r="M454" s="316">
        <v>11.626950000000001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388.15</v>
      </c>
      <c r="D455" s="317">
        <v>387.56666666666666</v>
      </c>
      <c r="E455" s="317">
        <v>378.13333333333333</v>
      </c>
      <c r="F455" s="317">
        <v>368.11666666666667</v>
      </c>
      <c r="G455" s="317">
        <v>358.68333333333334</v>
      </c>
      <c r="H455" s="317">
        <v>397.58333333333331</v>
      </c>
      <c r="I455" s="317">
        <v>407.01666666666659</v>
      </c>
      <c r="J455" s="317">
        <v>417.0333333333333</v>
      </c>
      <c r="K455" s="316">
        <v>397</v>
      </c>
      <c r="L455" s="316">
        <v>377.55</v>
      </c>
      <c r="M455" s="316">
        <v>292.15174999999999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187.95</v>
      </c>
      <c r="D456" s="317">
        <v>189.36666666666665</v>
      </c>
      <c r="E456" s="317">
        <v>184.0333333333333</v>
      </c>
      <c r="F456" s="317">
        <v>180.11666666666665</v>
      </c>
      <c r="G456" s="317">
        <v>174.7833333333333</v>
      </c>
      <c r="H456" s="317">
        <v>193.2833333333333</v>
      </c>
      <c r="I456" s="317">
        <v>198.61666666666662</v>
      </c>
      <c r="J456" s="317">
        <v>202.5333333333333</v>
      </c>
      <c r="K456" s="316">
        <v>194.7</v>
      </c>
      <c r="L456" s="316">
        <v>185.45</v>
      </c>
      <c r="M456" s="316">
        <v>31.924299999999999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226.5</v>
      </c>
      <c r="D457" s="317">
        <v>225.26666666666665</v>
      </c>
      <c r="E457" s="317">
        <v>220.73333333333329</v>
      </c>
      <c r="F457" s="317">
        <v>214.96666666666664</v>
      </c>
      <c r="G457" s="317">
        <v>210.43333333333328</v>
      </c>
      <c r="H457" s="317">
        <v>231.0333333333333</v>
      </c>
      <c r="I457" s="317">
        <v>235.56666666666666</v>
      </c>
      <c r="J457" s="317">
        <v>241.33333333333331</v>
      </c>
      <c r="K457" s="316">
        <v>229.8</v>
      </c>
      <c r="L457" s="316">
        <v>219.5</v>
      </c>
      <c r="M457" s="316">
        <v>350.97575000000001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1165.7</v>
      </c>
      <c r="D458" s="317">
        <v>1160.0000000000002</v>
      </c>
      <c r="E458" s="317">
        <v>1129.1000000000004</v>
      </c>
      <c r="F458" s="317">
        <v>1092.5000000000002</v>
      </c>
      <c r="G458" s="317">
        <v>1061.6000000000004</v>
      </c>
      <c r="H458" s="317">
        <v>1196.6000000000004</v>
      </c>
      <c r="I458" s="317">
        <v>1227.5000000000005</v>
      </c>
      <c r="J458" s="317">
        <v>1264.1000000000004</v>
      </c>
      <c r="K458" s="316">
        <v>1190.9000000000001</v>
      </c>
      <c r="L458" s="316">
        <v>1123.4000000000001</v>
      </c>
      <c r="M458" s="316">
        <v>107.06314999999999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654.65</v>
      </c>
      <c r="D459" s="317">
        <v>660.69999999999993</v>
      </c>
      <c r="E459" s="317">
        <v>639.94999999999982</v>
      </c>
      <c r="F459" s="317">
        <v>625.24999999999989</v>
      </c>
      <c r="G459" s="317">
        <v>604.49999999999977</v>
      </c>
      <c r="H459" s="317">
        <v>675.39999999999986</v>
      </c>
      <c r="I459" s="317">
        <v>696.15000000000009</v>
      </c>
      <c r="J459" s="317">
        <v>710.84999999999991</v>
      </c>
      <c r="K459" s="316">
        <v>681.45</v>
      </c>
      <c r="L459" s="316">
        <v>646</v>
      </c>
      <c r="M459" s="316">
        <v>0.71667000000000003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1544</v>
      </c>
      <c r="D460" s="317">
        <v>1587.4833333333333</v>
      </c>
      <c r="E460" s="317">
        <v>1477.5166666666667</v>
      </c>
      <c r="F460" s="317">
        <v>1411.0333333333333</v>
      </c>
      <c r="G460" s="317">
        <v>1301.0666666666666</v>
      </c>
      <c r="H460" s="317">
        <v>1653.9666666666667</v>
      </c>
      <c r="I460" s="317">
        <v>1763.9333333333334</v>
      </c>
      <c r="J460" s="317">
        <v>1830.4166666666667</v>
      </c>
      <c r="K460" s="316">
        <v>1697.45</v>
      </c>
      <c r="L460" s="316">
        <v>1521</v>
      </c>
      <c r="M460" s="316">
        <v>0.47341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709.9</v>
      </c>
      <c r="D461" s="317">
        <v>722.66666666666663</v>
      </c>
      <c r="E461" s="317">
        <v>685.43333333333328</v>
      </c>
      <c r="F461" s="317">
        <v>660.9666666666667</v>
      </c>
      <c r="G461" s="317">
        <v>623.73333333333335</v>
      </c>
      <c r="H461" s="317">
        <v>747.13333333333321</v>
      </c>
      <c r="I461" s="317">
        <v>784.36666666666656</v>
      </c>
      <c r="J461" s="317">
        <v>808.83333333333314</v>
      </c>
      <c r="K461" s="316">
        <v>759.9</v>
      </c>
      <c r="L461" s="316">
        <v>698.2</v>
      </c>
      <c r="M461" s="316">
        <v>0.39489999999999997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3412</v>
      </c>
      <c r="D462" s="317">
        <v>3414.2000000000003</v>
      </c>
      <c r="E462" s="317">
        <v>3379.9500000000007</v>
      </c>
      <c r="F462" s="317">
        <v>3347.9000000000005</v>
      </c>
      <c r="G462" s="317">
        <v>3313.650000000001</v>
      </c>
      <c r="H462" s="317">
        <v>3446.2500000000005</v>
      </c>
      <c r="I462" s="317">
        <v>3480.4999999999995</v>
      </c>
      <c r="J462" s="317">
        <v>3512.55</v>
      </c>
      <c r="K462" s="316">
        <v>3448.45</v>
      </c>
      <c r="L462" s="316">
        <v>3382.15</v>
      </c>
      <c r="M462" s="316">
        <v>18.41769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3456.75</v>
      </c>
      <c r="D463" s="317">
        <v>3537.5</v>
      </c>
      <c r="E463" s="317">
        <v>3320</v>
      </c>
      <c r="F463" s="317">
        <v>3183.25</v>
      </c>
      <c r="G463" s="317">
        <v>2965.75</v>
      </c>
      <c r="H463" s="317">
        <v>3674.25</v>
      </c>
      <c r="I463" s="317">
        <v>3891.75</v>
      </c>
      <c r="J463" s="317">
        <v>4028.5</v>
      </c>
      <c r="K463" s="316">
        <v>3755</v>
      </c>
      <c r="L463" s="316">
        <v>3400.75</v>
      </c>
      <c r="M463" s="316">
        <v>0.42779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1224.45</v>
      </c>
      <c r="D464" s="317">
        <v>1232.4666666666669</v>
      </c>
      <c r="E464" s="317">
        <v>1199.2833333333338</v>
      </c>
      <c r="F464" s="317">
        <v>1174.1166666666668</v>
      </c>
      <c r="G464" s="317">
        <v>1140.9333333333336</v>
      </c>
      <c r="H464" s="317">
        <v>1257.6333333333339</v>
      </c>
      <c r="I464" s="317">
        <v>1290.8166666666668</v>
      </c>
      <c r="J464" s="317">
        <v>1315.983333333334</v>
      </c>
      <c r="K464" s="316">
        <v>1265.6500000000001</v>
      </c>
      <c r="L464" s="316">
        <v>1207.3</v>
      </c>
      <c r="M464" s="316">
        <v>32.446089999999998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1952.1</v>
      </c>
      <c r="D465" s="317">
        <v>1977.6333333333332</v>
      </c>
      <c r="E465" s="317">
        <v>1885.2666666666664</v>
      </c>
      <c r="F465" s="317">
        <v>1818.4333333333332</v>
      </c>
      <c r="G465" s="317">
        <v>1726.0666666666664</v>
      </c>
      <c r="H465" s="317">
        <v>2044.4666666666665</v>
      </c>
      <c r="I465" s="317">
        <v>2136.833333333333</v>
      </c>
      <c r="J465" s="317">
        <v>2203.6666666666665</v>
      </c>
      <c r="K465" s="316">
        <v>2070</v>
      </c>
      <c r="L465" s="316">
        <v>1910.8</v>
      </c>
      <c r="M465" s="316">
        <v>0.81788000000000005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736.75</v>
      </c>
      <c r="D466" s="317">
        <v>739.56666666666661</v>
      </c>
      <c r="E466" s="317">
        <v>719.13333333333321</v>
      </c>
      <c r="F466" s="317">
        <v>701.51666666666665</v>
      </c>
      <c r="G466" s="317">
        <v>681.08333333333326</v>
      </c>
      <c r="H466" s="317">
        <v>757.18333333333317</v>
      </c>
      <c r="I466" s="317">
        <v>777.61666666666656</v>
      </c>
      <c r="J466" s="317">
        <v>795.23333333333312</v>
      </c>
      <c r="K466" s="316">
        <v>760</v>
      </c>
      <c r="L466" s="316">
        <v>721.95</v>
      </c>
      <c r="M466" s="316">
        <v>0.96621000000000001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1666.6</v>
      </c>
      <c r="D467" s="317">
        <v>1703.9000000000003</v>
      </c>
      <c r="E467" s="317">
        <v>1600.8500000000006</v>
      </c>
      <c r="F467" s="317">
        <v>1535.1000000000004</v>
      </c>
      <c r="G467" s="317">
        <v>1432.0500000000006</v>
      </c>
      <c r="H467" s="317">
        <v>1769.6500000000005</v>
      </c>
      <c r="I467" s="317">
        <v>1872.7000000000003</v>
      </c>
      <c r="J467" s="317">
        <v>1938.4500000000005</v>
      </c>
      <c r="K467" s="316">
        <v>1806.95</v>
      </c>
      <c r="L467" s="316">
        <v>1638.15</v>
      </c>
      <c r="M467" s="316">
        <v>0.93974000000000002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1797.55</v>
      </c>
      <c r="D468" s="317">
        <v>1801.3833333333332</v>
      </c>
      <c r="E468" s="317">
        <v>1768.8666666666663</v>
      </c>
      <c r="F468" s="317">
        <v>1740.1833333333332</v>
      </c>
      <c r="G468" s="317">
        <v>1707.6666666666663</v>
      </c>
      <c r="H468" s="317">
        <v>1830.0666666666664</v>
      </c>
      <c r="I468" s="317">
        <v>1862.5833333333333</v>
      </c>
      <c r="J468" s="317">
        <v>1891.2666666666664</v>
      </c>
      <c r="K468" s="316">
        <v>1833.9</v>
      </c>
      <c r="L468" s="316">
        <v>1772.7</v>
      </c>
      <c r="M468" s="316">
        <v>1.6174500000000001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2114.6999999999998</v>
      </c>
      <c r="D469" s="317">
        <v>2116.15</v>
      </c>
      <c r="E469" s="317">
        <v>2094.3000000000002</v>
      </c>
      <c r="F469" s="317">
        <v>2073.9</v>
      </c>
      <c r="G469" s="317">
        <v>2052.0500000000002</v>
      </c>
      <c r="H469" s="317">
        <v>2136.5500000000002</v>
      </c>
      <c r="I469" s="317">
        <v>2158.3999999999996</v>
      </c>
      <c r="J469" s="317">
        <v>2178.8000000000002</v>
      </c>
      <c r="K469" s="316">
        <v>2138</v>
      </c>
      <c r="L469" s="316">
        <v>2095.75</v>
      </c>
      <c r="M469" s="316">
        <v>14.72911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2552.9</v>
      </c>
      <c r="D470" s="317">
        <v>2563.5499999999997</v>
      </c>
      <c r="E470" s="317">
        <v>2511.4999999999995</v>
      </c>
      <c r="F470" s="317">
        <v>2470.1</v>
      </c>
      <c r="G470" s="317">
        <v>2418.0499999999997</v>
      </c>
      <c r="H470" s="317">
        <v>2604.9499999999994</v>
      </c>
      <c r="I470" s="317">
        <v>2656.9999999999995</v>
      </c>
      <c r="J470" s="317">
        <v>2698.3999999999992</v>
      </c>
      <c r="K470" s="316">
        <v>2615.6</v>
      </c>
      <c r="L470" s="316">
        <v>2522.15</v>
      </c>
      <c r="M470" s="316">
        <v>1.45808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452.45</v>
      </c>
      <c r="D471" s="317">
        <v>465.05</v>
      </c>
      <c r="E471" s="317">
        <v>436.40000000000003</v>
      </c>
      <c r="F471" s="317">
        <v>420.35</v>
      </c>
      <c r="G471" s="317">
        <v>391.70000000000005</v>
      </c>
      <c r="H471" s="317">
        <v>481.1</v>
      </c>
      <c r="I471" s="317">
        <v>509.75</v>
      </c>
      <c r="J471" s="317">
        <v>525.79999999999995</v>
      </c>
      <c r="K471" s="316">
        <v>493.7</v>
      </c>
      <c r="L471" s="316">
        <v>449</v>
      </c>
      <c r="M471" s="316">
        <v>24.116589999999999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1045.9000000000001</v>
      </c>
      <c r="D472" s="317">
        <v>1043.6833333333334</v>
      </c>
      <c r="E472" s="317">
        <v>1011.7666666666669</v>
      </c>
      <c r="F472" s="317">
        <v>977.63333333333344</v>
      </c>
      <c r="G472" s="317">
        <v>945.71666666666692</v>
      </c>
      <c r="H472" s="317">
        <v>1077.8166666666668</v>
      </c>
      <c r="I472" s="317">
        <v>1109.7333333333333</v>
      </c>
      <c r="J472" s="317">
        <v>1143.8666666666668</v>
      </c>
      <c r="K472" s="316">
        <v>1075.5999999999999</v>
      </c>
      <c r="L472" s="316">
        <v>1009.55</v>
      </c>
      <c r="M472" s="316">
        <v>8.0525400000000005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48.25</v>
      </c>
      <c r="D473" s="317">
        <v>49.483333333333327</v>
      </c>
      <c r="E473" s="317">
        <v>46.666666666666657</v>
      </c>
      <c r="F473" s="317">
        <v>45.083333333333329</v>
      </c>
      <c r="G473" s="317">
        <v>42.266666666666659</v>
      </c>
      <c r="H473" s="317">
        <v>51.066666666666656</v>
      </c>
      <c r="I473" s="317">
        <v>53.883333333333333</v>
      </c>
      <c r="J473" s="317">
        <v>55.466666666666654</v>
      </c>
      <c r="K473" s="316">
        <v>52.3</v>
      </c>
      <c r="L473" s="316">
        <v>47.9</v>
      </c>
      <c r="M473" s="316">
        <v>71.283559999999994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172.35</v>
      </c>
      <c r="D474" s="317">
        <v>171.41666666666666</v>
      </c>
      <c r="E474" s="317">
        <v>162.93333333333331</v>
      </c>
      <c r="F474" s="317">
        <v>153.51666666666665</v>
      </c>
      <c r="G474" s="317">
        <v>145.0333333333333</v>
      </c>
      <c r="H474" s="317">
        <v>180.83333333333331</v>
      </c>
      <c r="I474" s="317">
        <v>189.31666666666666</v>
      </c>
      <c r="J474" s="317">
        <v>198.73333333333332</v>
      </c>
      <c r="K474" s="316">
        <v>179.9</v>
      </c>
      <c r="L474" s="316">
        <v>162</v>
      </c>
      <c r="M474" s="316">
        <v>3.1842800000000002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779.15</v>
      </c>
      <c r="D475" s="317">
        <v>788.76666666666677</v>
      </c>
      <c r="E475" s="317">
        <v>753.53333333333353</v>
      </c>
      <c r="F475" s="317">
        <v>727.91666666666674</v>
      </c>
      <c r="G475" s="317">
        <v>692.68333333333351</v>
      </c>
      <c r="H475" s="317">
        <v>814.38333333333355</v>
      </c>
      <c r="I475" s="317">
        <v>849.6166666666669</v>
      </c>
      <c r="J475" s="317">
        <v>875.23333333333358</v>
      </c>
      <c r="K475" s="316">
        <v>824</v>
      </c>
      <c r="L475" s="316">
        <v>763.15</v>
      </c>
      <c r="M475" s="316">
        <v>0.99997999999999998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131.80000000000001</v>
      </c>
      <c r="D476" s="317">
        <v>132.85</v>
      </c>
      <c r="E476" s="317">
        <v>130.75</v>
      </c>
      <c r="F476" s="317">
        <v>129.70000000000002</v>
      </c>
      <c r="G476" s="317">
        <v>127.60000000000002</v>
      </c>
      <c r="H476" s="317">
        <v>133.89999999999998</v>
      </c>
      <c r="I476" s="317">
        <v>135.99999999999994</v>
      </c>
      <c r="J476" s="317">
        <v>137.04999999999995</v>
      </c>
      <c r="K476" s="316">
        <v>134.94999999999999</v>
      </c>
      <c r="L476" s="316">
        <v>131.80000000000001</v>
      </c>
      <c r="M476" s="316">
        <v>63.462569999999999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39.950000000000003</v>
      </c>
      <c r="D477" s="317">
        <v>39.516666666666673</v>
      </c>
      <c r="E477" s="317">
        <v>37.933333333333344</v>
      </c>
      <c r="F477" s="317">
        <v>35.916666666666671</v>
      </c>
      <c r="G477" s="317">
        <v>34.333333333333343</v>
      </c>
      <c r="H477" s="317">
        <v>41.533333333333346</v>
      </c>
      <c r="I477" s="317">
        <v>43.116666666666674</v>
      </c>
      <c r="J477" s="317">
        <v>45.133333333333347</v>
      </c>
      <c r="K477" s="316">
        <v>41.1</v>
      </c>
      <c r="L477" s="316">
        <v>37.5</v>
      </c>
      <c r="M477" s="316">
        <v>275.39472999999998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620.15</v>
      </c>
      <c r="D478" s="317">
        <v>617.61666666666667</v>
      </c>
      <c r="E478" s="317">
        <v>611.33333333333337</v>
      </c>
      <c r="F478" s="317">
        <v>602.51666666666665</v>
      </c>
      <c r="G478" s="317">
        <v>596.23333333333335</v>
      </c>
      <c r="H478" s="317">
        <v>626.43333333333339</v>
      </c>
      <c r="I478" s="317">
        <v>632.7166666666667</v>
      </c>
      <c r="J478" s="317">
        <v>641.53333333333342</v>
      </c>
      <c r="K478" s="316">
        <v>623.9</v>
      </c>
      <c r="L478" s="316">
        <v>608.79999999999995</v>
      </c>
      <c r="M478" s="316">
        <v>19.777930000000001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1464.05</v>
      </c>
      <c r="D479" s="317">
        <v>1457.8999999999999</v>
      </c>
      <c r="E479" s="317">
        <v>1438.7499999999998</v>
      </c>
      <c r="F479" s="317">
        <v>1413.4499999999998</v>
      </c>
      <c r="G479" s="317">
        <v>1394.2999999999997</v>
      </c>
      <c r="H479" s="317">
        <v>1483.1999999999998</v>
      </c>
      <c r="I479" s="317">
        <v>1502.35</v>
      </c>
      <c r="J479" s="317">
        <v>1527.6499999999999</v>
      </c>
      <c r="K479" s="316">
        <v>1477.05</v>
      </c>
      <c r="L479" s="316">
        <v>1432.6</v>
      </c>
      <c r="M479" s="316">
        <v>1.75637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11.25</v>
      </c>
      <c r="D480" s="317">
        <v>11.299999999999999</v>
      </c>
      <c r="E480" s="317">
        <v>11.049999999999997</v>
      </c>
      <c r="F480" s="317">
        <v>10.849999999999998</v>
      </c>
      <c r="G480" s="317">
        <v>10.599999999999996</v>
      </c>
      <c r="H480" s="317">
        <v>11.499999999999998</v>
      </c>
      <c r="I480" s="317">
        <v>11.750000000000002</v>
      </c>
      <c r="J480" s="317">
        <v>11.95</v>
      </c>
      <c r="K480" s="316">
        <v>11.55</v>
      </c>
      <c r="L480" s="316">
        <v>11.1</v>
      </c>
      <c r="M480" s="316">
        <v>16.74502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575.45000000000005</v>
      </c>
      <c r="D481" s="317">
        <v>580.55000000000007</v>
      </c>
      <c r="E481" s="317">
        <v>555.40000000000009</v>
      </c>
      <c r="F481" s="317">
        <v>535.35</v>
      </c>
      <c r="G481" s="317">
        <v>510.20000000000005</v>
      </c>
      <c r="H481" s="317">
        <v>600.60000000000014</v>
      </c>
      <c r="I481" s="317">
        <v>625.75</v>
      </c>
      <c r="J481" s="317">
        <v>645.80000000000018</v>
      </c>
      <c r="K481" s="316">
        <v>605.70000000000005</v>
      </c>
      <c r="L481" s="316">
        <v>560.5</v>
      </c>
      <c r="M481" s="316">
        <v>1.71515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135.85</v>
      </c>
      <c r="D482" s="317">
        <v>135.08333333333334</v>
      </c>
      <c r="E482" s="317">
        <v>129.26666666666668</v>
      </c>
      <c r="F482" s="317">
        <v>122.68333333333334</v>
      </c>
      <c r="G482" s="317">
        <v>116.86666666666667</v>
      </c>
      <c r="H482" s="317">
        <v>141.66666666666669</v>
      </c>
      <c r="I482" s="317">
        <v>147.48333333333335</v>
      </c>
      <c r="J482" s="317">
        <v>154.06666666666669</v>
      </c>
      <c r="K482" s="316">
        <v>140.9</v>
      </c>
      <c r="L482" s="316">
        <v>128.5</v>
      </c>
      <c r="M482" s="316">
        <v>4.6684000000000001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16.05</v>
      </c>
      <c r="D483" s="317">
        <v>16.183333333333334</v>
      </c>
      <c r="E483" s="317">
        <v>15.366666666666667</v>
      </c>
      <c r="F483" s="317">
        <v>14.683333333333334</v>
      </c>
      <c r="G483" s="317">
        <v>13.866666666666667</v>
      </c>
      <c r="H483" s="317">
        <v>16.866666666666667</v>
      </c>
      <c r="I483" s="317">
        <v>17.683333333333337</v>
      </c>
      <c r="J483" s="317">
        <v>18.366666666666667</v>
      </c>
      <c r="K483" s="316">
        <v>17</v>
      </c>
      <c r="L483" s="316">
        <v>15.5</v>
      </c>
      <c r="M483" s="316">
        <v>13.287409999999999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6340.2</v>
      </c>
      <c r="D484" s="317">
        <v>6328.8833333333341</v>
      </c>
      <c r="E484" s="317">
        <v>6221.2666666666682</v>
      </c>
      <c r="F484" s="317">
        <v>6102.3333333333339</v>
      </c>
      <c r="G484" s="317">
        <v>5994.7166666666681</v>
      </c>
      <c r="H484" s="317">
        <v>6447.8166666666684</v>
      </c>
      <c r="I484" s="317">
        <v>6555.4333333333352</v>
      </c>
      <c r="J484" s="317">
        <v>6674.3666666666686</v>
      </c>
      <c r="K484" s="316">
        <v>6436.5</v>
      </c>
      <c r="L484" s="316">
        <v>6209.95</v>
      </c>
      <c r="M484" s="316">
        <v>2.1745199999999998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34.950000000000003</v>
      </c>
      <c r="D485" s="317">
        <v>35.25</v>
      </c>
      <c r="E485" s="317">
        <v>34</v>
      </c>
      <c r="F485" s="317">
        <v>33.049999999999997</v>
      </c>
      <c r="G485" s="317">
        <v>31.799999999999997</v>
      </c>
      <c r="H485" s="317">
        <v>36.200000000000003</v>
      </c>
      <c r="I485" s="317">
        <v>37.450000000000003</v>
      </c>
      <c r="J485" s="317">
        <v>38.400000000000006</v>
      </c>
      <c r="K485" s="316">
        <v>36.5</v>
      </c>
      <c r="L485" s="316">
        <v>34.299999999999997</v>
      </c>
      <c r="M485" s="316">
        <v>98.001360000000005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792.15</v>
      </c>
      <c r="D486" s="317">
        <v>795.88333333333321</v>
      </c>
      <c r="E486" s="317">
        <v>779.06666666666638</v>
      </c>
      <c r="F486" s="317">
        <v>765.98333333333312</v>
      </c>
      <c r="G486" s="317">
        <v>749.16666666666629</v>
      </c>
      <c r="H486" s="317">
        <v>808.96666666666647</v>
      </c>
      <c r="I486" s="317">
        <v>825.7833333333333</v>
      </c>
      <c r="J486" s="317">
        <v>838.86666666666656</v>
      </c>
      <c r="K486" s="316">
        <v>812.7</v>
      </c>
      <c r="L486" s="316">
        <v>782.8</v>
      </c>
      <c r="M486" s="316">
        <v>36.545679999999997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724.75</v>
      </c>
      <c r="D487" s="317">
        <v>718.5333333333333</v>
      </c>
      <c r="E487" s="317">
        <v>697.06666666666661</v>
      </c>
      <c r="F487" s="317">
        <v>669.38333333333333</v>
      </c>
      <c r="G487" s="317">
        <v>647.91666666666663</v>
      </c>
      <c r="H487" s="317">
        <v>746.21666666666658</v>
      </c>
      <c r="I487" s="317">
        <v>767.68333333333328</v>
      </c>
      <c r="J487" s="317">
        <v>795.36666666666656</v>
      </c>
      <c r="K487" s="316">
        <v>740</v>
      </c>
      <c r="L487" s="316">
        <v>690.85</v>
      </c>
      <c r="M487" s="316">
        <v>1.41109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394.85</v>
      </c>
      <c r="D488" s="317">
        <v>393.7</v>
      </c>
      <c r="E488" s="317">
        <v>384.15</v>
      </c>
      <c r="F488" s="317">
        <v>373.45</v>
      </c>
      <c r="G488" s="317">
        <v>363.9</v>
      </c>
      <c r="H488" s="317">
        <v>404.4</v>
      </c>
      <c r="I488" s="317">
        <v>413.95000000000005</v>
      </c>
      <c r="J488" s="317">
        <v>424.65</v>
      </c>
      <c r="K488" s="316">
        <v>403.25</v>
      </c>
      <c r="L488" s="316">
        <v>383</v>
      </c>
      <c r="M488" s="316">
        <v>1.2154700000000001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32.450000000000003</v>
      </c>
      <c r="D489" s="317">
        <v>32.750000000000007</v>
      </c>
      <c r="E489" s="317">
        <v>31.650000000000013</v>
      </c>
      <c r="F489" s="317">
        <v>30.850000000000005</v>
      </c>
      <c r="G489" s="317">
        <v>29.750000000000011</v>
      </c>
      <c r="H489" s="317">
        <v>33.550000000000011</v>
      </c>
      <c r="I489" s="317">
        <v>34.650000000000006</v>
      </c>
      <c r="J489" s="317">
        <v>35.450000000000017</v>
      </c>
      <c r="K489" s="316">
        <v>33.85</v>
      </c>
      <c r="L489" s="316">
        <v>31.95</v>
      </c>
      <c r="M489" s="316">
        <v>19.82142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755.7</v>
      </c>
      <c r="D490" s="317">
        <v>773.18333333333339</v>
      </c>
      <c r="E490" s="317">
        <v>716.01666666666677</v>
      </c>
      <c r="F490" s="317">
        <v>676.33333333333337</v>
      </c>
      <c r="G490" s="317">
        <v>619.16666666666674</v>
      </c>
      <c r="H490" s="317">
        <v>812.86666666666679</v>
      </c>
      <c r="I490" s="317">
        <v>870.0333333333333</v>
      </c>
      <c r="J490" s="317">
        <v>909.71666666666681</v>
      </c>
      <c r="K490" s="316">
        <v>830.35</v>
      </c>
      <c r="L490" s="316">
        <v>733.5</v>
      </c>
      <c r="M490" s="316">
        <v>1.3061400000000001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350.5</v>
      </c>
      <c r="D491" s="317">
        <v>348.7</v>
      </c>
      <c r="E491" s="317">
        <v>334.29999999999995</v>
      </c>
      <c r="F491" s="317">
        <v>318.09999999999997</v>
      </c>
      <c r="G491" s="317">
        <v>303.69999999999993</v>
      </c>
      <c r="H491" s="317">
        <v>364.9</v>
      </c>
      <c r="I491" s="317">
        <v>379.29999999999995</v>
      </c>
      <c r="J491" s="317">
        <v>395.5</v>
      </c>
      <c r="K491" s="316">
        <v>363.1</v>
      </c>
      <c r="L491" s="316">
        <v>332.5</v>
      </c>
      <c r="M491" s="316">
        <v>10.455690000000001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1049.4000000000001</v>
      </c>
      <c r="D492" s="317">
        <v>1061.55</v>
      </c>
      <c r="E492" s="317">
        <v>1017.8499999999999</v>
      </c>
      <c r="F492" s="317">
        <v>986.3</v>
      </c>
      <c r="G492" s="317">
        <v>942.59999999999991</v>
      </c>
      <c r="H492" s="317">
        <v>1093.0999999999999</v>
      </c>
      <c r="I492" s="317">
        <v>1136.8000000000002</v>
      </c>
      <c r="J492" s="317">
        <v>1168.3499999999999</v>
      </c>
      <c r="K492" s="316">
        <v>1105.25</v>
      </c>
      <c r="L492" s="316">
        <v>1030</v>
      </c>
      <c r="M492" s="316">
        <v>11.34215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325.89999999999998</v>
      </c>
      <c r="D493" s="317">
        <v>327.61666666666662</v>
      </c>
      <c r="E493" s="317">
        <v>314.83333333333326</v>
      </c>
      <c r="F493" s="317">
        <v>303.76666666666665</v>
      </c>
      <c r="G493" s="317">
        <v>290.98333333333329</v>
      </c>
      <c r="H493" s="317">
        <v>338.68333333333322</v>
      </c>
      <c r="I493" s="317">
        <v>351.46666666666664</v>
      </c>
      <c r="J493" s="317">
        <v>362.53333333333319</v>
      </c>
      <c r="K493" s="316">
        <v>340.4</v>
      </c>
      <c r="L493" s="316">
        <v>316.55</v>
      </c>
      <c r="M493" s="316">
        <v>124.30816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1912.95</v>
      </c>
      <c r="D494" s="317">
        <v>1925.3166666666666</v>
      </c>
      <c r="E494" s="317">
        <v>1845.6333333333332</v>
      </c>
      <c r="F494" s="317">
        <v>1778.3166666666666</v>
      </c>
      <c r="G494" s="317">
        <v>1698.6333333333332</v>
      </c>
      <c r="H494" s="317">
        <v>1992.6333333333332</v>
      </c>
      <c r="I494" s="317">
        <v>2072.3166666666666</v>
      </c>
      <c r="J494" s="317">
        <v>2139.6333333333332</v>
      </c>
      <c r="K494" s="316">
        <v>2005</v>
      </c>
      <c r="L494" s="316">
        <v>1858</v>
      </c>
      <c r="M494" s="316">
        <v>0.66800999999999999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206.85</v>
      </c>
      <c r="D495" s="317">
        <v>203.89999999999998</v>
      </c>
      <c r="E495" s="317">
        <v>198.09999999999997</v>
      </c>
      <c r="F495" s="317">
        <v>189.35</v>
      </c>
      <c r="G495" s="317">
        <v>183.54999999999998</v>
      </c>
      <c r="H495" s="317">
        <v>212.64999999999995</v>
      </c>
      <c r="I495" s="317">
        <v>218.44999999999996</v>
      </c>
      <c r="J495" s="317">
        <v>227.19999999999993</v>
      </c>
      <c r="K495" s="316">
        <v>209.7</v>
      </c>
      <c r="L495" s="316">
        <v>195.15</v>
      </c>
      <c r="M495" s="316">
        <v>3.3668499999999999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1801.4</v>
      </c>
      <c r="D496" s="317">
        <v>1836.7666666666667</v>
      </c>
      <c r="E496" s="317">
        <v>1756.7833333333333</v>
      </c>
      <c r="F496" s="317">
        <v>1712.1666666666667</v>
      </c>
      <c r="G496" s="317">
        <v>1632.1833333333334</v>
      </c>
      <c r="H496" s="317">
        <v>1881.3833333333332</v>
      </c>
      <c r="I496" s="317">
        <v>1961.3666666666663</v>
      </c>
      <c r="J496" s="317">
        <v>2005.9833333333331</v>
      </c>
      <c r="K496" s="316">
        <v>1916.75</v>
      </c>
      <c r="L496" s="316">
        <v>1792.15</v>
      </c>
      <c r="M496" s="316">
        <v>0.53978999999999999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644.15</v>
      </c>
      <c r="D497" s="317">
        <v>622.43333333333328</v>
      </c>
      <c r="E497" s="317">
        <v>589.96666666666658</v>
      </c>
      <c r="F497" s="317">
        <v>535.7833333333333</v>
      </c>
      <c r="G497" s="317">
        <v>503.31666666666661</v>
      </c>
      <c r="H497" s="317">
        <v>676.61666666666656</v>
      </c>
      <c r="I497" s="317">
        <v>709.08333333333326</v>
      </c>
      <c r="J497" s="317">
        <v>763.26666666666654</v>
      </c>
      <c r="K497" s="316">
        <v>654.9</v>
      </c>
      <c r="L497" s="316">
        <v>568.25</v>
      </c>
      <c r="M497" s="316">
        <v>5.5358299999999998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2912.7</v>
      </c>
      <c r="D498" s="317">
        <v>2968.8833333333332</v>
      </c>
      <c r="E498" s="317">
        <v>2843.8166666666666</v>
      </c>
      <c r="F498" s="317">
        <v>2774.9333333333334</v>
      </c>
      <c r="G498" s="317">
        <v>2649.8666666666668</v>
      </c>
      <c r="H498" s="317">
        <v>3037.7666666666664</v>
      </c>
      <c r="I498" s="317">
        <v>3162.833333333333</v>
      </c>
      <c r="J498" s="317">
        <v>3231.7166666666662</v>
      </c>
      <c r="K498" s="316">
        <v>3093.95</v>
      </c>
      <c r="L498" s="316">
        <v>2900</v>
      </c>
      <c r="M498" s="316">
        <v>0.1469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977.85</v>
      </c>
      <c r="D499" s="317">
        <v>978.18333333333339</v>
      </c>
      <c r="E499" s="317">
        <v>961.36666666666679</v>
      </c>
      <c r="F499" s="317">
        <v>944.88333333333344</v>
      </c>
      <c r="G499" s="317">
        <v>928.06666666666683</v>
      </c>
      <c r="H499" s="317">
        <v>994.66666666666674</v>
      </c>
      <c r="I499" s="317">
        <v>1011.4833333333333</v>
      </c>
      <c r="J499" s="317">
        <v>1027.9666666666667</v>
      </c>
      <c r="K499" s="316">
        <v>995</v>
      </c>
      <c r="L499" s="316">
        <v>961.7</v>
      </c>
      <c r="M499" s="316">
        <v>18.287749999999999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309.89999999999998</v>
      </c>
      <c r="D500" s="317">
        <v>319.01666666666665</v>
      </c>
      <c r="E500" s="317">
        <v>296.88333333333333</v>
      </c>
      <c r="F500" s="317">
        <v>283.86666666666667</v>
      </c>
      <c r="G500" s="317">
        <v>261.73333333333335</v>
      </c>
      <c r="H500" s="317">
        <v>332.0333333333333</v>
      </c>
      <c r="I500" s="317">
        <v>354.16666666666663</v>
      </c>
      <c r="J500" s="317">
        <v>367.18333333333328</v>
      </c>
      <c r="K500" s="316">
        <v>341.15</v>
      </c>
      <c r="L500" s="316">
        <v>306</v>
      </c>
      <c r="M500" s="316">
        <v>8.6845099999999995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168.65</v>
      </c>
      <c r="D501" s="317">
        <v>168.38333333333333</v>
      </c>
      <c r="E501" s="317">
        <v>160.51666666666665</v>
      </c>
      <c r="F501" s="317">
        <v>152.38333333333333</v>
      </c>
      <c r="G501" s="317">
        <v>144.51666666666665</v>
      </c>
      <c r="H501" s="317">
        <v>176.51666666666665</v>
      </c>
      <c r="I501" s="317">
        <v>184.38333333333333</v>
      </c>
      <c r="J501" s="317">
        <v>192.51666666666665</v>
      </c>
      <c r="K501" s="316">
        <v>176.25</v>
      </c>
      <c r="L501" s="316">
        <v>160.25</v>
      </c>
      <c r="M501" s="316">
        <v>8.7048400000000008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63.7</v>
      </c>
      <c r="D502" s="317">
        <v>67.316666666666663</v>
      </c>
      <c r="E502" s="317">
        <v>58.933333333333323</v>
      </c>
      <c r="F502" s="317">
        <v>54.166666666666657</v>
      </c>
      <c r="G502" s="317">
        <v>45.783333333333317</v>
      </c>
      <c r="H502" s="317">
        <v>72.083333333333329</v>
      </c>
      <c r="I502" s="317">
        <v>80.466666666666654</v>
      </c>
      <c r="J502" s="317">
        <v>85.233333333333334</v>
      </c>
      <c r="K502" s="316">
        <v>75.7</v>
      </c>
      <c r="L502" s="316">
        <v>62.55</v>
      </c>
      <c r="M502" s="316">
        <v>123.87179999999999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430.15</v>
      </c>
      <c r="D503" s="317">
        <v>425.0333333333333</v>
      </c>
      <c r="E503" s="317">
        <v>415.11666666666662</v>
      </c>
      <c r="F503" s="317">
        <v>400.08333333333331</v>
      </c>
      <c r="G503" s="317">
        <v>390.16666666666663</v>
      </c>
      <c r="H503" s="317">
        <v>440.06666666666661</v>
      </c>
      <c r="I503" s="317">
        <v>449.98333333333335</v>
      </c>
      <c r="J503" s="317">
        <v>465.01666666666659</v>
      </c>
      <c r="K503" s="316">
        <v>434.95</v>
      </c>
      <c r="L503" s="316">
        <v>410</v>
      </c>
      <c r="M503" s="316">
        <v>0.65805999999999998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1564.55</v>
      </c>
      <c r="D504" s="317">
        <v>1563.7</v>
      </c>
      <c r="E504" s="317">
        <v>1533.4</v>
      </c>
      <c r="F504" s="317">
        <v>1502.25</v>
      </c>
      <c r="G504" s="317">
        <v>1471.95</v>
      </c>
      <c r="H504" s="317">
        <v>1594.8500000000001</v>
      </c>
      <c r="I504" s="317">
        <v>1625.1499999999999</v>
      </c>
      <c r="J504" s="317">
        <v>1656.3000000000002</v>
      </c>
      <c r="K504" s="316">
        <v>1594</v>
      </c>
      <c r="L504" s="316">
        <v>1532.55</v>
      </c>
      <c r="M504" s="316">
        <v>1.96085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471.9</v>
      </c>
      <c r="D505" s="317">
        <v>472.13333333333327</v>
      </c>
      <c r="E505" s="317">
        <v>462.31666666666655</v>
      </c>
      <c r="F505" s="317">
        <v>452.73333333333329</v>
      </c>
      <c r="G505" s="317">
        <v>442.91666666666657</v>
      </c>
      <c r="H505" s="317">
        <v>481.71666666666653</v>
      </c>
      <c r="I505" s="317">
        <v>491.53333333333325</v>
      </c>
      <c r="J505" s="317">
        <v>501.1166666666665</v>
      </c>
      <c r="K505" s="316">
        <v>481.95</v>
      </c>
      <c r="L505" s="316">
        <v>462.55</v>
      </c>
      <c r="M505" s="316">
        <v>105.14671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237</v>
      </c>
      <c r="D506" s="317">
        <v>239.73333333333335</v>
      </c>
      <c r="E506" s="317">
        <v>226.4666666666667</v>
      </c>
      <c r="F506" s="317">
        <v>215.93333333333334</v>
      </c>
      <c r="G506" s="317">
        <v>202.66666666666669</v>
      </c>
      <c r="H506" s="317">
        <v>250.26666666666671</v>
      </c>
      <c r="I506" s="317">
        <v>263.53333333333336</v>
      </c>
      <c r="J506" s="317">
        <v>274.06666666666672</v>
      </c>
      <c r="K506" s="316">
        <v>253</v>
      </c>
      <c r="L506" s="316">
        <v>229.2</v>
      </c>
      <c r="M506" s="316">
        <v>4.9744200000000003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12.85</v>
      </c>
      <c r="D507" s="339">
        <v>12.85</v>
      </c>
      <c r="E507" s="339">
        <v>12.6</v>
      </c>
      <c r="F507" s="339">
        <v>12.35</v>
      </c>
      <c r="G507" s="339">
        <v>12.1</v>
      </c>
      <c r="H507" s="339">
        <v>13.1</v>
      </c>
      <c r="I507" s="339">
        <v>13.35</v>
      </c>
      <c r="J507" s="338">
        <v>13.6</v>
      </c>
      <c r="K507" s="338">
        <v>13.1</v>
      </c>
      <c r="L507" s="338">
        <v>12.6</v>
      </c>
      <c r="M507" s="270">
        <v>977.15454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239.55</v>
      </c>
      <c r="D508" s="339">
        <v>236.78333333333333</v>
      </c>
      <c r="E508" s="339">
        <v>232.11666666666667</v>
      </c>
      <c r="F508" s="339">
        <v>224.68333333333334</v>
      </c>
      <c r="G508" s="339">
        <v>220.01666666666668</v>
      </c>
      <c r="H508" s="339">
        <v>244.21666666666667</v>
      </c>
      <c r="I508" s="339">
        <v>248.88333333333335</v>
      </c>
      <c r="J508" s="338">
        <v>256.31666666666666</v>
      </c>
      <c r="K508" s="338">
        <v>241.45</v>
      </c>
      <c r="L508" s="338">
        <v>229.35</v>
      </c>
      <c r="M508" s="270">
        <v>140.30026000000001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293.89999999999998</v>
      </c>
      <c r="D509" s="339">
        <v>295.83333333333331</v>
      </c>
      <c r="E509" s="339">
        <v>281.71666666666664</v>
      </c>
      <c r="F509" s="339">
        <v>269.5333333333333</v>
      </c>
      <c r="G509" s="339">
        <v>255.41666666666663</v>
      </c>
      <c r="H509" s="339">
        <v>308.01666666666665</v>
      </c>
      <c r="I509" s="339">
        <v>322.13333333333333</v>
      </c>
      <c r="J509" s="338">
        <v>334.31666666666666</v>
      </c>
      <c r="K509" s="338">
        <v>309.95</v>
      </c>
      <c r="L509" s="338">
        <v>283.64999999999998</v>
      </c>
      <c r="M509" s="270">
        <v>32.060679999999998</v>
      </c>
      <c r="N509" s="1"/>
      <c r="O509" s="1"/>
    </row>
    <row r="510" spans="1:15" ht="12.75" customHeight="1">
      <c r="A510" s="30"/>
      <c r="B510" s="338" t="s">
        <v>560</v>
      </c>
      <c r="C510" s="339">
        <v>1591.75</v>
      </c>
      <c r="D510" s="339">
        <v>1587.2666666666664</v>
      </c>
      <c r="E510" s="339">
        <v>1547.5833333333328</v>
      </c>
      <c r="F510" s="339">
        <v>1503.4166666666663</v>
      </c>
      <c r="G510" s="339">
        <v>1463.7333333333327</v>
      </c>
      <c r="H510" s="339">
        <v>1631.4333333333329</v>
      </c>
      <c r="I510" s="339">
        <v>1671.1166666666663</v>
      </c>
      <c r="J510" s="338">
        <v>1715.2833333333331</v>
      </c>
      <c r="K510" s="338">
        <v>1626.95</v>
      </c>
      <c r="L510" s="338">
        <v>1543.1</v>
      </c>
      <c r="M510" s="270">
        <v>0.28544999999999998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1"/>
      <c r="B5" s="452"/>
      <c r="C5" s="451"/>
      <c r="D5" s="45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53" t="s">
        <v>563</v>
      </c>
      <c r="C7" s="452"/>
      <c r="D7" s="7">
        <f>Main!B10</f>
        <v>44693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44692</v>
      </c>
      <c r="B10" s="29">
        <v>534064</v>
      </c>
      <c r="C10" s="28" t="s">
        <v>980</v>
      </c>
      <c r="D10" s="28" t="s">
        <v>981</v>
      </c>
      <c r="E10" s="28" t="s">
        <v>572</v>
      </c>
      <c r="F10" s="87">
        <v>880000</v>
      </c>
      <c r="G10" s="29">
        <v>33.630000000000003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44692</v>
      </c>
      <c r="B11" s="29">
        <v>539405</v>
      </c>
      <c r="C11" s="28" t="s">
        <v>982</v>
      </c>
      <c r="D11" s="28" t="s">
        <v>983</v>
      </c>
      <c r="E11" s="28" t="s">
        <v>573</v>
      </c>
      <c r="F11" s="87">
        <v>18628</v>
      </c>
      <c r="G11" s="29">
        <v>20.63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44692</v>
      </c>
      <c r="B12" s="29">
        <v>540811</v>
      </c>
      <c r="C12" s="28" t="s">
        <v>984</v>
      </c>
      <c r="D12" s="28" t="s">
        <v>985</v>
      </c>
      <c r="E12" s="28" t="s">
        <v>572</v>
      </c>
      <c r="F12" s="87">
        <v>70000</v>
      </c>
      <c r="G12" s="29">
        <v>16.670000000000002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44692</v>
      </c>
      <c r="B13" s="29">
        <v>532951</v>
      </c>
      <c r="C13" s="28" t="s">
        <v>986</v>
      </c>
      <c r="D13" s="28" t="s">
        <v>987</v>
      </c>
      <c r="E13" s="28" t="s">
        <v>572</v>
      </c>
      <c r="F13" s="87">
        <v>172384</v>
      </c>
      <c r="G13" s="29">
        <v>199.73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44692</v>
      </c>
      <c r="B14" s="29">
        <v>542459</v>
      </c>
      <c r="C14" s="28" t="s">
        <v>988</v>
      </c>
      <c r="D14" s="28" t="s">
        <v>989</v>
      </c>
      <c r="E14" s="28" t="s">
        <v>572</v>
      </c>
      <c r="F14" s="87">
        <v>26604</v>
      </c>
      <c r="G14" s="29">
        <v>59.73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44692</v>
      </c>
      <c r="B15" s="29">
        <v>542459</v>
      </c>
      <c r="C15" s="28" t="s">
        <v>988</v>
      </c>
      <c r="D15" s="28" t="s">
        <v>989</v>
      </c>
      <c r="E15" s="28" t="s">
        <v>573</v>
      </c>
      <c r="F15" s="87">
        <v>72105</v>
      </c>
      <c r="G15" s="29">
        <v>58.62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44692</v>
      </c>
      <c r="B16" s="29">
        <v>535204</v>
      </c>
      <c r="C16" s="28" t="s">
        <v>990</v>
      </c>
      <c r="D16" s="28" t="s">
        <v>991</v>
      </c>
      <c r="E16" s="28" t="s">
        <v>572</v>
      </c>
      <c r="F16" s="87">
        <v>84000</v>
      </c>
      <c r="G16" s="29">
        <v>9.2200000000000006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44692</v>
      </c>
      <c r="B17" s="29">
        <v>535204</v>
      </c>
      <c r="C17" s="28" t="s">
        <v>990</v>
      </c>
      <c r="D17" s="28" t="s">
        <v>991</v>
      </c>
      <c r="E17" s="28" t="s">
        <v>573</v>
      </c>
      <c r="F17" s="87">
        <v>114000</v>
      </c>
      <c r="G17" s="29">
        <v>9.2200000000000006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44692</v>
      </c>
      <c r="B18" s="29">
        <v>514332</v>
      </c>
      <c r="C18" s="28" t="s">
        <v>992</v>
      </c>
      <c r="D18" s="28" t="s">
        <v>993</v>
      </c>
      <c r="E18" s="28" t="s">
        <v>573</v>
      </c>
      <c r="F18" s="87">
        <v>50000</v>
      </c>
      <c r="G18" s="29">
        <v>13.61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44692</v>
      </c>
      <c r="B19" s="29">
        <v>540386</v>
      </c>
      <c r="C19" s="28" t="s">
        <v>962</v>
      </c>
      <c r="D19" s="28" t="s">
        <v>994</v>
      </c>
      <c r="E19" s="28" t="s">
        <v>572</v>
      </c>
      <c r="F19" s="87">
        <v>60001</v>
      </c>
      <c r="G19" s="29">
        <v>20.78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44692</v>
      </c>
      <c r="B20" s="29">
        <v>540386</v>
      </c>
      <c r="C20" s="28" t="s">
        <v>962</v>
      </c>
      <c r="D20" s="28" t="s">
        <v>994</v>
      </c>
      <c r="E20" s="28" t="s">
        <v>573</v>
      </c>
      <c r="F20" s="87">
        <v>5001</v>
      </c>
      <c r="G20" s="29">
        <v>21.7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44692</v>
      </c>
      <c r="B21" s="29">
        <v>540386</v>
      </c>
      <c r="C21" s="28" t="s">
        <v>962</v>
      </c>
      <c r="D21" s="28" t="s">
        <v>944</v>
      </c>
      <c r="E21" s="28" t="s">
        <v>572</v>
      </c>
      <c r="F21" s="87">
        <v>148002</v>
      </c>
      <c r="G21" s="29">
        <v>21.26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44692</v>
      </c>
      <c r="B22" s="29">
        <v>540386</v>
      </c>
      <c r="C22" s="28" t="s">
        <v>962</v>
      </c>
      <c r="D22" s="28" t="s">
        <v>944</v>
      </c>
      <c r="E22" s="28" t="s">
        <v>573</v>
      </c>
      <c r="F22" s="87">
        <v>152655</v>
      </c>
      <c r="G22" s="29">
        <v>20.11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44692</v>
      </c>
      <c r="B23" s="29">
        <v>539143</v>
      </c>
      <c r="C23" s="28" t="s">
        <v>945</v>
      </c>
      <c r="D23" s="28" t="s">
        <v>995</v>
      </c>
      <c r="E23" s="28" t="s">
        <v>572</v>
      </c>
      <c r="F23" s="87">
        <v>66262</v>
      </c>
      <c r="G23" s="29">
        <v>24.59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44692</v>
      </c>
      <c r="B24" s="29">
        <v>539143</v>
      </c>
      <c r="C24" s="28" t="s">
        <v>945</v>
      </c>
      <c r="D24" s="28" t="s">
        <v>963</v>
      </c>
      <c r="E24" s="28" t="s">
        <v>572</v>
      </c>
      <c r="F24" s="87">
        <v>65000</v>
      </c>
      <c r="G24" s="29">
        <v>24.73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44692</v>
      </c>
      <c r="B25" s="29">
        <v>539143</v>
      </c>
      <c r="C25" s="28" t="s">
        <v>945</v>
      </c>
      <c r="D25" s="28" t="s">
        <v>946</v>
      </c>
      <c r="E25" s="28" t="s">
        <v>572</v>
      </c>
      <c r="F25" s="87">
        <v>80268</v>
      </c>
      <c r="G25" s="29">
        <v>24.66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44692</v>
      </c>
      <c r="B26" s="29">
        <v>539143</v>
      </c>
      <c r="C26" s="28" t="s">
        <v>945</v>
      </c>
      <c r="D26" s="28" t="s">
        <v>946</v>
      </c>
      <c r="E26" s="28" t="s">
        <v>573</v>
      </c>
      <c r="F26" s="87">
        <v>8344</v>
      </c>
      <c r="G26" s="29">
        <v>24.85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44692</v>
      </c>
      <c r="B27" s="29">
        <v>539143</v>
      </c>
      <c r="C27" s="28" t="s">
        <v>945</v>
      </c>
      <c r="D27" s="28" t="s">
        <v>963</v>
      </c>
      <c r="E27" s="28" t="s">
        <v>573</v>
      </c>
      <c r="F27" s="87">
        <v>207260</v>
      </c>
      <c r="G27" s="29">
        <v>24.85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44692</v>
      </c>
      <c r="B28" s="29">
        <v>539143</v>
      </c>
      <c r="C28" s="28" t="s">
        <v>945</v>
      </c>
      <c r="D28" s="28" t="s">
        <v>996</v>
      </c>
      <c r="E28" s="28" t="s">
        <v>572</v>
      </c>
      <c r="F28" s="87">
        <v>194918</v>
      </c>
      <c r="G28" s="29">
        <v>24.85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44692</v>
      </c>
      <c r="B29" s="29">
        <v>539143</v>
      </c>
      <c r="C29" s="28" t="s">
        <v>945</v>
      </c>
      <c r="D29" s="28" t="s">
        <v>991</v>
      </c>
      <c r="E29" s="28" t="s">
        <v>572</v>
      </c>
      <c r="F29" s="87">
        <v>195218</v>
      </c>
      <c r="G29" s="29">
        <v>24.85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44692</v>
      </c>
      <c r="B30" s="29">
        <v>539143</v>
      </c>
      <c r="C30" s="28" t="s">
        <v>945</v>
      </c>
      <c r="D30" s="28" t="s">
        <v>996</v>
      </c>
      <c r="E30" s="28" t="s">
        <v>573</v>
      </c>
      <c r="F30" s="87">
        <v>194918</v>
      </c>
      <c r="G30" s="29">
        <v>24.85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44692</v>
      </c>
      <c r="B31" s="29">
        <v>539143</v>
      </c>
      <c r="C31" s="28" t="s">
        <v>945</v>
      </c>
      <c r="D31" s="28" t="s">
        <v>991</v>
      </c>
      <c r="E31" s="28" t="s">
        <v>573</v>
      </c>
      <c r="F31" s="87">
        <v>195218</v>
      </c>
      <c r="G31" s="29">
        <v>24.62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44692</v>
      </c>
      <c r="B32" s="29">
        <v>538540</v>
      </c>
      <c r="C32" s="28" t="s">
        <v>964</v>
      </c>
      <c r="D32" s="28" t="s">
        <v>991</v>
      </c>
      <c r="E32" s="28" t="s">
        <v>572</v>
      </c>
      <c r="F32" s="87">
        <v>350000</v>
      </c>
      <c r="G32" s="29">
        <v>1.99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44692</v>
      </c>
      <c r="B33" s="29">
        <v>511447</v>
      </c>
      <c r="C33" s="28" t="s">
        <v>965</v>
      </c>
      <c r="D33" s="28" t="s">
        <v>997</v>
      </c>
      <c r="E33" s="28" t="s">
        <v>573</v>
      </c>
      <c r="F33" s="87">
        <v>100000</v>
      </c>
      <c r="G33" s="29">
        <v>20.63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44692</v>
      </c>
      <c r="B34" s="29">
        <v>531205</v>
      </c>
      <c r="C34" s="28" t="s">
        <v>998</v>
      </c>
      <c r="D34" s="28" t="s">
        <v>991</v>
      </c>
      <c r="E34" s="28" t="s">
        <v>572</v>
      </c>
      <c r="F34" s="87">
        <v>30193</v>
      </c>
      <c r="G34" s="29">
        <v>22.05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44692</v>
      </c>
      <c r="B35" s="29">
        <v>538569</v>
      </c>
      <c r="C35" s="28" t="s">
        <v>947</v>
      </c>
      <c r="D35" s="28" t="s">
        <v>966</v>
      </c>
      <c r="E35" s="28" t="s">
        <v>573</v>
      </c>
      <c r="F35" s="87">
        <v>350000</v>
      </c>
      <c r="G35" s="29">
        <v>12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44692</v>
      </c>
      <c r="B36" s="29">
        <v>538569</v>
      </c>
      <c r="C36" s="28" t="s">
        <v>947</v>
      </c>
      <c r="D36" s="28" t="s">
        <v>944</v>
      </c>
      <c r="E36" s="28" t="s">
        <v>572</v>
      </c>
      <c r="F36" s="87">
        <v>320467</v>
      </c>
      <c r="G36" s="29">
        <v>11.99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44692</v>
      </c>
      <c r="B37" s="29">
        <v>538569</v>
      </c>
      <c r="C37" s="28" t="s">
        <v>947</v>
      </c>
      <c r="D37" s="28" t="s">
        <v>944</v>
      </c>
      <c r="E37" s="28" t="s">
        <v>573</v>
      </c>
      <c r="F37" s="87">
        <v>174029</v>
      </c>
      <c r="G37" s="29">
        <v>12.16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44692</v>
      </c>
      <c r="B38" s="29">
        <v>538706</v>
      </c>
      <c r="C38" s="28" t="s">
        <v>999</v>
      </c>
      <c r="D38" s="28" t="s">
        <v>1000</v>
      </c>
      <c r="E38" s="28" t="s">
        <v>572</v>
      </c>
      <c r="F38" s="87">
        <v>800000</v>
      </c>
      <c r="G38" s="29">
        <v>24.72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44692</v>
      </c>
      <c r="B39" s="29">
        <v>538706</v>
      </c>
      <c r="C39" s="28" t="s">
        <v>999</v>
      </c>
      <c r="D39" s="28" t="s">
        <v>1001</v>
      </c>
      <c r="E39" s="28" t="s">
        <v>572</v>
      </c>
      <c r="F39" s="87">
        <v>925000</v>
      </c>
      <c r="G39" s="29">
        <v>25.53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44692</v>
      </c>
      <c r="B40" s="29">
        <v>538706</v>
      </c>
      <c r="C40" s="28" t="s">
        <v>999</v>
      </c>
      <c r="D40" s="28" t="s">
        <v>1002</v>
      </c>
      <c r="E40" s="28" t="s">
        <v>573</v>
      </c>
      <c r="F40" s="87">
        <v>546217</v>
      </c>
      <c r="G40" s="29">
        <v>25.7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44692</v>
      </c>
      <c r="B41" s="29">
        <v>538706</v>
      </c>
      <c r="C41" s="28" t="s">
        <v>999</v>
      </c>
      <c r="D41" s="28" t="s">
        <v>1003</v>
      </c>
      <c r="E41" s="28" t="s">
        <v>573</v>
      </c>
      <c r="F41" s="87">
        <v>600000</v>
      </c>
      <c r="G41" s="29">
        <v>24.28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44692</v>
      </c>
      <c r="B42" s="29">
        <v>538706</v>
      </c>
      <c r="C42" s="28" t="s">
        <v>999</v>
      </c>
      <c r="D42" s="28" t="s">
        <v>1004</v>
      </c>
      <c r="E42" s="28" t="s">
        <v>573</v>
      </c>
      <c r="F42" s="87">
        <v>628500</v>
      </c>
      <c r="G42" s="29">
        <v>25.42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44692</v>
      </c>
      <c r="B43" s="29">
        <v>538706</v>
      </c>
      <c r="C43" s="28" t="s">
        <v>999</v>
      </c>
      <c r="D43" s="28" t="s">
        <v>987</v>
      </c>
      <c r="E43" s="28" t="s">
        <v>573</v>
      </c>
      <c r="F43" s="87">
        <v>793887</v>
      </c>
      <c r="G43" s="29">
        <v>25.51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44692</v>
      </c>
      <c r="B44" s="29" t="s">
        <v>379</v>
      </c>
      <c r="C44" s="28" t="s">
        <v>967</v>
      </c>
      <c r="D44" s="28" t="s">
        <v>866</v>
      </c>
      <c r="E44" s="28" t="s">
        <v>572</v>
      </c>
      <c r="F44" s="87">
        <v>968531</v>
      </c>
      <c r="G44" s="29">
        <v>741.05</v>
      </c>
      <c r="H44" s="29" t="s">
        <v>851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44692</v>
      </c>
      <c r="B45" s="29" t="s">
        <v>123</v>
      </c>
      <c r="C45" s="28" t="s">
        <v>1005</v>
      </c>
      <c r="D45" s="28" t="s">
        <v>882</v>
      </c>
      <c r="E45" s="28" t="s">
        <v>572</v>
      </c>
      <c r="F45" s="87">
        <v>2376361</v>
      </c>
      <c r="G45" s="29">
        <v>118.33</v>
      </c>
      <c r="H45" s="29" t="s">
        <v>851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44692</v>
      </c>
      <c r="B46" s="29" t="s">
        <v>123</v>
      </c>
      <c r="C46" s="28" t="s">
        <v>1005</v>
      </c>
      <c r="D46" s="28" t="s">
        <v>1006</v>
      </c>
      <c r="E46" s="28" t="s">
        <v>572</v>
      </c>
      <c r="F46" s="87">
        <v>2695841</v>
      </c>
      <c r="G46" s="29">
        <v>117.7</v>
      </c>
      <c r="H46" s="29" t="s">
        <v>851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44692</v>
      </c>
      <c r="B47" s="29" t="s">
        <v>123</v>
      </c>
      <c r="C47" s="28" t="s">
        <v>1005</v>
      </c>
      <c r="D47" s="28" t="s">
        <v>1007</v>
      </c>
      <c r="E47" s="28" t="s">
        <v>572</v>
      </c>
      <c r="F47" s="87">
        <v>3429730</v>
      </c>
      <c r="G47" s="29">
        <v>118.32</v>
      </c>
      <c r="H47" s="29" t="s">
        <v>851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44692</v>
      </c>
      <c r="B48" s="29" t="s">
        <v>123</v>
      </c>
      <c r="C48" s="28" t="s">
        <v>1005</v>
      </c>
      <c r="D48" s="28" t="s">
        <v>866</v>
      </c>
      <c r="E48" s="28" t="s">
        <v>572</v>
      </c>
      <c r="F48" s="87">
        <v>4636879</v>
      </c>
      <c r="G48" s="29">
        <v>118.29</v>
      </c>
      <c r="H48" s="29" t="s">
        <v>851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44692</v>
      </c>
      <c r="B49" s="29" t="s">
        <v>123</v>
      </c>
      <c r="C49" s="28" t="s">
        <v>1005</v>
      </c>
      <c r="D49" s="28" t="s">
        <v>1008</v>
      </c>
      <c r="E49" s="28" t="s">
        <v>572</v>
      </c>
      <c r="F49" s="87">
        <v>2655845</v>
      </c>
      <c r="G49" s="29">
        <v>119.93</v>
      </c>
      <c r="H49" s="29" t="s">
        <v>851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44692</v>
      </c>
      <c r="B50" s="29" t="s">
        <v>123</v>
      </c>
      <c r="C50" s="28" t="s">
        <v>1005</v>
      </c>
      <c r="D50" s="28" t="s">
        <v>1009</v>
      </c>
      <c r="E50" s="28" t="s">
        <v>572</v>
      </c>
      <c r="F50" s="87">
        <v>570672</v>
      </c>
      <c r="G50" s="29">
        <v>116.19</v>
      </c>
      <c r="H50" s="29" t="s">
        <v>851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44692</v>
      </c>
      <c r="B51" s="29" t="s">
        <v>948</v>
      </c>
      <c r="C51" s="28" t="s">
        <v>949</v>
      </c>
      <c r="D51" s="28" t="s">
        <v>1010</v>
      </c>
      <c r="E51" s="28" t="s">
        <v>572</v>
      </c>
      <c r="F51" s="87">
        <v>128000</v>
      </c>
      <c r="G51" s="29">
        <v>86.75</v>
      </c>
      <c r="H51" s="29" t="s">
        <v>851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44692</v>
      </c>
      <c r="B52" s="29" t="s">
        <v>1011</v>
      </c>
      <c r="C52" s="28" t="s">
        <v>1012</v>
      </c>
      <c r="D52" s="28" t="s">
        <v>1013</v>
      </c>
      <c r="E52" s="28" t="s">
        <v>572</v>
      </c>
      <c r="F52" s="87">
        <v>400000</v>
      </c>
      <c r="G52" s="29">
        <v>73.790000000000006</v>
      </c>
      <c r="H52" s="29" t="s">
        <v>851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44692</v>
      </c>
      <c r="B53" s="29" t="s">
        <v>1014</v>
      </c>
      <c r="C53" s="28" t="s">
        <v>1015</v>
      </c>
      <c r="D53" s="28" t="s">
        <v>1016</v>
      </c>
      <c r="E53" s="28" t="s">
        <v>572</v>
      </c>
      <c r="F53" s="87">
        <v>84601</v>
      </c>
      <c r="G53" s="29">
        <v>354.53</v>
      </c>
      <c r="H53" s="29" t="s">
        <v>851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44692</v>
      </c>
      <c r="B54" s="29" t="s">
        <v>881</v>
      </c>
      <c r="C54" s="28" t="s">
        <v>883</v>
      </c>
      <c r="D54" s="28" t="s">
        <v>882</v>
      </c>
      <c r="E54" s="28" t="s">
        <v>572</v>
      </c>
      <c r="F54" s="87">
        <v>245509</v>
      </c>
      <c r="G54" s="29">
        <v>985.76</v>
      </c>
      <c r="H54" s="29" t="s">
        <v>851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44692</v>
      </c>
      <c r="B55" s="29" t="s">
        <v>881</v>
      </c>
      <c r="C55" s="28" t="s">
        <v>883</v>
      </c>
      <c r="D55" s="28" t="s">
        <v>1017</v>
      </c>
      <c r="E55" s="28" t="s">
        <v>572</v>
      </c>
      <c r="F55" s="87">
        <v>88976</v>
      </c>
      <c r="G55" s="29">
        <v>985.35</v>
      </c>
      <c r="H55" s="29" t="s">
        <v>851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44692</v>
      </c>
      <c r="B56" s="29" t="s">
        <v>881</v>
      </c>
      <c r="C56" s="28" t="s">
        <v>883</v>
      </c>
      <c r="D56" s="28" t="s">
        <v>866</v>
      </c>
      <c r="E56" s="28" t="s">
        <v>572</v>
      </c>
      <c r="F56" s="87">
        <v>274021</v>
      </c>
      <c r="G56" s="29">
        <v>988.52</v>
      </c>
      <c r="H56" s="29" t="s">
        <v>851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44692</v>
      </c>
      <c r="B57" s="29" t="s">
        <v>881</v>
      </c>
      <c r="C57" s="28" t="s">
        <v>883</v>
      </c>
      <c r="D57" s="28" t="s">
        <v>1006</v>
      </c>
      <c r="E57" s="28" t="s">
        <v>572</v>
      </c>
      <c r="F57" s="87">
        <v>92770</v>
      </c>
      <c r="G57" s="29">
        <v>986.22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44692</v>
      </c>
      <c r="B58" s="29" t="s">
        <v>903</v>
      </c>
      <c r="C58" s="28" t="s">
        <v>904</v>
      </c>
      <c r="D58" s="28" t="s">
        <v>1018</v>
      </c>
      <c r="E58" s="28" t="s">
        <v>572</v>
      </c>
      <c r="F58" s="87">
        <v>265000</v>
      </c>
      <c r="G58" s="29">
        <v>35.6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44692</v>
      </c>
      <c r="B59" s="29" t="s">
        <v>903</v>
      </c>
      <c r="C59" s="28" t="s">
        <v>904</v>
      </c>
      <c r="D59" s="28" t="s">
        <v>905</v>
      </c>
      <c r="E59" s="28" t="s">
        <v>572</v>
      </c>
      <c r="F59" s="87">
        <v>759686</v>
      </c>
      <c r="G59" s="29">
        <v>35.520000000000003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44692</v>
      </c>
      <c r="B60" s="29" t="s">
        <v>379</v>
      </c>
      <c r="C60" s="28" t="s">
        <v>967</v>
      </c>
      <c r="D60" s="28" t="s">
        <v>866</v>
      </c>
      <c r="E60" s="28" t="s">
        <v>573</v>
      </c>
      <c r="F60" s="87">
        <v>937331</v>
      </c>
      <c r="G60" s="29">
        <v>739.82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44692</v>
      </c>
      <c r="B61" s="29" t="s">
        <v>123</v>
      </c>
      <c r="C61" s="28" t="s">
        <v>1005</v>
      </c>
      <c r="D61" s="28" t="s">
        <v>1009</v>
      </c>
      <c r="E61" s="28" t="s">
        <v>573</v>
      </c>
      <c r="F61" s="87">
        <v>2901874</v>
      </c>
      <c r="G61" s="29">
        <v>125.28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44692</v>
      </c>
      <c r="B62" s="29" t="s">
        <v>123</v>
      </c>
      <c r="C62" s="28" t="s">
        <v>1005</v>
      </c>
      <c r="D62" s="28" t="s">
        <v>1007</v>
      </c>
      <c r="E62" s="28" t="s">
        <v>573</v>
      </c>
      <c r="F62" s="87">
        <v>3429730</v>
      </c>
      <c r="G62" s="29">
        <v>118.36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44692</v>
      </c>
      <c r="B63" s="29" t="s">
        <v>123</v>
      </c>
      <c r="C63" s="28" t="s">
        <v>1005</v>
      </c>
      <c r="D63" s="28" t="s">
        <v>1006</v>
      </c>
      <c r="E63" s="28" t="s">
        <v>573</v>
      </c>
      <c r="F63" s="87">
        <v>2023574</v>
      </c>
      <c r="G63" s="29">
        <v>118.05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44692</v>
      </c>
      <c r="B64" s="29" t="s">
        <v>123</v>
      </c>
      <c r="C64" s="28" t="s">
        <v>1005</v>
      </c>
      <c r="D64" s="28" t="s">
        <v>866</v>
      </c>
      <c r="E64" s="28" t="s">
        <v>573</v>
      </c>
      <c r="F64" s="87">
        <v>4698879</v>
      </c>
      <c r="G64" s="29">
        <v>118.38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44692</v>
      </c>
      <c r="B65" s="29" t="s">
        <v>123</v>
      </c>
      <c r="C65" s="28" t="s">
        <v>1005</v>
      </c>
      <c r="D65" s="28" t="s">
        <v>882</v>
      </c>
      <c r="E65" s="28" t="s">
        <v>573</v>
      </c>
      <c r="F65" s="87">
        <v>2354413</v>
      </c>
      <c r="G65" s="29">
        <v>118.41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44692</v>
      </c>
      <c r="B66" s="29" t="s">
        <v>123</v>
      </c>
      <c r="C66" s="28" t="s">
        <v>1005</v>
      </c>
      <c r="D66" s="28" t="s">
        <v>1008</v>
      </c>
      <c r="E66" s="28" t="s">
        <v>573</v>
      </c>
      <c r="F66" s="87">
        <v>2379852</v>
      </c>
      <c r="G66" s="29">
        <v>120.01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44692</v>
      </c>
      <c r="B67" s="29" t="s">
        <v>1014</v>
      </c>
      <c r="C67" s="28" t="s">
        <v>1015</v>
      </c>
      <c r="D67" s="28" t="s">
        <v>1016</v>
      </c>
      <c r="E67" s="28" t="s">
        <v>573</v>
      </c>
      <c r="F67" s="87">
        <v>601</v>
      </c>
      <c r="G67" s="29">
        <v>370.75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44692</v>
      </c>
      <c r="B68" s="29" t="s">
        <v>881</v>
      </c>
      <c r="C68" s="28" t="s">
        <v>883</v>
      </c>
      <c r="D68" s="28" t="s">
        <v>1006</v>
      </c>
      <c r="E68" s="28" t="s">
        <v>573</v>
      </c>
      <c r="F68" s="87">
        <v>92696</v>
      </c>
      <c r="G68" s="29">
        <v>986.53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44692</v>
      </c>
      <c r="B69" s="29" t="s">
        <v>881</v>
      </c>
      <c r="C69" s="28" t="s">
        <v>883</v>
      </c>
      <c r="D69" s="28" t="s">
        <v>1017</v>
      </c>
      <c r="E69" s="28" t="s">
        <v>573</v>
      </c>
      <c r="F69" s="87">
        <v>89010</v>
      </c>
      <c r="G69" s="29">
        <v>990.87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44692</v>
      </c>
      <c r="B70" s="29" t="s">
        <v>881</v>
      </c>
      <c r="C70" s="28" t="s">
        <v>883</v>
      </c>
      <c r="D70" s="28" t="s">
        <v>882</v>
      </c>
      <c r="E70" s="28" t="s">
        <v>573</v>
      </c>
      <c r="F70" s="87">
        <v>243227</v>
      </c>
      <c r="G70" s="29">
        <v>986.61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44692</v>
      </c>
      <c r="B71" s="29" t="s">
        <v>881</v>
      </c>
      <c r="C71" s="28" t="s">
        <v>883</v>
      </c>
      <c r="D71" s="28" t="s">
        <v>866</v>
      </c>
      <c r="E71" s="28" t="s">
        <v>573</v>
      </c>
      <c r="F71" s="87">
        <v>274021</v>
      </c>
      <c r="G71" s="29">
        <v>988.47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44692</v>
      </c>
      <c r="B72" s="29" t="s">
        <v>903</v>
      </c>
      <c r="C72" s="28" t="s">
        <v>904</v>
      </c>
      <c r="D72" s="28" t="s">
        <v>905</v>
      </c>
      <c r="E72" s="28" t="s">
        <v>573</v>
      </c>
      <c r="F72" s="87">
        <v>762727</v>
      </c>
      <c r="G72" s="29">
        <v>35.56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/>
      <c r="B73" s="29"/>
      <c r="C73" s="28"/>
      <c r="D73" s="28"/>
      <c r="E73" s="28"/>
      <c r="F73" s="87"/>
      <c r="G73" s="29"/>
      <c r="H73" s="29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5"/>
  <sheetViews>
    <sheetView zoomScale="85" zoomScaleNormal="85" workbookViewId="0">
      <selection activeCell="G81" sqref="G8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920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44693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862</v>
      </c>
      <c r="J10" s="341" t="s">
        <v>865</v>
      </c>
      <c r="K10" s="341">
        <f t="shared" ref="K10:K11" si="0">H10-F10</f>
        <v>35</v>
      </c>
      <c r="L10" s="342">
        <f t="shared" ref="L10:L11" si="1">(F10*-0.7)/100</f>
        <v>-11.48</v>
      </c>
      <c r="M10" s="343">
        <f t="shared" ref="M10:M11" si="2">(K10+L10)/F10</f>
        <v>1.4341463414634147E-2</v>
      </c>
      <c r="N10" s="341" t="s">
        <v>587</v>
      </c>
      <c r="O10" s="344">
        <v>44683</v>
      </c>
      <c r="P10" s="370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9">
        <v>2</v>
      </c>
      <c r="B11" s="357">
        <v>44664</v>
      </c>
      <c r="C11" s="411"/>
      <c r="D11" s="412" t="s">
        <v>342</v>
      </c>
      <c r="E11" s="413" t="s">
        <v>589</v>
      </c>
      <c r="F11" s="359">
        <v>2595</v>
      </c>
      <c r="G11" s="359">
        <v>2395</v>
      </c>
      <c r="H11" s="359">
        <v>2395</v>
      </c>
      <c r="I11" s="414" t="s">
        <v>871</v>
      </c>
      <c r="J11" s="369" t="s">
        <v>921</v>
      </c>
      <c r="K11" s="369">
        <f t="shared" si="0"/>
        <v>-200</v>
      </c>
      <c r="L11" s="383">
        <f t="shared" si="1"/>
        <v>-18.164999999999999</v>
      </c>
      <c r="M11" s="384">
        <f t="shared" si="2"/>
        <v>-8.4071290944123314E-2</v>
      </c>
      <c r="N11" s="369" t="s">
        <v>599</v>
      </c>
      <c r="O11" s="385">
        <v>44690</v>
      </c>
      <c r="P11" s="410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1"/>
      <c r="D12" s="412" t="s">
        <v>488</v>
      </c>
      <c r="E12" s="413" t="s">
        <v>589</v>
      </c>
      <c r="F12" s="359">
        <v>158</v>
      </c>
      <c r="G12" s="359">
        <v>149</v>
      </c>
      <c r="H12" s="359">
        <v>149</v>
      </c>
      <c r="I12" s="414" t="s">
        <v>870</v>
      </c>
      <c r="J12" s="369" t="s">
        <v>906</v>
      </c>
      <c r="K12" s="369">
        <f t="shared" ref="K12" si="3">H12-F12</f>
        <v>-9</v>
      </c>
      <c r="L12" s="383">
        <f t="shared" ref="L12" si="4">(F12*-0.7)/100</f>
        <v>-1.1059999999999999</v>
      </c>
      <c r="M12" s="384">
        <f t="shared" ref="M12" si="5">(K12+L12)/F12</f>
        <v>-6.3962025316455701E-2</v>
      </c>
      <c r="N12" s="369" t="s">
        <v>599</v>
      </c>
      <c r="O12" s="385">
        <v>44686</v>
      </c>
      <c r="P12" s="410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59">
        <v>4</v>
      </c>
      <c r="B13" s="357">
        <v>44671</v>
      </c>
      <c r="C13" s="411"/>
      <c r="D13" s="412" t="s">
        <v>136</v>
      </c>
      <c r="E13" s="413" t="s">
        <v>589</v>
      </c>
      <c r="F13" s="359">
        <v>755</v>
      </c>
      <c r="G13" s="359">
        <v>695</v>
      </c>
      <c r="H13" s="359">
        <v>695</v>
      </c>
      <c r="I13" s="414" t="s">
        <v>874</v>
      </c>
      <c r="J13" s="369" t="s">
        <v>950</v>
      </c>
      <c r="K13" s="369">
        <f t="shared" ref="K13" si="6">H13-F13</f>
        <v>-60</v>
      </c>
      <c r="L13" s="383">
        <f t="shared" ref="L13" si="7">(F13*-0.7)/100</f>
        <v>-5.2850000000000001</v>
      </c>
      <c r="M13" s="384">
        <f t="shared" ref="M13" si="8">(K13+L13)/F13</f>
        <v>-8.6470198675496684E-2</v>
      </c>
      <c r="N13" s="369" t="s">
        <v>599</v>
      </c>
      <c r="O13" s="385">
        <v>44691</v>
      </c>
      <c r="P13" s="410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34"/>
      <c r="D14" s="331" t="s">
        <v>124</v>
      </c>
      <c r="E14" s="332" t="s">
        <v>589</v>
      </c>
      <c r="F14" s="251" t="s">
        <v>924</v>
      </c>
      <c r="G14" s="251">
        <v>670</v>
      </c>
      <c r="H14" s="251"/>
      <c r="I14" s="333" t="s">
        <v>925</v>
      </c>
      <c r="J14" s="278" t="s">
        <v>590</v>
      </c>
      <c r="K14" s="374"/>
      <c r="L14" s="299"/>
      <c r="M14" s="300"/>
      <c r="N14" s="298"/>
      <c r="O14" s="323"/>
      <c r="P14" s="298">
        <f>VLOOKUP(D14,'MidCap Intra'!B29:C583,2,0)</f>
        <v>714.2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44690</v>
      </c>
      <c r="C15" s="334"/>
      <c r="D15" s="331" t="s">
        <v>488</v>
      </c>
      <c r="E15" s="332" t="s">
        <v>589</v>
      </c>
      <c r="F15" s="251" t="s">
        <v>930</v>
      </c>
      <c r="G15" s="251">
        <v>129</v>
      </c>
      <c r="H15" s="251"/>
      <c r="I15" s="333" t="s">
        <v>692</v>
      </c>
      <c r="J15" s="278" t="s">
        <v>590</v>
      </c>
      <c r="K15" s="374"/>
      <c r="L15" s="299"/>
      <c r="M15" s="300"/>
      <c r="N15" s="298"/>
      <c r="O15" s="323"/>
      <c r="P15" s="298">
        <f>VLOOKUP(D15,'MidCap Intra'!B30:C584,2,0)</f>
        <v>128.69999999999999</v>
      </c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44692</v>
      </c>
      <c r="C16" s="334"/>
      <c r="D16" s="331" t="s">
        <v>277</v>
      </c>
      <c r="E16" s="332" t="s">
        <v>589</v>
      </c>
      <c r="F16" s="251" t="s">
        <v>978</v>
      </c>
      <c r="G16" s="251">
        <v>6350</v>
      </c>
      <c r="H16" s="251"/>
      <c r="I16" s="333" t="s">
        <v>979</v>
      </c>
      <c r="J16" s="278" t="s">
        <v>590</v>
      </c>
      <c r="K16" s="374"/>
      <c r="L16" s="299"/>
      <c r="M16" s="300"/>
      <c r="N16" s="298"/>
      <c r="O16" s="323"/>
      <c r="P16" s="298">
        <f>VLOOKUP(D16,'MidCap Intra'!B31:C585,2,0)</f>
        <v>6872.5</v>
      </c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ht="13.9" customHeight="1">
      <c r="A17" s="251"/>
      <c r="B17" s="248"/>
      <c r="C17" s="334"/>
      <c r="D17" s="331"/>
      <c r="E17" s="332"/>
      <c r="F17" s="251"/>
      <c r="G17" s="251"/>
      <c r="H17" s="251"/>
      <c r="I17" s="333"/>
      <c r="J17" s="278"/>
      <c r="K17" s="374"/>
      <c r="L17" s="299"/>
      <c r="M17" s="300"/>
      <c r="N17" s="298"/>
      <c r="O17" s="323"/>
      <c r="P17" s="37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07"/>
      <c r="B18" s="108"/>
      <c r="C18" s="109"/>
      <c r="D18" s="110"/>
      <c r="E18" s="111"/>
      <c r="F18" s="111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/>
      <c r="B19" s="108"/>
      <c r="C19" s="109"/>
      <c r="D19" s="110"/>
      <c r="E19" s="111"/>
      <c r="F19" s="111"/>
      <c r="G19" s="107"/>
      <c r="H19" s="111"/>
      <c r="I19" s="112"/>
      <c r="J19" s="113"/>
      <c r="K19" s="113"/>
      <c r="L19" s="114"/>
      <c r="M19" s="115"/>
      <c r="N19" s="116"/>
      <c r="O19" s="117"/>
      <c r="P19" s="11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591</v>
      </c>
      <c r="B20" s="120"/>
      <c r="C20" s="121"/>
      <c r="D20" s="122"/>
      <c r="E20" s="123"/>
      <c r="F20" s="123"/>
      <c r="G20" s="123"/>
      <c r="H20" s="123"/>
      <c r="I20" s="123"/>
      <c r="J20" s="124"/>
      <c r="K20" s="123"/>
      <c r="L20" s="125"/>
      <c r="M20" s="56"/>
      <c r="N20" s="124"/>
      <c r="O20" s="12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26" t="s">
        <v>592</v>
      </c>
      <c r="B21" s="119"/>
      <c r="C21" s="119"/>
      <c r="D21" s="119"/>
      <c r="E21" s="41"/>
      <c r="F21" s="127" t="s">
        <v>593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594</v>
      </c>
      <c r="B22" s="119"/>
      <c r="C22" s="119"/>
      <c r="D22" s="119" t="s">
        <v>850</v>
      </c>
      <c r="E22" s="6"/>
      <c r="F22" s="127" t="s">
        <v>595</v>
      </c>
      <c r="G22" s="6"/>
      <c r="H22" s="6"/>
      <c r="I22" s="6"/>
      <c r="J22" s="128"/>
      <c r="K22" s="129"/>
      <c r="L22" s="129"/>
      <c r="M22" s="130"/>
      <c r="N22" s="1"/>
      <c r="O22" s="13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/>
      <c r="B23" s="119"/>
      <c r="C23" s="119"/>
      <c r="D23" s="119"/>
      <c r="E23" s="6"/>
      <c r="F23" s="6"/>
      <c r="G23" s="6"/>
      <c r="H23" s="6"/>
      <c r="I23" s="6"/>
      <c r="J23" s="132"/>
      <c r="K23" s="129"/>
      <c r="L23" s="129"/>
      <c r="M23" s="6"/>
      <c r="N23" s="133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.75" customHeight="1">
      <c r="A24" s="1"/>
      <c r="B24" s="134" t="s">
        <v>596</v>
      </c>
      <c r="C24" s="134"/>
      <c r="D24" s="134"/>
      <c r="E24" s="134"/>
      <c r="F24" s="135"/>
      <c r="G24" s="6"/>
      <c r="H24" s="6"/>
      <c r="I24" s="136"/>
      <c r="J24" s="137"/>
      <c r="K24" s="138"/>
      <c r="L24" s="137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38" ht="38.25" customHeight="1">
      <c r="A25" s="95" t="s">
        <v>16</v>
      </c>
      <c r="B25" s="96" t="s">
        <v>564</v>
      </c>
      <c r="C25" s="98"/>
      <c r="D25" s="97" t="s">
        <v>575</v>
      </c>
      <c r="E25" s="96" t="s">
        <v>576</v>
      </c>
      <c r="F25" s="96" t="s">
        <v>577</v>
      </c>
      <c r="G25" s="96" t="s">
        <v>597</v>
      </c>
      <c r="H25" s="96" t="s">
        <v>579</v>
      </c>
      <c r="I25" s="96" t="s">
        <v>580</v>
      </c>
      <c r="J25" s="96" t="s">
        <v>581</v>
      </c>
      <c r="K25" s="96" t="s">
        <v>598</v>
      </c>
      <c r="L25" s="140" t="s">
        <v>583</v>
      </c>
      <c r="M25" s="98" t="s">
        <v>584</v>
      </c>
      <c r="N25" s="95" t="s">
        <v>585</v>
      </c>
      <c r="O25" s="305" t="s">
        <v>586</v>
      </c>
      <c r="P25" s="282"/>
      <c r="Q25" s="1"/>
      <c r="R25" s="302"/>
      <c r="S25" s="302"/>
      <c r="T25" s="302"/>
      <c r="U25" s="295"/>
      <c r="V25" s="295"/>
      <c r="W25" s="295"/>
      <c r="X25" s="295"/>
      <c r="Y25" s="295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s="257" customFormat="1" ht="15" customHeight="1">
      <c r="A26" s="380">
        <v>1</v>
      </c>
      <c r="B26" s="357">
        <v>44671</v>
      </c>
      <c r="C26" s="381"/>
      <c r="D26" s="382" t="s">
        <v>875</v>
      </c>
      <c r="E26" s="359" t="s">
        <v>589</v>
      </c>
      <c r="F26" s="359">
        <v>233.5</v>
      </c>
      <c r="G26" s="359">
        <v>227</v>
      </c>
      <c r="H26" s="359">
        <v>227</v>
      </c>
      <c r="I26" s="359" t="s">
        <v>876</v>
      </c>
      <c r="J26" s="369" t="s">
        <v>897</v>
      </c>
      <c r="K26" s="369">
        <f t="shared" ref="K26" si="9">H26-F26</f>
        <v>-6.5</v>
      </c>
      <c r="L26" s="383">
        <f t="shared" ref="L26" si="10">(F26*-0.7)/100</f>
        <v>-1.6344999999999998</v>
      </c>
      <c r="M26" s="384">
        <f t="shared" ref="M26" si="11">(K26+L26)/F26</f>
        <v>-3.4837259100642393E-2</v>
      </c>
      <c r="N26" s="369" t="s">
        <v>599</v>
      </c>
      <c r="O26" s="385">
        <v>44685</v>
      </c>
      <c r="P26" s="303"/>
      <c r="Q26" s="303"/>
      <c r="R26" s="304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1"/>
      <c r="AJ26" s="294"/>
      <c r="AK26" s="294"/>
      <c r="AL26" s="294"/>
    </row>
    <row r="27" spans="1:38" s="257" customFormat="1" ht="15" customHeight="1">
      <c r="A27" s="380">
        <v>2</v>
      </c>
      <c r="B27" s="357">
        <v>44672</v>
      </c>
      <c r="C27" s="381"/>
      <c r="D27" s="382" t="s">
        <v>520</v>
      </c>
      <c r="E27" s="359" t="s">
        <v>589</v>
      </c>
      <c r="F27" s="359">
        <v>1980</v>
      </c>
      <c r="G27" s="359">
        <v>1920</v>
      </c>
      <c r="H27" s="359">
        <v>1920</v>
      </c>
      <c r="I27" s="359" t="s">
        <v>877</v>
      </c>
      <c r="J27" s="369" t="s">
        <v>950</v>
      </c>
      <c r="K27" s="369">
        <f t="shared" ref="K27" si="12">H27-F27</f>
        <v>-60</v>
      </c>
      <c r="L27" s="383">
        <f t="shared" ref="L27" si="13">(F27*-0.7)/100</f>
        <v>-13.86</v>
      </c>
      <c r="M27" s="384">
        <f t="shared" ref="M27" si="14">(K27+L27)/F27</f>
        <v>-3.7303030303030303E-2</v>
      </c>
      <c r="N27" s="369" t="s">
        <v>599</v>
      </c>
      <c r="O27" s="385">
        <v>44691</v>
      </c>
      <c r="P27" s="303"/>
      <c r="Q27" s="303"/>
      <c r="R27" s="304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1"/>
      <c r="AJ27" s="294"/>
      <c r="AK27" s="294"/>
      <c r="AL27" s="294"/>
    </row>
    <row r="28" spans="1:38" s="257" customFormat="1" ht="15" customHeight="1">
      <c r="A28" s="380">
        <v>3</v>
      </c>
      <c r="B28" s="357">
        <v>44672</v>
      </c>
      <c r="C28" s="381"/>
      <c r="D28" s="382" t="s">
        <v>116</v>
      </c>
      <c r="E28" s="359" t="s">
        <v>589</v>
      </c>
      <c r="F28" s="359">
        <v>1375</v>
      </c>
      <c r="G28" s="359">
        <v>1340</v>
      </c>
      <c r="H28" s="359">
        <v>1340</v>
      </c>
      <c r="I28" s="359">
        <v>1450</v>
      </c>
      <c r="J28" s="369" t="s">
        <v>916</v>
      </c>
      <c r="K28" s="369">
        <f t="shared" ref="K28" si="15">H28-F28</f>
        <v>-35</v>
      </c>
      <c r="L28" s="383">
        <f t="shared" ref="L28" si="16">(F28*-0.7)/100</f>
        <v>-9.6249999999999982</v>
      </c>
      <c r="M28" s="384">
        <f t="shared" ref="M28" si="17">(K28+L28)/F28</f>
        <v>-3.2454545454545451E-2</v>
      </c>
      <c r="N28" s="369" t="s">
        <v>599</v>
      </c>
      <c r="O28" s="385">
        <v>44687</v>
      </c>
      <c r="P28" s="303"/>
      <c r="Q28" s="303"/>
      <c r="R28" s="304" t="s">
        <v>588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1"/>
      <c r="AJ28" s="294"/>
      <c r="AK28" s="294"/>
      <c r="AL28" s="294"/>
    </row>
    <row r="29" spans="1:38" s="257" customFormat="1" ht="15" customHeight="1">
      <c r="A29" s="380">
        <v>4</v>
      </c>
      <c r="B29" s="357">
        <v>44673</v>
      </c>
      <c r="C29" s="381"/>
      <c r="D29" s="382" t="s">
        <v>878</v>
      </c>
      <c r="E29" s="359" t="s">
        <v>589</v>
      </c>
      <c r="F29" s="359">
        <v>1710</v>
      </c>
      <c r="G29" s="359">
        <v>1647</v>
      </c>
      <c r="H29" s="359">
        <v>1647</v>
      </c>
      <c r="I29" s="359" t="s">
        <v>879</v>
      </c>
      <c r="J29" s="369" t="s">
        <v>895</v>
      </c>
      <c r="K29" s="369">
        <f t="shared" ref="K29" si="18">H29-F29</f>
        <v>-63</v>
      </c>
      <c r="L29" s="383">
        <f t="shared" ref="L29" si="19">(F29*-0.7)/100</f>
        <v>-11.97</v>
      </c>
      <c r="M29" s="384">
        <f t="shared" ref="M29" si="20">(K29+L29)/F29</f>
        <v>-4.3842105263157898E-2</v>
      </c>
      <c r="N29" s="369" t="s">
        <v>599</v>
      </c>
      <c r="O29" s="385">
        <v>44685</v>
      </c>
      <c r="P29" s="303"/>
      <c r="Q29" s="303"/>
      <c r="R29" s="304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s="257" customFormat="1" ht="15" customHeight="1">
      <c r="A30" s="380">
        <v>5</v>
      </c>
      <c r="B30" s="357">
        <v>44676</v>
      </c>
      <c r="C30" s="381"/>
      <c r="D30" s="382" t="s">
        <v>199</v>
      </c>
      <c r="E30" s="359" t="s">
        <v>589</v>
      </c>
      <c r="F30" s="359">
        <v>248.5</v>
      </c>
      <c r="G30" s="359">
        <v>240</v>
      </c>
      <c r="H30" s="359">
        <v>240</v>
      </c>
      <c r="I30" s="359">
        <v>265</v>
      </c>
      <c r="J30" s="369" t="s">
        <v>922</v>
      </c>
      <c r="K30" s="369">
        <f t="shared" ref="K30" si="21">H30-F30</f>
        <v>-8.5</v>
      </c>
      <c r="L30" s="383">
        <f t="shared" ref="L30" si="22">(F30*-0.7)/100</f>
        <v>-1.7394999999999998</v>
      </c>
      <c r="M30" s="384">
        <f t="shared" ref="M30" si="23">(K30+L30)/F30</f>
        <v>-4.1205231388329981E-2</v>
      </c>
      <c r="N30" s="369" t="s">
        <v>599</v>
      </c>
      <c r="O30" s="385">
        <v>44685</v>
      </c>
      <c r="P30" s="303"/>
      <c r="Q30" s="303"/>
      <c r="R30" s="304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1"/>
      <c r="AJ30" s="294"/>
      <c r="AK30" s="294"/>
      <c r="AL30" s="294"/>
    </row>
    <row r="31" spans="1:38" s="257" customFormat="1" ht="15" customHeight="1">
      <c r="A31" s="418">
        <v>6</v>
      </c>
      <c r="B31" s="401">
        <v>44679</v>
      </c>
      <c r="C31" s="419"/>
      <c r="D31" s="420" t="s">
        <v>296</v>
      </c>
      <c r="E31" s="421" t="s">
        <v>589</v>
      </c>
      <c r="F31" s="421">
        <v>219.5</v>
      </c>
      <c r="G31" s="421">
        <v>214</v>
      </c>
      <c r="H31" s="421">
        <v>214</v>
      </c>
      <c r="I31" s="421" t="s">
        <v>889</v>
      </c>
      <c r="J31" s="410" t="s">
        <v>896</v>
      </c>
      <c r="K31" s="410">
        <f t="shared" ref="K31:K33" si="24">H31-F31</f>
        <v>-5.5</v>
      </c>
      <c r="L31" s="422">
        <f t="shared" ref="L31:L32" si="25">(F31*-0.7)/100</f>
        <v>-1.5364999999999998</v>
      </c>
      <c r="M31" s="423">
        <f t="shared" ref="M31:M33" si="26">(K31+L31)/F31</f>
        <v>-3.2056947608200458E-2</v>
      </c>
      <c r="N31" s="410" t="s">
        <v>599</v>
      </c>
      <c r="O31" s="424">
        <v>44685</v>
      </c>
      <c r="P31" s="303"/>
      <c r="Q31" s="303"/>
      <c r="R31" s="304" t="s">
        <v>588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1"/>
      <c r="AJ31" s="294"/>
      <c r="AK31" s="294"/>
      <c r="AL31" s="294"/>
    </row>
    <row r="32" spans="1:38" s="257" customFormat="1" ht="15" customHeight="1">
      <c r="A32" s="380">
        <v>7</v>
      </c>
      <c r="B32" s="357">
        <v>44686</v>
      </c>
      <c r="C32" s="381"/>
      <c r="D32" s="382" t="s">
        <v>912</v>
      </c>
      <c r="E32" s="359" t="s">
        <v>589</v>
      </c>
      <c r="F32" s="359">
        <v>755.5</v>
      </c>
      <c r="G32" s="359">
        <v>730</v>
      </c>
      <c r="H32" s="359">
        <v>730</v>
      </c>
      <c r="I32" s="359" t="s">
        <v>698</v>
      </c>
      <c r="J32" s="369" t="s">
        <v>923</v>
      </c>
      <c r="K32" s="369">
        <f t="shared" si="24"/>
        <v>-25.5</v>
      </c>
      <c r="L32" s="383">
        <f t="shared" si="25"/>
        <v>-5.2885</v>
      </c>
      <c r="M32" s="384">
        <f t="shared" si="26"/>
        <v>-4.0752481800132363E-2</v>
      </c>
      <c r="N32" s="369" t="s">
        <v>599</v>
      </c>
      <c r="O32" s="385">
        <v>44685</v>
      </c>
      <c r="P32" s="303"/>
      <c r="Q32" s="303"/>
      <c r="R32" s="304" t="s">
        <v>867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1"/>
      <c r="AJ32" s="294"/>
      <c r="AK32" s="294"/>
      <c r="AL32" s="294"/>
    </row>
    <row r="33" spans="1:38" s="257" customFormat="1" ht="15" customHeight="1">
      <c r="A33" s="426">
        <v>8</v>
      </c>
      <c r="B33" s="340">
        <v>44690</v>
      </c>
      <c r="C33" s="427"/>
      <c r="D33" s="428" t="s">
        <v>201</v>
      </c>
      <c r="E33" s="285" t="s">
        <v>589</v>
      </c>
      <c r="F33" s="285">
        <v>3400</v>
      </c>
      <c r="G33" s="285">
        <v>3290</v>
      </c>
      <c r="H33" s="285">
        <v>3455</v>
      </c>
      <c r="I33" s="285" t="s">
        <v>926</v>
      </c>
      <c r="J33" s="341" t="s">
        <v>726</v>
      </c>
      <c r="K33" s="341">
        <f t="shared" si="24"/>
        <v>55</v>
      </c>
      <c r="L33" s="342">
        <f>(F33*-0.07)/100</f>
        <v>-2.3800000000000003</v>
      </c>
      <c r="M33" s="343">
        <f t="shared" si="26"/>
        <v>1.5476470588235293E-2</v>
      </c>
      <c r="N33" s="341" t="s">
        <v>587</v>
      </c>
      <c r="O33" s="344">
        <v>44690</v>
      </c>
      <c r="P33" s="303"/>
      <c r="Q33" s="303"/>
      <c r="R33" s="304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1"/>
      <c r="AJ33" s="294"/>
      <c r="AK33" s="294"/>
      <c r="AL33" s="294"/>
    </row>
    <row r="34" spans="1:38" s="257" customFormat="1" ht="15" customHeight="1">
      <c r="A34" s="335">
        <v>9</v>
      </c>
      <c r="B34" s="248">
        <v>44690</v>
      </c>
      <c r="C34" s="336"/>
      <c r="D34" s="337" t="s">
        <v>145</v>
      </c>
      <c r="E34" s="251" t="s">
        <v>589</v>
      </c>
      <c r="F34" s="251" t="s">
        <v>933</v>
      </c>
      <c r="G34" s="251">
        <v>1550</v>
      </c>
      <c r="H34" s="251"/>
      <c r="I34" s="251" t="s">
        <v>934</v>
      </c>
      <c r="J34" s="298" t="s">
        <v>590</v>
      </c>
      <c r="K34" s="298"/>
      <c r="L34" s="299"/>
      <c r="M34" s="300"/>
      <c r="N34" s="298"/>
      <c r="O34" s="323"/>
      <c r="P34" s="303"/>
      <c r="Q34" s="303"/>
      <c r="R34" s="304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1"/>
      <c r="AJ34" s="294"/>
      <c r="AK34" s="294"/>
      <c r="AL34" s="294"/>
    </row>
    <row r="35" spans="1:38" s="257" customFormat="1" ht="15" customHeight="1">
      <c r="A35" s="426">
        <v>10</v>
      </c>
      <c r="B35" s="340">
        <v>44691</v>
      </c>
      <c r="C35" s="427"/>
      <c r="D35" s="428" t="s">
        <v>331</v>
      </c>
      <c r="E35" s="285" t="s">
        <v>589</v>
      </c>
      <c r="F35" s="285">
        <v>720</v>
      </c>
      <c r="G35" s="285">
        <v>699</v>
      </c>
      <c r="H35" s="285">
        <v>760</v>
      </c>
      <c r="I35" s="285" t="s">
        <v>957</v>
      </c>
      <c r="J35" s="341" t="s">
        <v>631</v>
      </c>
      <c r="K35" s="341">
        <f t="shared" ref="K35" si="27">H35-F35</f>
        <v>40</v>
      </c>
      <c r="L35" s="342">
        <f>(F35*-0.7)/100</f>
        <v>-5.0399999999999991</v>
      </c>
      <c r="M35" s="343">
        <f t="shared" ref="M35" si="28">(K35+L35)/F35</f>
        <v>4.855555555555556E-2</v>
      </c>
      <c r="N35" s="341" t="s">
        <v>587</v>
      </c>
      <c r="O35" s="344">
        <v>44692</v>
      </c>
      <c r="P35" s="303"/>
      <c r="Q35" s="303"/>
      <c r="R35" s="304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1"/>
      <c r="AJ35" s="294"/>
      <c r="AK35" s="294"/>
      <c r="AL35" s="294"/>
    </row>
    <row r="36" spans="1:38" s="257" customFormat="1" ht="15" customHeight="1">
      <c r="A36" s="418">
        <v>11</v>
      </c>
      <c r="B36" s="401">
        <v>44691</v>
      </c>
      <c r="C36" s="419"/>
      <c r="D36" s="420" t="s">
        <v>192</v>
      </c>
      <c r="E36" s="421" t="s">
        <v>589</v>
      </c>
      <c r="F36" s="421">
        <v>2230</v>
      </c>
      <c r="G36" s="421">
        <v>2160</v>
      </c>
      <c r="H36" s="421">
        <v>2160</v>
      </c>
      <c r="I36" s="421" t="s">
        <v>958</v>
      </c>
      <c r="J36" s="410" t="s">
        <v>898</v>
      </c>
      <c r="K36" s="410">
        <f t="shared" ref="K36" si="29">H36-F36</f>
        <v>-70</v>
      </c>
      <c r="L36" s="422">
        <f t="shared" ref="L36" si="30">(F36*-0.7)/100</f>
        <v>-15.61</v>
      </c>
      <c r="M36" s="423">
        <f t="shared" ref="M36" si="31">(K36+L36)/F36</f>
        <v>-3.8390134529147982E-2</v>
      </c>
      <c r="N36" s="410" t="s">
        <v>599</v>
      </c>
      <c r="O36" s="424">
        <v>44691</v>
      </c>
      <c r="P36" s="303"/>
      <c r="Q36" s="303"/>
      <c r="R36" s="304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1"/>
      <c r="AJ36" s="294"/>
      <c r="AK36" s="294"/>
      <c r="AL36" s="294"/>
    </row>
    <row r="37" spans="1:38" s="257" customFormat="1" ht="15" customHeight="1">
      <c r="A37" s="432">
        <v>12</v>
      </c>
      <c r="B37" s="433">
        <v>44692</v>
      </c>
      <c r="C37" s="434"/>
      <c r="D37" s="435" t="s">
        <v>331</v>
      </c>
      <c r="E37" s="436" t="s">
        <v>589</v>
      </c>
      <c r="F37" s="436" t="s">
        <v>956</v>
      </c>
      <c r="G37" s="436">
        <v>699</v>
      </c>
      <c r="H37" s="436">
        <v>760</v>
      </c>
      <c r="I37" s="436" t="s">
        <v>957</v>
      </c>
      <c r="J37" s="437" t="s">
        <v>590</v>
      </c>
      <c r="K37" s="437"/>
      <c r="L37" s="438"/>
      <c r="M37" s="439"/>
      <c r="N37" s="437"/>
      <c r="O37" s="440"/>
      <c r="P37" s="303"/>
      <c r="Q37" s="303"/>
      <c r="R37" s="304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1"/>
      <c r="AJ37" s="294"/>
      <c r="AK37" s="294"/>
      <c r="AL37" s="294"/>
    </row>
    <row r="38" spans="1:38" s="257" customFormat="1" ht="15" customHeight="1">
      <c r="A38" s="432"/>
      <c r="B38" s="433"/>
      <c r="C38" s="434"/>
      <c r="D38" s="435"/>
      <c r="E38" s="436"/>
      <c r="F38" s="436"/>
      <c r="G38" s="436"/>
      <c r="H38" s="436"/>
      <c r="I38" s="436"/>
      <c r="J38" s="437"/>
      <c r="K38" s="437"/>
      <c r="L38" s="438"/>
      <c r="M38" s="439"/>
      <c r="N38" s="437"/>
      <c r="O38" s="440"/>
      <c r="P38" s="303"/>
      <c r="Q38" s="303"/>
      <c r="R38" s="304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1"/>
      <c r="AJ38" s="294"/>
      <c r="AK38" s="294"/>
      <c r="AL38" s="294"/>
    </row>
    <row r="39" spans="1:38" s="257" customFormat="1" ht="15" customHeight="1">
      <c r="A39" s="335"/>
      <c r="B39" s="248"/>
      <c r="C39" s="336"/>
      <c r="D39" s="337"/>
      <c r="E39" s="251"/>
      <c r="F39" s="251"/>
      <c r="G39" s="251"/>
      <c r="H39" s="251"/>
      <c r="I39" s="251"/>
      <c r="J39" s="298"/>
      <c r="K39" s="298"/>
      <c r="L39" s="299"/>
      <c r="M39" s="300"/>
      <c r="N39" s="298"/>
      <c r="O39" s="323"/>
      <c r="P39" s="303"/>
      <c r="Q39" s="303"/>
      <c r="R39" s="304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1"/>
      <c r="AJ39" s="294"/>
      <c r="AK39" s="294"/>
      <c r="AL39" s="294"/>
    </row>
    <row r="40" spans="1:38" ht="15" customHeight="1">
      <c r="A40" s="306"/>
      <c r="B40" s="307"/>
      <c r="C40" s="308"/>
      <c r="D40" s="309"/>
      <c r="E40" s="310"/>
      <c r="F40" s="310"/>
      <c r="G40" s="310"/>
      <c r="H40" s="310"/>
      <c r="I40" s="310"/>
      <c r="J40" s="311"/>
      <c r="K40" s="311"/>
      <c r="L40" s="312"/>
      <c r="M40" s="313"/>
      <c r="N40" s="311"/>
      <c r="O40" s="314"/>
      <c r="P40" s="1"/>
      <c r="Q40" s="1"/>
      <c r="R40" s="31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44.25" customHeight="1">
      <c r="A41" s="119" t="s">
        <v>591</v>
      </c>
      <c r="B41" s="142"/>
      <c r="C41" s="142"/>
      <c r="D41" s="1"/>
      <c r="E41" s="6"/>
      <c r="F41" s="6"/>
      <c r="G41" s="6"/>
      <c r="H41" s="6" t="s">
        <v>603</v>
      </c>
      <c r="I41" s="6"/>
      <c r="J41" s="6"/>
      <c r="K41" s="115"/>
      <c r="L41" s="144"/>
      <c r="M41" s="115"/>
      <c r="N41" s="116"/>
      <c r="O41" s="11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97"/>
      <c r="AD41" s="297"/>
      <c r="AE41" s="297"/>
      <c r="AF41" s="297"/>
      <c r="AG41" s="297"/>
      <c r="AH41" s="297"/>
    </row>
    <row r="42" spans="1:38" ht="12.75" customHeight="1">
      <c r="A42" s="126" t="s">
        <v>592</v>
      </c>
      <c r="B42" s="119"/>
      <c r="C42" s="119"/>
      <c r="D42" s="119"/>
      <c r="E42" s="41"/>
      <c r="F42" s="127" t="s">
        <v>593</v>
      </c>
      <c r="G42" s="56"/>
      <c r="H42" s="41"/>
      <c r="I42" s="56"/>
      <c r="J42" s="6"/>
      <c r="K42" s="145"/>
      <c r="L42" s="146"/>
      <c r="M42" s="6"/>
      <c r="N42" s="109"/>
      <c r="O42" s="147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26"/>
      <c r="B43" s="119"/>
      <c r="C43" s="119"/>
      <c r="D43" s="119"/>
      <c r="E43" s="6"/>
      <c r="F43" s="127" t="s">
        <v>595</v>
      </c>
      <c r="G43" s="56"/>
      <c r="H43" s="41"/>
      <c r="I43" s="56"/>
      <c r="J43" s="6"/>
      <c r="K43" s="145"/>
      <c r="L43" s="146"/>
      <c r="M43" s="6"/>
      <c r="N43" s="109"/>
      <c r="O43" s="147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9"/>
      <c r="B44" s="119"/>
      <c r="C44" s="119"/>
      <c r="D44" s="119"/>
      <c r="E44" s="6"/>
      <c r="F44" s="6"/>
      <c r="G44" s="6"/>
      <c r="H44" s="6"/>
      <c r="I44" s="6"/>
      <c r="J44" s="132"/>
      <c r="K44" s="129"/>
      <c r="L44" s="130"/>
      <c r="M44" s="6"/>
      <c r="N44" s="133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48" t="s">
        <v>604</v>
      </c>
      <c r="B45" s="148"/>
      <c r="C45" s="148"/>
      <c r="D45" s="148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6" t="s">
        <v>16</v>
      </c>
      <c r="B46" s="96" t="s">
        <v>564</v>
      </c>
      <c r="C46" s="96"/>
      <c r="D46" s="97" t="s">
        <v>575</v>
      </c>
      <c r="E46" s="96" t="s">
        <v>576</v>
      </c>
      <c r="F46" s="96" t="s">
        <v>577</v>
      </c>
      <c r="G46" s="96" t="s">
        <v>597</v>
      </c>
      <c r="H46" s="96" t="s">
        <v>579</v>
      </c>
      <c r="I46" s="96" t="s">
        <v>580</v>
      </c>
      <c r="J46" s="95" t="s">
        <v>581</v>
      </c>
      <c r="K46" s="149" t="s">
        <v>605</v>
      </c>
      <c r="L46" s="98" t="s">
        <v>583</v>
      </c>
      <c r="M46" s="149" t="s">
        <v>606</v>
      </c>
      <c r="N46" s="96" t="s">
        <v>607</v>
      </c>
      <c r="O46" s="95" t="s">
        <v>585</v>
      </c>
      <c r="P46" s="97" t="s">
        <v>586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47" customFormat="1" ht="13.15" customHeight="1">
      <c r="A47" s="373">
        <v>1</v>
      </c>
      <c r="B47" s="357">
        <v>44680</v>
      </c>
      <c r="C47" s="358"/>
      <c r="D47" s="358" t="s">
        <v>884</v>
      </c>
      <c r="E47" s="359" t="s">
        <v>589</v>
      </c>
      <c r="F47" s="359">
        <v>4545</v>
      </c>
      <c r="G47" s="359">
        <v>4440</v>
      </c>
      <c r="H47" s="354">
        <v>4440</v>
      </c>
      <c r="I47" s="354" t="s">
        <v>887</v>
      </c>
      <c r="J47" s="353" t="s">
        <v>873</v>
      </c>
      <c r="K47" s="354">
        <f t="shared" ref="K47" si="32">H47-F47</f>
        <v>-105</v>
      </c>
      <c r="L47" s="355">
        <f t="shared" ref="L47:L48" si="33">(H47*N47)*0.07%</f>
        <v>388.50000000000006</v>
      </c>
      <c r="M47" s="356">
        <f t="shared" ref="M47" si="34">(K47*N47)-L47</f>
        <v>-13513.5</v>
      </c>
      <c r="N47" s="354">
        <v>125</v>
      </c>
      <c r="O47" s="369" t="s">
        <v>599</v>
      </c>
      <c r="P47" s="357">
        <v>44683</v>
      </c>
      <c r="Q47" s="249"/>
      <c r="R47" s="253" t="s">
        <v>588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0"/>
      <c r="AG47" s="307"/>
      <c r="AH47" s="249"/>
      <c r="AI47" s="249"/>
      <c r="AJ47" s="310"/>
      <c r="AK47" s="310"/>
      <c r="AL47" s="310"/>
    </row>
    <row r="48" spans="1:38" s="247" customFormat="1" ht="13.15" customHeight="1">
      <c r="A48" s="373">
        <v>2</v>
      </c>
      <c r="B48" s="357">
        <v>44680</v>
      </c>
      <c r="C48" s="358"/>
      <c r="D48" s="358" t="s">
        <v>885</v>
      </c>
      <c r="E48" s="359" t="s">
        <v>589</v>
      </c>
      <c r="F48" s="359">
        <v>2060</v>
      </c>
      <c r="G48" s="359">
        <v>1990</v>
      </c>
      <c r="H48" s="354">
        <v>1990</v>
      </c>
      <c r="I48" s="354" t="s">
        <v>886</v>
      </c>
      <c r="J48" s="353" t="s">
        <v>898</v>
      </c>
      <c r="K48" s="354">
        <f t="shared" ref="K48" si="35">H48-F48</f>
        <v>-70</v>
      </c>
      <c r="L48" s="355">
        <f t="shared" si="33"/>
        <v>278.60000000000002</v>
      </c>
      <c r="M48" s="356">
        <f t="shared" ref="M48" si="36">(K48*N48)-L48</f>
        <v>-14278.6</v>
      </c>
      <c r="N48" s="354">
        <v>200</v>
      </c>
      <c r="O48" s="369" t="s">
        <v>599</v>
      </c>
      <c r="P48" s="357">
        <v>44685</v>
      </c>
      <c r="Q48" s="249"/>
      <c r="R48" s="253" t="s">
        <v>867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0"/>
      <c r="AG48" s="307"/>
      <c r="AH48" s="249"/>
      <c r="AI48" s="249"/>
      <c r="AJ48" s="310"/>
      <c r="AK48" s="310"/>
      <c r="AL48" s="310"/>
    </row>
    <row r="49" spans="1:38" s="247" customFormat="1" ht="13.15" customHeight="1">
      <c r="A49" s="373">
        <v>3</v>
      </c>
      <c r="B49" s="357">
        <v>44683</v>
      </c>
      <c r="C49" s="358"/>
      <c r="D49" s="358" t="s">
        <v>880</v>
      </c>
      <c r="E49" s="359" t="s">
        <v>589</v>
      </c>
      <c r="F49" s="359">
        <v>1624</v>
      </c>
      <c r="G49" s="359">
        <v>1585</v>
      </c>
      <c r="H49" s="354">
        <v>1585</v>
      </c>
      <c r="I49" s="354" t="s">
        <v>890</v>
      </c>
      <c r="J49" s="353" t="s">
        <v>907</v>
      </c>
      <c r="K49" s="354">
        <f t="shared" ref="K49:K50" si="37">H49-F49</f>
        <v>-39</v>
      </c>
      <c r="L49" s="355">
        <f t="shared" ref="L49:L50" si="38">(H49*N49)*0.07%</f>
        <v>388.32500000000005</v>
      </c>
      <c r="M49" s="356">
        <f t="shared" ref="M49:M50" si="39">(K49*N49)-L49</f>
        <v>-14038.325000000001</v>
      </c>
      <c r="N49" s="354">
        <v>350</v>
      </c>
      <c r="O49" s="369" t="s">
        <v>599</v>
      </c>
      <c r="P49" s="357">
        <v>44686</v>
      </c>
      <c r="Q49" s="249"/>
      <c r="R49" s="253" t="s">
        <v>867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0"/>
      <c r="AG49" s="307"/>
      <c r="AH49" s="249"/>
      <c r="AI49" s="249"/>
      <c r="AJ49" s="310"/>
      <c r="AK49" s="310"/>
      <c r="AL49" s="310"/>
    </row>
    <row r="50" spans="1:38" s="247" customFormat="1" ht="13.15" customHeight="1">
      <c r="A50" s="359">
        <v>4</v>
      </c>
      <c r="B50" s="357">
        <v>44686</v>
      </c>
      <c r="C50" s="358"/>
      <c r="D50" s="358" t="s">
        <v>908</v>
      </c>
      <c r="E50" s="359" t="s">
        <v>589</v>
      </c>
      <c r="F50" s="359">
        <v>371</v>
      </c>
      <c r="G50" s="359">
        <v>360</v>
      </c>
      <c r="H50" s="354">
        <v>360</v>
      </c>
      <c r="I50" s="354" t="s">
        <v>910</v>
      </c>
      <c r="J50" s="353" t="s">
        <v>951</v>
      </c>
      <c r="K50" s="354">
        <f t="shared" si="37"/>
        <v>-11</v>
      </c>
      <c r="L50" s="355">
        <f t="shared" si="38"/>
        <v>277.20000000000005</v>
      </c>
      <c r="M50" s="356">
        <f t="shared" si="39"/>
        <v>-12377.2</v>
      </c>
      <c r="N50" s="354">
        <v>1100</v>
      </c>
      <c r="O50" s="369" t="s">
        <v>599</v>
      </c>
      <c r="P50" s="357">
        <v>44687</v>
      </c>
      <c r="Q50" s="249"/>
      <c r="R50" s="253" t="s">
        <v>867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0"/>
      <c r="AG50" s="307"/>
      <c r="AH50" s="249"/>
      <c r="AI50" s="249"/>
      <c r="AJ50" s="310"/>
      <c r="AK50" s="310"/>
      <c r="AL50" s="310"/>
    </row>
    <row r="51" spans="1:38" s="247" customFormat="1" ht="13.15" customHeight="1">
      <c r="A51" s="373">
        <v>5</v>
      </c>
      <c r="B51" s="357">
        <v>44686</v>
      </c>
      <c r="C51" s="358"/>
      <c r="D51" s="358" t="s">
        <v>909</v>
      </c>
      <c r="E51" s="359" t="s">
        <v>589</v>
      </c>
      <c r="F51" s="359">
        <v>523.5</v>
      </c>
      <c r="G51" s="359">
        <v>502</v>
      </c>
      <c r="H51" s="354">
        <v>502</v>
      </c>
      <c r="I51" s="354" t="s">
        <v>911</v>
      </c>
      <c r="J51" s="353" t="s">
        <v>917</v>
      </c>
      <c r="K51" s="354">
        <f t="shared" ref="K51" si="40">H51-F51</f>
        <v>-21.5</v>
      </c>
      <c r="L51" s="355">
        <f t="shared" ref="L51" si="41">(H51*N51)*0.07%</f>
        <v>193.27000000000004</v>
      </c>
      <c r="M51" s="356">
        <f t="shared" ref="M51" si="42">(K51*N51)-L51</f>
        <v>-12018.27</v>
      </c>
      <c r="N51" s="354">
        <v>550</v>
      </c>
      <c r="O51" s="369" t="s">
        <v>599</v>
      </c>
      <c r="P51" s="357">
        <v>44687</v>
      </c>
      <c r="Q51" s="249"/>
      <c r="R51" s="253" t="s">
        <v>867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0"/>
      <c r="AG51" s="307"/>
      <c r="AH51" s="249"/>
      <c r="AI51" s="249"/>
      <c r="AJ51" s="310"/>
      <c r="AK51" s="310"/>
      <c r="AL51" s="310"/>
    </row>
    <row r="52" spans="1:38" s="247" customFormat="1" ht="13.15" customHeight="1">
      <c r="A52" s="285">
        <v>6</v>
      </c>
      <c r="B52" s="340">
        <v>44690</v>
      </c>
      <c r="C52" s="425"/>
      <c r="D52" s="425" t="s">
        <v>927</v>
      </c>
      <c r="E52" s="285" t="s">
        <v>589</v>
      </c>
      <c r="F52" s="285">
        <v>255</v>
      </c>
      <c r="G52" s="285">
        <v>248</v>
      </c>
      <c r="H52" s="397">
        <v>261</v>
      </c>
      <c r="I52" s="397" t="s">
        <v>928</v>
      </c>
      <c r="J52" s="396" t="s">
        <v>929</v>
      </c>
      <c r="K52" s="397">
        <f t="shared" ref="K52:K53" si="43">H52-F52</f>
        <v>6</v>
      </c>
      <c r="L52" s="398">
        <f t="shared" ref="L52:L53" si="44">(H52*N52)*0.07%</f>
        <v>310.59000000000003</v>
      </c>
      <c r="M52" s="399">
        <f t="shared" ref="M52:M53" si="45">(K52*N52)-L52</f>
        <v>9889.41</v>
      </c>
      <c r="N52" s="397">
        <v>1700</v>
      </c>
      <c r="O52" s="341" t="s">
        <v>587</v>
      </c>
      <c r="P52" s="429">
        <v>44690</v>
      </c>
      <c r="Q52" s="249"/>
      <c r="R52" s="253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0"/>
      <c r="AG52" s="307"/>
      <c r="AH52" s="249"/>
      <c r="AI52" s="249"/>
      <c r="AJ52" s="310"/>
      <c r="AK52" s="310"/>
      <c r="AL52" s="310"/>
    </row>
    <row r="53" spans="1:38" s="247" customFormat="1" ht="13.15" customHeight="1">
      <c r="A53" s="359">
        <v>7</v>
      </c>
      <c r="B53" s="357">
        <v>44690</v>
      </c>
      <c r="C53" s="358"/>
      <c r="D53" s="358" t="s">
        <v>931</v>
      </c>
      <c r="E53" s="359" t="s">
        <v>589</v>
      </c>
      <c r="F53" s="359">
        <v>2695</v>
      </c>
      <c r="G53" s="359">
        <v>2625</v>
      </c>
      <c r="H53" s="354">
        <v>2625</v>
      </c>
      <c r="I53" s="354" t="s">
        <v>932</v>
      </c>
      <c r="J53" s="353" t="s">
        <v>898</v>
      </c>
      <c r="K53" s="354">
        <f t="shared" si="43"/>
        <v>-70</v>
      </c>
      <c r="L53" s="355">
        <f t="shared" si="44"/>
        <v>321.56250000000006</v>
      </c>
      <c r="M53" s="356">
        <f t="shared" si="45"/>
        <v>-12571.5625</v>
      </c>
      <c r="N53" s="354">
        <v>175</v>
      </c>
      <c r="O53" s="369" t="s">
        <v>599</v>
      </c>
      <c r="P53" s="357">
        <v>44687</v>
      </c>
      <c r="Q53" s="249"/>
      <c r="R53" s="253" t="s">
        <v>867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0"/>
      <c r="AG53" s="307"/>
      <c r="AH53" s="249"/>
      <c r="AI53" s="249"/>
      <c r="AJ53" s="310"/>
      <c r="AK53" s="310"/>
      <c r="AL53" s="310"/>
    </row>
    <row r="54" spans="1:38" s="247" customFormat="1" ht="13.15" customHeight="1">
      <c r="A54" s="285">
        <v>8</v>
      </c>
      <c r="B54" s="340">
        <v>44690</v>
      </c>
      <c r="C54" s="425"/>
      <c r="D54" s="425" t="s">
        <v>938</v>
      </c>
      <c r="E54" s="285" t="s">
        <v>589</v>
      </c>
      <c r="F54" s="285">
        <v>2195</v>
      </c>
      <c r="G54" s="285">
        <v>2145</v>
      </c>
      <c r="H54" s="397">
        <v>2232.5</v>
      </c>
      <c r="I54" s="397" t="s">
        <v>940</v>
      </c>
      <c r="J54" s="396" t="s">
        <v>955</v>
      </c>
      <c r="K54" s="397">
        <f t="shared" ref="K54" si="46">H54-F54</f>
        <v>37.5</v>
      </c>
      <c r="L54" s="398">
        <f t="shared" ref="L54" si="47">(H54*N54)*0.07%</f>
        <v>390.68750000000006</v>
      </c>
      <c r="M54" s="399">
        <f t="shared" ref="M54" si="48">(K54*N54)-L54</f>
        <v>8984.3125</v>
      </c>
      <c r="N54" s="397">
        <v>250</v>
      </c>
      <c r="O54" s="341" t="s">
        <v>587</v>
      </c>
      <c r="P54" s="344">
        <v>44691</v>
      </c>
      <c r="Q54" s="249"/>
      <c r="R54" s="253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0"/>
      <c r="AG54" s="307"/>
      <c r="AH54" s="249"/>
      <c r="AI54" s="249"/>
      <c r="AJ54" s="310"/>
      <c r="AK54" s="310"/>
      <c r="AL54" s="310"/>
    </row>
    <row r="55" spans="1:38" s="247" customFormat="1" ht="13.15" customHeight="1">
      <c r="A55" s="251">
        <v>9</v>
      </c>
      <c r="B55" s="248">
        <v>44690</v>
      </c>
      <c r="C55" s="324"/>
      <c r="D55" s="324" t="s">
        <v>941</v>
      </c>
      <c r="E55" s="251" t="s">
        <v>589</v>
      </c>
      <c r="F55" s="251" t="s">
        <v>942</v>
      </c>
      <c r="G55" s="251">
        <v>3345</v>
      </c>
      <c r="H55" s="252"/>
      <c r="I55" s="252" t="s">
        <v>943</v>
      </c>
      <c r="J55" s="298" t="s">
        <v>590</v>
      </c>
      <c r="K55" s="252"/>
      <c r="L55" s="283"/>
      <c r="M55" s="284"/>
      <c r="N55" s="252"/>
      <c r="O55" s="292"/>
      <c r="P55" s="293"/>
      <c r="Q55" s="249"/>
      <c r="R55" s="253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0"/>
      <c r="AG55" s="307"/>
      <c r="AH55" s="249"/>
      <c r="AI55" s="249"/>
      <c r="AJ55" s="310"/>
      <c r="AK55" s="310"/>
      <c r="AL55" s="310"/>
    </row>
    <row r="56" spans="1:38" s="247" customFormat="1" ht="13.15" customHeight="1">
      <c r="A56" s="285">
        <v>10</v>
      </c>
      <c r="B56" s="340">
        <v>44691</v>
      </c>
      <c r="C56" s="425"/>
      <c r="D56" s="425" t="s">
        <v>952</v>
      </c>
      <c r="E56" s="285" t="s">
        <v>589</v>
      </c>
      <c r="F56" s="285">
        <v>2225</v>
      </c>
      <c r="G56" s="285">
        <v>2180</v>
      </c>
      <c r="H56" s="397">
        <v>2260</v>
      </c>
      <c r="I56" s="397" t="s">
        <v>953</v>
      </c>
      <c r="J56" s="396" t="s">
        <v>865</v>
      </c>
      <c r="K56" s="397">
        <f t="shared" ref="K56:K57" si="49">H56-F56</f>
        <v>35</v>
      </c>
      <c r="L56" s="398">
        <f t="shared" ref="L56:L57" si="50">(H56*N56)*0.07%</f>
        <v>593.25000000000011</v>
      </c>
      <c r="M56" s="399">
        <f t="shared" ref="M56:M57" si="51">(K56*N56)-L56</f>
        <v>12531.75</v>
      </c>
      <c r="N56" s="397">
        <v>375</v>
      </c>
      <c r="O56" s="341" t="s">
        <v>587</v>
      </c>
      <c r="P56" s="344">
        <v>44691</v>
      </c>
      <c r="Q56" s="249"/>
      <c r="R56" s="253" t="s">
        <v>588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0"/>
      <c r="AG56" s="307"/>
      <c r="AH56" s="249"/>
      <c r="AI56" s="249"/>
      <c r="AJ56" s="310"/>
      <c r="AK56" s="310"/>
      <c r="AL56" s="310"/>
    </row>
    <row r="57" spans="1:38" s="247" customFormat="1" ht="13.15" customHeight="1">
      <c r="A57" s="359">
        <v>11</v>
      </c>
      <c r="B57" s="357">
        <v>44691</v>
      </c>
      <c r="C57" s="358"/>
      <c r="D57" s="358" t="s">
        <v>952</v>
      </c>
      <c r="E57" s="359" t="s">
        <v>589</v>
      </c>
      <c r="F57" s="359">
        <v>2225</v>
      </c>
      <c r="G57" s="359">
        <v>2180</v>
      </c>
      <c r="H57" s="354">
        <v>2180</v>
      </c>
      <c r="I57" s="354" t="s">
        <v>953</v>
      </c>
      <c r="J57" s="353" t="s">
        <v>954</v>
      </c>
      <c r="K57" s="354">
        <f t="shared" si="49"/>
        <v>-45</v>
      </c>
      <c r="L57" s="355">
        <f t="shared" si="50"/>
        <v>572.25000000000011</v>
      </c>
      <c r="M57" s="356">
        <f t="shared" si="51"/>
        <v>-17447.25</v>
      </c>
      <c r="N57" s="354">
        <v>375</v>
      </c>
      <c r="O57" s="369" t="s">
        <v>599</v>
      </c>
      <c r="P57" s="357">
        <v>44691</v>
      </c>
      <c r="Q57" s="249"/>
      <c r="R57" s="253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0"/>
      <c r="AG57" s="307"/>
      <c r="AH57" s="249"/>
      <c r="AI57" s="249"/>
      <c r="AJ57" s="310"/>
      <c r="AK57" s="310"/>
      <c r="AL57" s="310"/>
    </row>
    <row r="58" spans="1:38" s="247" customFormat="1" ht="13.15" customHeight="1">
      <c r="A58" s="251">
        <v>12</v>
      </c>
      <c r="B58" s="248">
        <v>44691</v>
      </c>
      <c r="C58" s="324"/>
      <c r="D58" s="324" t="s">
        <v>938</v>
      </c>
      <c r="E58" s="251" t="s">
        <v>589</v>
      </c>
      <c r="F58" s="251" t="s">
        <v>939</v>
      </c>
      <c r="G58" s="251">
        <v>2145</v>
      </c>
      <c r="H58" s="252"/>
      <c r="I58" s="252" t="s">
        <v>940</v>
      </c>
      <c r="J58" s="298" t="s">
        <v>590</v>
      </c>
      <c r="K58" s="252"/>
      <c r="L58" s="283"/>
      <c r="M58" s="284"/>
      <c r="N58" s="252"/>
      <c r="O58" s="292"/>
      <c r="P58" s="293"/>
      <c r="Q58" s="249"/>
      <c r="R58" s="253" t="s">
        <v>588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0"/>
      <c r="AG58" s="307"/>
      <c r="AH58" s="249"/>
      <c r="AI58" s="249"/>
      <c r="AJ58" s="310"/>
      <c r="AK58" s="310"/>
      <c r="AL58" s="310"/>
    </row>
    <row r="59" spans="1:38" s="247" customFormat="1" ht="13.15" customHeight="1">
      <c r="A59" s="285">
        <v>13</v>
      </c>
      <c r="B59" s="340">
        <v>44692</v>
      </c>
      <c r="C59" s="425"/>
      <c r="D59" s="425" t="s">
        <v>970</v>
      </c>
      <c r="E59" s="285" t="s">
        <v>589</v>
      </c>
      <c r="F59" s="285">
        <v>16010</v>
      </c>
      <c r="G59" s="285">
        <v>15840</v>
      </c>
      <c r="H59" s="397">
        <v>16110</v>
      </c>
      <c r="I59" s="397" t="s">
        <v>971</v>
      </c>
      <c r="J59" s="396" t="s">
        <v>865</v>
      </c>
      <c r="K59" s="397">
        <f t="shared" ref="K59" si="52">H59-F59</f>
        <v>100</v>
      </c>
      <c r="L59" s="398">
        <f t="shared" ref="L59" si="53">(H59*N59)*0.07%</f>
        <v>563.85000000000014</v>
      </c>
      <c r="M59" s="399">
        <f t="shared" ref="M59" si="54">(K59*N59)-L59</f>
        <v>4436.1499999999996</v>
      </c>
      <c r="N59" s="397">
        <v>50</v>
      </c>
      <c r="O59" s="341" t="s">
        <v>587</v>
      </c>
      <c r="P59" s="344">
        <v>44692</v>
      </c>
      <c r="Q59" s="249"/>
      <c r="R59" s="253" t="s">
        <v>588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0"/>
      <c r="AG59" s="307"/>
      <c r="AH59" s="249"/>
      <c r="AI59" s="249"/>
      <c r="AJ59" s="310"/>
      <c r="AK59" s="310"/>
      <c r="AL59" s="310"/>
    </row>
    <row r="60" spans="1:38" s="247" customFormat="1" ht="13.15" customHeight="1">
      <c r="A60" s="257"/>
      <c r="B60" s="257"/>
      <c r="C60" s="257"/>
      <c r="D60" s="257"/>
      <c r="E60" s="257"/>
      <c r="F60" s="257"/>
      <c r="G60" s="257"/>
      <c r="H60" s="257"/>
      <c r="I60" s="257"/>
      <c r="J60" s="257"/>
      <c r="K60" s="252"/>
      <c r="L60" s="283"/>
      <c r="M60" s="284"/>
      <c r="N60" s="252"/>
      <c r="O60" s="292"/>
      <c r="P60" s="293"/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0"/>
      <c r="AG60" s="307"/>
      <c r="AH60" s="249"/>
      <c r="AI60" s="249"/>
      <c r="AJ60" s="310"/>
      <c r="AK60" s="310"/>
      <c r="AL60" s="310"/>
    </row>
    <row r="61" spans="1:38" s="247" customFormat="1" ht="13.15" customHeight="1">
      <c r="A61" s="251"/>
      <c r="B61" s="248"/>
      <c r="C61" s="324"/>
      <c r="D61" s="324"/>
      <c r="E61" s="251"/>
      <c r="F61" s="251"/>
      <c r="G61" s="251"/>
      <c r="H61" s="252"/>
      <c r="I61" s="252"/>
      <c r="J61" s="298"/>
      <c r="K61" s="252"/>
      <c r="L61" s="283"/>
      <c r="M61" s="284"/>
      <c r="N61" s="252"/>
      <c r="O61" s="292"/>
      <c r="P61" s="293"/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0"/>
      <c r="AG61" s="307"/>
      <c r="AH61" s="249"/>
      <c r="AI61" s="249"/>
      <c r="AJ61" s="310"/>
      <c r="AK61" s="310"/>
      <c r="AL61" s="310"/>
    </row>
    <row r="62" spans="1:38" s="247" customFormat="1" ht="13.15" customHeight="1">
      <c r="A62" s="310"/>
      <c r="B62" s="307"/>
      <c r="C62" s="249"/>
      <c r="D62" s="249"/>
      <c r="E62" s="310"/>
      <c r="F62" s="310"/>
      <c r="G62" s="310"/>
      <c r="H62" s="311"/>
      <c r="I62" s="311"/>
      <c r="J62" s="415"/>
      <c r="K62" s="311"/>
      <c r="L62" s="312"/>
      <c r="M62" s="416"/>
      <c r="N62" s="311"/>
      <c r="O62" s="417"/>
      <c r="P62" s="314"/>
      <c r="Q62" s="249"/>
      <c r="R62" s="253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0"/>
      <c r="AG62" s="307"/>
      <c r="AH62" s="249"/>
      <c r="AI62" s="249"/>
      <c r="AJ62" s="310"/>
      <c r="AK62" s="310"/>
      <c r="AL62" s="310"/>
    </row>
    <row r="63" spans="1:38" ht="13.5" customHeight="1">
      <c r="A63" s="107"/>
      <c r="B63" s="108"/>
      <c r="C63" s="142"/>
      <c r="D63" s="150"/>
      <c r="E63" s="151"/>
      <c r="F63" s="107"/>
      <c r="G63" s="107"/>
      <c r="H63" s="107"/>
      <c r="I63" s="143"/>
      <c r="J63" s="143"/>
      <c r="K63" s="143"/>
      <c r="L63" s="143"/>
      <c r="M63" s="143"/>
      <c r="N63" s="143"/>
      <c r="O63" s="143"/>
      <c r="P63" s="143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152"/>
      <c r="B64" s="108"/>
      <c r="C64" s="109"/>
      <c r="D64" s="153"/>
      <c r="E64" s="112"/>
      <c r="F64" s="112"/>
      <c r="G64" s="112"/>
      <c r="H64" s="112"/>
      <c r="I64" s="112"/>
      <c r="J64" s="6"/>
      <c r="K64" s="112"/>
      <c r="L64" s="112"/>
      <c r="M64" s="6"/>
      <c r="N64" s="1"/>
      <c r="O64" s="109"/>
      <c r="P64" s="41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54" t="s">
        <v>609</v>
      </c>
      <c r="B65" s="154"/>
      <c r="C65" s="154"/>
      <c r="D65" s="154"/>
      <c r="E65" s="155"/>
      <c r="F65" s="112"/>
      <c r="G65" s="112"/>
      <c r="H65" s="112"/>
      <c r="I65" s="11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96" t="s">
        <v>16</v>
      </c>
      <c r="B66" s="96" t="s">
        <v>564</v>
      </c>
      <c r="C66" s="96"/>
      <c r="D66" s="97" t="s">
        <v>575</v>
      </c>
      <c r="E66" s="96" t="s">
        <v>576</v>
      </c>
      <c r="F66" s="96" t="s">
        <v>577</v>
      </c>
      <c r="G66" s="96" t="s">
        <v>597</v>
      </c>
      <c r="H66" s="96" t="s">
        <v>579</v>
      </c>
      <c r="I66" s="96" t="s">
        <v>580</v>
      </c>
      <c r="J66" s="95" t="s">
        <v>581</v>
      </c>
      <c r="K66" s="95" t="s">
        <v>610</v>
      </c>
      <c r="L66" s="98" t="s">
        <v>583</v>
      </c>
      <c r="M66" s="149" t="s">
        <v>606</v>
      </c>
      <c r="N66" s="96" t="s">
        <v>607</v>
      </c>
      <c r="O66" s="96" t="s">
        <v>585</v>
      </c>
      <c r="P66" s="97" t="s">
        <v>586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247" customFormat="1" ht="12.75" customHeight="1">
      <c r="A67" s="386">
        <v>1</v>
      </c>
      <c r="B67" s="357">
        <v>44683</v>
      </c>
      <c r="C67" s="387"/>
      <c r="D67" s="388" t="s">
        <v>892</v>
      </c>
      <c r="E67" s="386" t="s">
        <v>589</v>
      </c>
      <c r="F67" s="386">
        <v>55.5</v>
      </c>
      <c r="G67" s="386">
        <v>29</v>
      </c>
      <c r="H67" s="389">
        <v>29</v>
      </c>
      <c r="I67" s="390" t="s">
        <v>893</v>
      </c>
      <c r="J67" s="353" t="s">
        <v>1019</v>
      </c>
      <c r="K67" s="354">
        <f t="shared" ref="K67:K68" si="55">H67-F67</f>
        <v>-26.5</v>
      </c>
      <c r="L67" s="355">
        <v>100</v>
      </c>
      <c r="M67" s="356">
        <f t="shared" ref="M67:M68" si="56">(K67*N67)-L67</f>
        <v>-8050</v>
      </c>
      <c r="N67" s="354">
        <v>300</v>
      </c>
      <c r="O67" s="369" t="s">
        <v>599</v>
      </c>
      <c r="P67" s="357">
        <v>44685</v>
      </c>
      <c r="Q67" s="249"/>
      <c r="R67" s="250" t="s">
        <v>867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s="247" customFormat="1" ht="12.75" customHeight="1">
      <c r="A68" s="391">
        <v>2</v>
      </c>
      <c r="B68" s="340">
        <v>44683</v>
      </c>
      <c r="C68" s="392"/>
      <c r="D68" s="393" t="s">
        <v>891</v>
      </c>
      <c r="E68" s="391" t="s">
        <v>589</v>
      </c>
      <c r="F68" s="391">
        <v>82.5</v>
      </c>
      <c r="G68" s="391">
        <v>40</v>
      </c>
      <c r="H68" s="394">
        <v>107.5</v>
      </c>
      <c r="I68" s="395" t="s">
        <v>894</v>
      </c>
      <c r="J68" s="396" t="s">
        <v>899</v>
      </c>
      <c r="K68" s="397">
        <f t="shared" si="55"/>
        <v>25</v>
      </c>
      <c r="L68" s="398">
        <v>100</v>
      </c>
      <c r="M68" s="399">
        <f t="shared" si="56"/>
        <v>1150</v>
      </c>
      <c r="N68" s="397">
        <v>50</v>
      </c>
      <c r="O68" s="341" t="s">
        <v>587</v>
      </c>
      <c r="P68" s="340">
        <v>44685</v>
      </c>
      <c r="Q68" s="249"/>
      <c r="R68" s="250" t="s">
        <v>867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s="247" customFormat="1" ht="12.75" customHeight="1">
      <c r="A69" s="400">
        <v>3</v>
      </c>
      <c r="B69" s="401">
        <v>44685</v>
      </c>
      <c r="C69" s="402"/>
      <c r="D69" s="403" t="s">
        <v>900</v>
      </c>
      <c r="E69" s="400" t="s">
        <v>589</v>
      </c>
      <c r="F69" s="400">
        <v>92.5</v>
      </c>
      <c r="G69" s="400">
        <v>50</v>
      </c>
      <c r="H69" s="404">
        <v>50</v>
      </c>
      <c r="I69" s="405" t="s">
        <v>901</v>
      </c>
      <c r="J69" s="406" t="s">
        <v>902</v>
      </c>
      <c r="K69" s="407">
        <f t="shared" ref="K69" si="57">H69-F69</f>
        <v>-42.5</v>
      </c>
      <c r="L69" s="408">
        <v>100</v>
      </c>
      <c r="M69" s="409">
        <f t="shared" ref="M69" si="58">(K69*N69)-L69</f>
        <v>-2225</v>
      </c>
      <c r="N69" s="407">
        <v>50</v>
      </c>
      <c r="O69" s="410" t="s">
        <v>599</v>
      </c>
      <c r="P69" s="401">
        <v>44685</v>
      </c>
      <c r="Q69" s="249"/>
      <c r="R69" s="250" t="s">
        <v>867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400">
        <v>4</v>
      </c>
      <c r="B70" s="401">
        <v>44686</v>
      </c>
      <c r="C70" s="402"/>
      <c r="D70" s="403" t="s">
        <v>913</v>
      </c>
      <c r="E70" s="400" t="s">
        <v>589</v>
      </c>
      <c r="F70" s="400">
        <v>85</v>
      </c>
      <c r="G70" s="400">
        <v>10</v>
      </c>
      <c r="H70" s="404">
        <v>10</v>
      </c>
      <c r="I70" s="405" t="s">
        <v>914</v>
      </c>
      <c r="J70" s="406" t="s">
        <v>915</v>
      </c>
      <c r="K70" s="407">
        <f t="shared" ref="K70:K72" si="59">H70-F70</f>
        <v>-75</v>
      </c>
      <c r="L70" s="408">
        <v>100</v>
      </c>
      <c r="M70" s="409">
        <f t="shared" ref="M70:M72" si="60">(K70*N70)-L70</f>
        <v>-1975</v>
      </c>
      <c r="N70" s="407">
        <v>25</v>
      </c>
      <c r="O70" s="410" t="s">
        <v>599</v>
      </c>
      <c r="P70" s="401">
        <v>44686</v>
      </c>
      <c r="Q70" s="249"/>
      <c r="R70" s="250" t="s">
        <v>867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391">
        <v>5</v>
      </c>
      <c r="B71" s="340">
        <v>44690</v>
      </c>
      <c r="C71" s="392"/>
      <c r="D71" s="393" t="s">
        <v>935</v>
      </c>
      <c r="E71" s="391" t="s">
        <v>589</v>
      </c>
      <c r="F71" s="391">
        <v>106</v>
      </c>
      <c r="G71" s="391">
        <v>65</v>
      </c>
      <c r="H71" s="394">
        <v>127.5</v>
      </c>
      <c r="I71" s="395" t="s">
        <v>936</v>
      </c>
      <c r="J71" s="396" t="s">
        <v>937</v>
      </c>
      <c r="K71" s="397">
        <f t="shared" si="59"/>
        <v>21.5</v>
      </c>
      <c r="L71" s="398">
        <v>100</v>
      </c>
      <c r="M71" s="399">
        <f t="shared" si="60"/>
        <v>975</v>
      </c>
      <c r="N71" s="397">
        <v>50</v>
      </c>
      <c r="O71" s="341" t="s">
        <v>587</v>
      </c>
      <c r="P71" s="430">
        <v>44690</v>
      </c>
      <c r="Q71" s="249"/>
      <c r="R71" s="250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400">
        <v>6</v>
      </c>
      <c r="B72" s="401">
        <v>44691</v>
      </c>
      <c r="C72" s="402"/>
      <c r="D72" s="403" t="s">
        <v>959</v>
      </c>
      <c r="E72" s="400" t="s">
        <v>589</v>
      </c>
      <c r="F72" s="400">
        <v>82.5</v>
      </c>
      <c r="G72" s="400">
        <v>35</v>
      </c>
      <c r="H72" s="404">
        <v>35</v>
      </c>
      <c r="I72" s="405" t="s">
        <v>960</v>
      </c>
      <c r="J72" s="406" t="s">
        <v>961</v>
      </c>
      <c r="K72" s="407">
        <f t="shared" si="59"/>
        <v>-47.5</v>
      </c>
      <c r="L72" s="408">
        <v>100</v>
      </c>
      <c r="M72" s="409">
        <f t="shared" si="60"/>
        <v>-2475</v>
      </c>
      <c r="N72" s="407">
        <v>50</v>
      </c>
      <c r="O72" s="410" t="s">
        <v>599</v>
      </c>
      <c r="P72" s="431">
        <v>44691</v>
      </c>
      <c r="Q72" s="249"/>
      <c r="R72" s="250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386">
        <v>7</v>
      </c>
      <c r="B73" s="357">
        <v>44692</v>
      </c>
      <c r="C73" s="387"/>
      <c r="D73" s="388" t="s">
        <v>968</v>
      </c>
      <c r="E73" s="386" t="s">
        <v>589</v>
      </c>
      <c r="F73" s="386">
        <v>92.5</v>
      </c>
      <c r="G73" s="386">
        <v>45</v>
      </c>
      <c r="H73" s="389">
        <v>45</v>
      </c>
      <c r="I73" s="390" t="s">
        <v>969</v>
      </c>
      <c r="J73" s="406" t="s">
        <v>961</v>
      </c>
      <c r="K73" s="407">
        <f t="shared" ref="K73:K74" si="61">H73-F73</f>
        <v>-47.5</v>
      </c>
      <c r="L73" s="408">
        <v>100</v>
      </c>
      <c r="M73" s="409">
        <f t="shared" ref="M73:M74" si="62">(K73*N73)-L73</f>
        <v>-2475</v>
      </c>
      <c r="N73" s="407">
        <v>50</v>
      </c>
      <c r="O73" s="410" t="s">
        <v>599</v>
      </c>
      <c r="P73" s="431">
        <v>44692</v>
      </c>
      <c r="Q73" s="249"/>
      <c r="R73" s="250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391">
        <v>8</v>
      </c>
      <c r="B74" s="340">
        <v>44692</v>
      </c>
      <c r="C74" s="392"/>
      <c r="D74" s="393" t="s">
        <v>972</v>
      </c>
      <c r="E74" s="391" t="s">
        <v>589</v>
      </c>
      <c r="F74" s="391">
        <v>195</v>
      </c>
      <c r="G74" s="391">
        <v>95</v>
      </c>
      <c r="H74" s="394">
        <v>245</v>
      </c>
      <c r="I74" s="395" t="s">
        <v>973</v>
      </c>
      <c r="J74" s="396" t="s">
        <v>974</v>
      </c>
      <c r="K74" s="397">
        <f t="shared" si="61"/>
        <v>50</v>
      </c>
      <c r="L74" s="398">
        <v>100</v>
      </c>
      <c r="M74" s="399">
        <f t="shared" si="62"/>
        <v>1150</v>
      </c>
      <c r="N74" s="397">
        <v>25</v>
      </c>
      <c r="O74" s="341" t="s">
        <v>587</v>
      </c>
      <c r="P74" s="430">
        <v>44692</v>
      </c>
      <c r="Q74" s="249"/>
      <c r="R74" s="250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251">
        <v>9</v>
      </c>
      <c r="B75" s="248">
        <v>44692</v>
      </c>
      <c r="C75" s="324"/>
      <c r="D75" s="324" t="s">
        <v>975</v>
      </c>
      <c r="E75" s="251" t="s">
        <v>589</v>
      </c>
      <c r="F75" s="251" t="s">
        <v>976</v>
      </c>
      <c r="G75" s="251">
        <v>30</v>
      </c>
      <c r="H75" s="252"/>
      <c r="I75" s="252" t="s">
        <v>977</v>
      </c>
      <c r="J75" s="298" t="s">
        <v>590</v>
      </c>
      <c r="K75" s="252"/>
      <c r="L75" s="283"/>
      <c r="M75" s="284"/>
      <c r="N75" s="252"/>
      <c r="O75" s="298"/>
      <c r="P75" s="248"/>
      <c r="Q75" s="249"/>
      <c r="R75" s="250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375"/>
      <c r="B76" s="248"/>
      <c r="C76" s="376"/>
      <c r="D76" s="377"/>
      <c r="E76" s="375"/>
      <c r="F76" s="375"/>
      <c r="G76" s="375"/>
      <c r="H76" s="378"/>
      <c r="I76" s="379"/>
      <c r="J76" s="298"/>
      <c r="K76" s="252"/>
      <c r="L76" s="283"/>
      <c r="M76" s="284"/>
      <c r="N76" s="252"/>
      <c r="O76" s="298"/>
      <c r="P76" s="248"/>
      <c r="Q76" s="249"/>
      <c r="R76" s="250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ht="14.25" customHeight="1">
      <c r="A77" s="151"/>
      <c r="B77" s="156"/>
      <c r="C77" s="156"/>
      <c r="D77" s="157"/>
      <c r="E77" s="151"/>
      <c r="F77" s="158"/>
      <c r="G77" s="151"/>
      <c r="H77" s="151"/>
      <c r="I77" s="151"/>
      <c r="J77" s="156"/>
      <c r="K77" s="159"/>
      <c r="L77" s="151"/>
      <c r="M77" s="151"/>
      <c r="N77" s="151"/>
      <c r="O77" s="160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94" t="s">
        <v>611</v>
      </c>
      <c r="B78" s="161"/>
      <c r="C78" s="161"/>
      <c r="D78" s="162"/>
      <c r="E78" s="135"/>
      <c r="F78" s="6"/>
      <c r="G78" s="6"/>
      <c r="H78" s="136"/>
      <c r="I78" s="163"/>
      <c r="J78" s="1"/>
      <c r="K78" s="6"/>
      <c r="L78" s="6"/>
      <c r="M78" s="6"/>
      <c r="N78" s="1"/>
      <c r="O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5" t="s">
        <v>16</v>
      </c>
      <c r="B79" s="96" t="s">
        <v>564</v>
      </c>
      <c r="C79" s="96"/>
      <c r="D79" s="97" t="s">
        <v>575</v>
      </c>
      <c r="E79" s="96" t="s">
        <v>576</v>
      </c>
      <c r="F79" s="96" t="s">
        <v>577</v>
      </c>
      <c r="G79" s="96" t="s">
        <v>578</v>
      </c>
      <c r="H79" s="96" t="s">
        <v>579</v>
      </c>
      <c r="I79" s="96" t="s">
        <v>580</v>
      </c>
      <c r="J79" s="95" t="s">
        <v>581</v>
      </c>
      <c r="K79" s="139" t="s">
        <v>598</v>
      </c>
      <c r="L79" s="140" t="s">
        <v>583</v>
      </c>
      <c r="M79" s="98" t="s">
        <v>584</v>
      </c>
      <c r="N79" s="96" t="s">
        <v>585</v>
      </c>
      <c r="O79" s="97" t="s">
        <v>586</v>
      </c>
      <c r="P79" s="96" t="s">
        <v>818</v>
      </c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s="247" customFormat="1" ht="14.25" customHeight="1">
      <c r="A80" s="271">
        <v>1</v>
      </c>
      <c r="B80" s="272">
        <v>44488</v>
      </c>
      <c r="C80" s="273"/>
      <c r="D80" s="274" t="s">
        <v>137</v>
      </c>
      <c r="E80" s="275" t="s">
        <v>861</v>
      </c>
      <c r="F80" s="276">
        <v>235.25</v>
      </c>
      <c r="G80" s="276">
        <v>198</v>
      </c>
      <c r="H80" s="275"/>
      <c r="I80" s="277" t="s">
        <v>823</v>
      </c>
      <c r="J80" s="278" t="s">
        <v>590</v>
      </c>
      <c r="K80" s="278"/>
      <c r="L80" s="279"/>
      <c r="M80" s="280"/>
      <c r="N80" s="278"/>
      <c r="O80" s="281"/>
      <c r="P80" s="278"/>
      <c r="Q80" s="246"/>
      <c r="R80" s="1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360">
        <v>2</v>
      </c>
      <c r="B81" s="361">
        <v>44651</v>
      </c>
      <c r="C81" s="362"/>
      <c r="D81" s="363" t="s">
        <v>437</v>
      </c>
      <c r="E81" s="364" t="s">
        <v>589</v>
      </c>
      <c r="F81" s="364">
        <v>379</v>
      </c>
      <c r="G81" s="364">
        <v>348</v>
      </c>
      <c r="H81" s="364">
        <v>406</v>
      </c>
      <c r="I81" s="364" t="s">
        <v>864</v>
      </c>
      <c r="J81" s="345" t="s">
        <v>868</v>
      </c>
      <c r="K81" s="345">
        <f t="shared" ref="K81" si="63">H81-F81</f>
        <v>27</v>
      </c>
      <c r="L81" s="346">
        <f t="shared" ref="L81" si="64">(F81*-0.7)/100</f>
        <v>-2.653</v>
      </c>
      <c r="M81" s="347">
        <f t="shared" ref="M81" si="65">(K81+L81)/F81</f>
        <v>6.4240105540897097E-2</v>
      </c>
      <c r="N81" s="345" t="s">
        <v>587</v>
      </c>
      <c r="O81" s="348">
        <v>44657</v>
      </c>
      <c r="P81" s="345">
        <f>VLOOKUP(D81,'MidCap Intra'!B86:C640,2,0)</f>
        <v>356.1</v>
      </c>
      <c r="Q81" s="246"/>
      <c r="R81" s="246" t="s">
        <v>588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454">
        <v>3</v>
      </c>
      <c r="B82" s="455">
        <v>44658</v>
      </c>
      <c r="C82" s="456"/>
      <c r="D82" s="457" t="s">
        <v>415</v>
      </c>
      <c r="E82" s="458" t="s">
        <v>589</v>
      </c>
      <c r="F82" s="458">
        <v>450</v>
      </c>
      <c r="G82" s="458">
        <v>398</v>
      </c>
      <c r="H82" s="458">
        <v>398</v>
      </c>
      <c r="I82" s="458" t="s">
        <v>869</v>
      </c>
      <c r="J82" s="406" t="s">
        <v>1020</v>
      </c>
      <c r="K82" s="369">
        <f t="shared" ref="K82" si="66">H82-F82</f>
        <v>-52</v>
      </c>
      <c r="L82" s="383">
        <f t="shared" ref="L82" si="67">(F82*-0.7)/100</f>
        <v>-3.15</v>
      </c>
      <c r="M82" s="384">
        <f t="shared" ref="M82" si="68">(K82+L82)/F82</f>
        <v>-0.12255555555555556</v>
      </c>
      <c r="N82" s="410" t="s">
        <v>599</v>
      </c>
      <c r="O82" s="385">
        <v>44692</v>
      </c>
      <c r="P82" s="369">
        <f>VLOOKUP(D82,'MidCap Intra'!B87:C641,2,0)</f>
        <v>384.75</v>
      </c>
      <c r="Q82" s="246"/>
      <c r="R82" s="246" t="s">
        <v>588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365">
        <v>4</v>
      </c>
      <c r="B83" s="366">
        <v>44687</v>
      </c>
      <c r="C83" s="367"/>
      <c r="D83" s="274" t="s">
        <v>71</v>
      </c>
      <c r="E83" s="368" t="s">
        <v>589</v>
      </c>
      <c r="F83" s="368" t="s">
        <v>918</v>
      </c>
      <c r="G83" s="368">
        <v>206</v>
      </c>
      <c r="H83" s="368"/>
      <c r="I83" s="368" t="s">
        <v>919</v>
      </c>
      <c r="J83" s="278" t="s">
        <v>590</v>
      </c>
      <c r="K83" s="365"/>
      <c r="L83" s="366"/>
      <c r="M83" s="367"/>
      <c r="N83" s="274"/>
      <c r="O83" s="368"/>
      <c r="P83" s="368"/>
      <c r="Q83" s="246"/>
      <c r="R83" s="246" t="s">
        <v>588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ht="14.25" customHeight="1">
      <c r="A84" s="164"/>
      <c r="B84" s="141"/>
      <c r="C84" s="165"/>
      <c r="D84" s="100"/>
      <c r="E84" s="166"/>
      <c r="F84" s="166"/>
      <c r="G84" s="166"/>
      <c r="H84" s="166"/>
      <c r="I84" s="166"/>
      <c r="J84" s="166"/>
      <c r="K84" s="167"/>
      <c r="L84" s="168"/>
      <c r="M84" s="166"/>
      <c r="N84" s="169"/>
      <c r="O84" s="170"/>
      <c r="P84" s="170"/>
      <c r="R84" s="6"/>
      <c r="S84" s="41"/>
      <c r="T84" s="1"/>
      <c r="U84" s="1"/>
      <c r="V84" s="1"/>
      <c r="W84" s="1"/>
      <c r="X84" s="1"/>
      <c r="Y84" s="1"/>
      <c r="Z84" s="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</row>
    <row r="85" spans="1:38" ht="12.75" customHeight="1">
      <c r="A85" s="119" t="s">
        <v>591</v>
      </c>
      <c r="B85" s="119"/>
      <c r="C85" s="119"/>
      <c r="D85" s="119"/>
      <c r="E85" s="41"/>
      <c r="F85" s="127" t="s">
        <v>593</v>
      </c>
      <c r="G85" s="56"/>
      <c r="H85" s="56"/>
      <c r="I85" s="56"/>
      <c r="J85" s="6"/>
      <c r="K85" s="145"/>
      <c r="L85" s="146"/>
      <c r="M85" s="6"/>
      <c r="N85" s="109"/>
      <c r="O85" s="171"/>
      <c r="P85" s="1"/>
      <c r="Q85" s="1"/>
      <c r="R85" s="6"/>
      <c r="S85" s="1"/>
      <c r="T85" s="1"/>
      <c r="U85" s="1"/>
      <c r="V85" s="1"/>
      <c r="W85" s="1"/>
      <c r="X85" s="1"/>
      <c r="Y85" s="1"/>
    </row>
    <row r="86" spans="1:38" ht="12.75" customHeight="1">
      <c r="A86" s="126" t="s">
        <v>592</v>
      </c>
      <c r="B86" s="119"/>
      <c r="C86" s="119"/>
      <c r="D86" s="119"/>
      <c r="E86" s="6"/>
      <c r="F86" s="127" t="s">
        <v>595</v>
      </c>
      <c r="G86" s="6"/>
      <c r="H86" s="6" t="s">
        <v>814</v>
      </c>
      <c r="I86" s="6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26"/>
      <c r="B87" s="119"/>
      <c r="C87" s="119"/>
      <c r="D87" s="119"/>
      <c r="E87" s="6"/>
      <c r="F87" s="127"/>
      <c r="G87" s="6"/>
      <c r="H87" s="6"/>
      <c r="I87" s="6"/>
      <c r="J87" s="1"/>
      <c r="K87" s="6"/>
      <c r="L87" s="6"/>
      <c r="M87" s="6"/>
      <c r="N87" s="1"/>
      <c r="O87" s="1"/>
      <c r="Q87" s="1"/>
      <c r="R87" s="5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"/>
      <c r="B88" s="134" t="s">
        <v>612</v>
      </c>
      <c r="C88" s="134"/>
      <c r="D88" s="134"/>
      <c r="E88" s="134"/>
      <c r="F88" s="135"/>
      <c r="G88" s="6"/>
      <c r="H88" s="6"/>
      <c r="I88" s="136"/>
      <c r="J88" s="137"/>
      <c r="K88" s="138"/>
      <c r="L88" s="137"/>
      <c r="M88" s="6"/>
      <c r="N88" s="1"/>
      <c r="O88" s="1"/>
      <c r="Q88" s="1"/>
      <c r="R88" s="56"/>
      <c r="S88" s="1"/>
      <c r="T88" s="1"/>
      <c r="U88" s="1"/>
      <c r="V88" s="1"/>
      <c r="W88" s="1"/>
      <c r="X88" s="1"/>
      <c r="Y88" s="1"/>
      <c r="Z88" s="1"/>
    </row>
    <row r="89" spans="1:38" ht="38.25" customHeight="1">
      <c r="A89" s="95" t="s">
        <v>16</v>
      </c>
      <c r="B89" s="96" t="s">
        <v>564</v>
      </c>
      <c r="C89" s="96"/>
      <c r="D89" s="97" t="s">
        <v>575</v>
      </c>
      <c r="E89" s="96" t="s">
        <v>576</v>
      </c>
      <c r="F89" s="96" t="s">
        <v>577</v>
      </c>
      <c r="G89" s="96" t="s">
        <v>597</v>
      </c>
      <c r="H89" s="96" t="s">
        <v>579</v>
      </c>
      <c r="I89" s="96" t="s">
        <v>580</v>
      </c>
      <c r="J89" s="172" t="s">
        <v>581</v>
      </c>
      <c r="K89" s="139" t="s">
        <v>598</v>
      </c>
      <c r="L89" s="149" t="s">
        <v>606</v>
      </c>
      <c r="M89" s="96" t="s">
        <v>607</v>
      </c>
      <c r="N89" s="140" t="s">
        <v>583</v>
      </c>
      <c r="O89" s="98" t="s">
        <v>584</v>
      </c>
      <c r="P89" s="96" t="s">
        <v>585</v>
      </c>
      <c r="Q89" s="97" t="s">
        <v>586</v>
      </c>
      <c r="R89" s="56"/>
      <c r="S89" s="1"/>
      <c r="T89" s="1"/>
      <c r="U89" s="1"/>
      <c r="V89" s="1"/>
      <c r="W89" s="1"/>
      <c r="X89" s="1"/>
      <c r="Y89" s="1"/>
      <c r="Z89" s="1"/>
    </row>
    <row r="90" spans="1:38" ht="14.25" customHeight="1">
      <c r="A90" s="101"/>
      <c r="B90" s="102"/>
      <c r="C90" s="173"/>
      <c r="D90" s="103"/>
      <c r="E90" s="104"/>
      <c r="F90" s="174"/>
      <c r="G90" s="101"/>
      <c r="H90" s="104"/>
      <c r="I90" s="105"/>
      <c r="J90" s="175"/>
      <c r="K90" s="175"/>
      <c r="L90" s="176"/>
      <c r="M90" s="99"/>
      <c r="N90" s="176"/>
      <c r="O90" s="177"/>
      <c r="P90" s="178"/>
      <c r="Q90" s="179"/>
      <c r="R90" s="144"/>
      <c r="S90" s="113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38" ht="14.25" customHeight="1">
      <c r="A91" s="101"/>
      <c r="B91" s="102"/>
      <c r="C91" s="173"/>
      <c r="D91" s="103"/>
      <c r="E91" s="104"/>
      <c r="F91" s="174"/>
      <c r="G91" s="101"/>
      <c r="H91" s="104"/>
      <c r="I91" s="105"/>
      <c r="J91" s="175"/>
      <c r="K91" s="175"/>
      <c r="L91" s="176"/>
      <c r="M91" s="99"/>
      <c r="N91" s="176"/>
      <c r="O91" s="177"/>
      <c r="P91" s="178"/>
      <c r="Q91" s="179"/>
      <c r="R91" s="144"/>
      <c r="S91" s="113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38" ht="14.25" customHeight="1">
      <c r="A92" s="101"/>
      <c r="B92" s="102"/>
      <c r="C92" s="173"/>
      <c r="D92" s="103"/>
      <c r="E92" s="104"/>
      <c r="F92" s="174"/>
      <c r="G92" s="101"/>
      <c r="H92" s="104"/>
      <c r="I92" s="105"/>
      <c r="J92" s="175"/>
      <c r="K92" s="175"/>
      <c r="L92" s="176"/>
      <c r="M92" s="99"/>
      <c r="N92" s="176"/>
      <c r="O92" s="177"/>
      <c r="P92" s="178"/>
      <c r="Q92" s="179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01"/>
      <c r="B93" s="102"/>
      <c r="C93" s="173"/>
      <c r="D93" s="103"/>
      <c r="E93" s="104"/>
      <c r="F93" s="175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01"/>
      <c r="B94" s="102"/>
      <c r="C94" s="173"/>
      <c r="D94" s="103"/>
      <c r="E94" s="104"/>
      <c r="F94" s="175"/>
      <c r="G94" s="101"/>
      <c r="H94" s="104"/>
      <c r="I94" s="105"/>
      <c r="J94" s="175"/>
      <c r="K94" s="175"/>
      <c r="L94" s="176"/>
      <c r="M94" s="99"/>
      <c r="N94" s="176"/>
      <c r="O94" s="177"/>
      <c r="P94" s="178"/>
      <c r="Q94" s="179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1"/>
      <c r="B95" s="102"/>
      <c r="C95" s="173"/>
      <c r="D95" s="103"/>
      <c r="E95" s="104"/>
      <c r="F95" s="174"/>
      <c r="G95" s="101"/>
      <c r="H95" s="104"/>
      <c r="I95" s="105"/>
      <c r="J95" s="175"/>
      <c r="K95" s="175"/>
      <c r="L95" s="176"/>
      <c r="M95" s="99"/>
      <c r="N95" s="176"/>
      <c r="O95" s="177"/>
      <c r="P95" s="178"/>
      <c r="Q95" s="179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1"/>
      <c r="B96" s="102"/>
      <c r="C96" s="173"/>
      <c r="D96" s="103"/>
      <c r="E96" s="104"/>
      <c r="F96" s="174"/>
      <c r="G96" s="101"/>
      <c r="H96" s="104"/>
      <c r="I96" s="105"/>
      <c r="J96" s="175"/>
      <c r="K96" s="175"/>
      <c r="L96" s="175"/>
      <c r="M96" s="175"/>
      <c r="N96" s="176"/>
      <c r="O96" s="180"/>
      <c r="P96" s="178"/>
      <c r="Q96" s="179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01"/>
      <c r="B97" s="102"/>
      <c r="C97" s="173"/>
      <c r="D97" s="103"/>
      <c r="E97" s="104"/>
      <c r="F97" s="175"/>
      <c r="G97" s="101"/>
      <c r="H97" s="104"/>
      <c r="I97" s="105"/>
      <c r="J97" s="175"/>
      <c r="K97" s="175"/>
      <c r="L97" s="176"/>
      <c r="M97" s="99"/>
      <c r="N97" s="176"/>
      <c r="O97" s="177"/>
      <c r="P97" s="178"/>
      <c r="Q97" s="179"/>
      <c r="R97" s="144"/>
      <c r="S97" s="11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01"/>
      <c r="B98" s="102"/>
      <c r="C98" s="173"/>
      <c r="D98" s="103"/>
      <c r="E98" s="104"/>
      <c r="F98" s="174"/>
      <c r="G98" s="101"/>
      <c r="H98" s="104"/>
      <c r="I98" s="105"/>
      <c r="J98" s="181"/>
      <c r="K98" s="181"/>
      <c r="L98" s="181"/>
      <c r="M98" s="181"/>
      <c r="N98" s="182"/>
      <c r="O98" s="177"/>
      <c r="P98" s="106"/>
      <c r="Q98" s="179"/>
      <c r="R98" s="144"/>
      <c r="S98" s="113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>
      <c r="A99" s="126"/>
      <c r="B99" s="119"/>
      <c r="C99" s="119"/>
      <c r="D99" s="119"/>
      <c r="E99" s="6"/>
      <c r="F99" s="127"/>
      <c r="G99" s="6"/>
      <c r="H99" s="6"/>
      <c r="I99" s="6"/>
      <c r="J99" s="1"/>
      <c r="K99" s="6"/>
      <c r="L99" s="6"/>
      <c r="M99" s="6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26"/>
      <c r="B100" s="119"/>
      <c r="C100" s="119"/>
      <c r="D100" s="119"/>
      <c r="E100" s="6"/>
      <c r="F100" s="127"/>
      <c r="G100" s="56"/>
      <c r="H100" s="41"/>
      <c r="I100" s="56"/>
      <c r="J100" s="6"/>
      <c r="K100" s="145"/>
      <c r="L100" s="146"/>
      <c r="M100" s="6"/>
      <c r="N100" s="109"/>
      <c r="O100" s="147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56"/>
      <c r="B101" s="108"/>
      <c r="C101" s="108"/>
      <c r="D101" s="41"/>
      <c r="E101" s="56"/>
      <c r="F101" s="56"/>
      <c r="G101" s="56"/>
      <c r="H101" s="41"/>
      <c r="I101" s="56"/>
      <c r="J101" s="6"/>
      <c r="K101" s="145"/>
      <c r="L101" s="146"/>
      <c r="M101" s="6"/>
      <c r="N101" s="109"/>
      <c r="O101" s="147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41"/>
      <c r="B102" s="183" t="s">
        <v>613</v>
      </c>
      <c r="C102" s="183"/>
      <c r="D102" s="183"/>
      <c r="E102" s="183"/>
      <c r="F102" s="6"/>
      <c r="G102" s="6"/>
      <c r="H102" s="137"/>
      <c r="I102" s="6"/>
      <c r="J102" s="137"/>
      <c r="K102" s="138"/>
      <c r="L102" s="6"/>
      <c r="M102" s="6"/>
      <c r="N102" s="1"/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38.25" customHeight="1">
      <c r="A103" s="95" t="s">
        <v>16</v>
      </c>
      <c r="B103" s="96" t="s">
        <v>564</v>
      </c>
      <c r="C103" s="96"/>
      <c r="D103" s="97" t="s">
        <v>575</v>
      </c>
      <c r="E103" s="96" t="s">
        <v>576</v>
      </c>
      <c r="F103" s="96" t="s">
        <v>577</v>
      </c>
      <c r="G103" s="96" t="s">
        <v>614</v>
      </c>
      <c r="H103" s="96" t="s">
        <v>615</v>
      </c>
      <c r="I103" s="96" t="s">
        <v>580</v>
      </c>
      <c r="J103" s="184" t="s">
        <v>581</v>
      </c>
      <c r="K103" s="96" t="s">
        <v>582</v>
      </c>
      <c r="L103" s="96" t="s">
        <v>616</v>
      </c>
      <c r="M103" s="96" t="s">
        <v>585</v>
      </c>
      <c r="N103" s="97" t="s">
        <v>586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85">
        <v>1</v>
      </c>
      <c r="B104" s="186">
        <v>41579</v>
      </c>
      <c r="C104" s="186"/>
      <c r="D104" s="187" t="s">
        <v>617</v>
      </c>
      <c r="E104" s="188" t="s">
        <v>618</v>
      </c>
      <c r="F104" s="189">
        <v>82</v>
      </c>
      <c r="G104" s="188" t="s">
        <v>619</v>
      </c>
      <c r="H104" s="188">
        <v>100</v>
      </c>
      <c r="I104" s="190">
        <v>100</v>
      </c>
      <c r="J104" s="191" t="s">
        <v>620</v>
      </c>
      <c r="K104" s="192">
        <f t="shared" ref="K104:K156" si="69">H104-F104</f>
        <v>18</v>
      </c>
      <c r="L104" s="193">
        <f t="shared" ref="L104:L156" si="70">K104/F104</f>
        <v>0.21951219512195122</v>
      </c>
      <c r="M104" s="188" t="s">
        <v>587</v>
      </c>
      <c r="N104" s="194">
        <v>42657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85">
        <v>2</v>
      </c>
      <c r="B105" s="186">
        <v>41794</v>
      </c>
      <c r="C105" s="186"/>
      <c r="D105" s="187" t="s">
        <v>621</v>
      </c>
      <c r="E105" s="188" t="s">
        <v>589</v>
      </c>
      <c r="F105" s="189">
        <v>257</v>
      </c>
      <c r="G105" s="188" t="s">
        <v>619</v>
      </c>
      <c r="H105" s="188">
        <v>300</v>
      </c>
      <c r="I105" s="190">
        <v>300</v>
      </c>
      <c r="J105" s="191" t="s">
        <v>620</v>
      </c>
      <c r="K105" s="192">
        <f t="shared" si="69"/>
        <v>43</v>
      </c>
      <c r="L105" s="193">
        <f t="shared" si="70"/>
        <v>0.16731517509727625</v>
      </c>
      <c r="M105" s="188" t="s">
        <v>587</v>
      </c>
      <c r="N105" s="194">
        <v>41822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85">
        <v>3</v>
      </c>
      <c r="B106" s="186">
        <v>41828</v>
      </c>
      <c r="C106" s="186"/>
      <c r="D106" s="187" t="s">
        <v>622</v>
      </c>
      <c r="E106" s="188" t="s">
        <v>589</v>
      </c>
      <c r="F106" s="189">
        <v>393</v>
      </c>
      <c r="G106" s="188" t="s">
        <v>619</v>
      </c>
      <c r="H106" s="188">
        <v>468</v>
      </c>
      <c r="I106" s="190">
        <v>468</v>
      </c>
      <c r="J106" s="191" t="s">
        <v>620</v>
      </c>
      <c r="K106" s="192">
        <f t="shared" si="69"/>
        <v>75</v>
      </c>
      <c r="L106" s="193">
        <f t="shared" si="70"/>
        <v>0.19083969465648856</v>
      </c>
      <c r="M106" s="188" t="s">
        <v>587</v>
      </c>
      <c r="N106" s="194">
        <v>41863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85">
        <v>4</v>
      </c>
      <c r="B107" s="186">
        <v>41857</v>
      </c>
      <c r="C107" s="186"/>
      <c r="D107" s="187" t="s">
        <v>623</v>
      </c>
      <c r="E107" s="188" t="s">
        <v>589</v>
      </c>
      <c r="F107" s="189">
        <v>205</v>
      </c>
      <c r="G107" s="188" t="s">
        <v>619</v>
      </c>
      <c r="H107" s="188">
        <v>275</v>
      </c>
      <c r="I107" s="190">
        <v>250</v>
      </c>
      <c r="J107" s="191" t="s">
        <v>620</v>
      </c>
      <c r="K107" s="192">
        <f t="shared" si="69"/>
        <v>70</v>
      </c>
      <c r="L107" s="193">
        <f t="shared" si="70"/>
        <v>0.34146341463414637</v>
      </c>
      <c r="M107" s="188" t="s">
        <v>587</v>
      </c>
      <c r="N107" s="194">
        <v>41962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85">
        <v>5</v>
      </c>
      <c r="B108" s="186">
        <v>41886</v>
      </c>
      <c r="C108" s="186"/>
      <c r="D108" s="187" t="s">
        <v>624</v>
      </c>
      <c r="E108" s="188" t="s">
        <v>589</v>
      </c>
      <c r="F108" s="189">
        <v>162</v>
      </c>
      <c r="G108" s="188" t="s">
        <v>619</v>
      </c>
      <c r="H108" s="188">
        <v>190</v>
      </c>
      <c r="I108" s="190">
        <v>190</v>
      </c>
      <c r="J108" s="191" t="s">
        <v>620</v>
      </c>
      <c r="K108" s="192">
        <f t="shared" si="69"/>
        <v>28</v>
      </c>
      <c r="L108" s="193">
        <f t="shared" si="70"/>
        <v>0.1728395061728395</v>
      </c>
      <c r="M108" s="188" t="s">
        <v>587</v>
      </c>
      <c r="N108" s="194">
        <v>42006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85">
        <v>6</v>
      </c>
      <c r="B109" s="186">
        <v>41886</v>
      </c>
      <c r="C109" s="186"/>
      <c r="D109" s="187" t="s">
        <v>625</v>
      </c>
      <c r="E109" s="188" t="s">
        <v>589</v>
      </c>
      <c r="F109" s="189">
        <v>75</v>
      </c>
      <c r="G109" s="188" t="s">
        <v>619</v>
      </c>
      <c r="H109" s="188">
        <v>91.5</v>
      </c>
      <c r="I109" s="190" t="s">
        <v>626</v>
      </c>
      <c r="J109" s="191" t="s">
        <v>627</v>
      </c>
      <c r="K109" s="192">
        <f t="shared" si="69"/>
        <v>16.5</v>
      </c>
      <c r="L109" s="193">
        <f t="shared" si="70"/>
        <v>0.22</v>
      </c>
      <c r="M109" s="188" t="s">
        <v>587</v>
      </c>
      <c r="N109" s="194">
        <v>41954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5">
        <v>7</v>
      </c>
      <c r="B110" s="186">
        <v>41913</v>
      </c>
      <c r="C110" s="186"/>
      <c r="D110" s="187" t="s">
        <v>628</v>
      </c>
      <c r="E110" s="188" t="s">
        <v>589</v>
      </c>
      <c r="F110" s="189">
        <v>850</v>
      </c>
      <c r="G110" s="188" t="s">
        <v>619</v>
      </c>
      <c r="H110" s="188">
        <v>982.5</v>
      </c>
      <c r="I110" s="190">
        <v>1050</v>
      </c>
      <c r="J110" s="191" t="s">
        <v>629</v>
      </c>
      <c r="K110" s="192">
        <f t="shared" si="69"/>
        <v>132.5</v>
      </c>
      <c r="L110" s="193">
        <f t="shared" si="70"/>
        <v>0.15588235294117647</v>
      </c>
      <c r="M110" s="188" t="s">
        <v>587</v>
      </c>
      <c r="N110" s="194">
        <v>42039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5">
        <v>8</v>
      </c>
      <c r="B111" s="186">
        <v>41913</v>
      </c>
      <c r="C111" s="186"/>
      <c r="D111" s="187" t="s">
        <v>630</v>
      </c>
      <c r="E111" s="188" t="s">
        <v>589</v>
      </c>
      <c r="F111" s="189">
        <v>475</v>
      </c>
      <c r="G111" s="188" t="s">
        <v>619</v>
      </c>
      <c r="H111" s="188">
        <v>515</v>
      </c>
      <c r="I111" s="190">
        <v>600</v>
      </c>
      <c r="J111" s="191" t="s">
        <v>631</v>
      </c>
      <c r="K111" s="192">
        <f t="shared" si="69"/>
        <v>40</v>
      </c>
      <c r="L111" s="193">
        <f t="shared" si="70"/>
        <v>8.4210526315789472E-2</v>
      </c>
      <c r="M111" s="188" t="s">
        <v>587</v>
      </c>
      <c r="N111" s="194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5">
        <v>9</v>
      </c>
      <c r="B112" s="186">
        <v>41913</v>
      </c>
      <c r="C112" s="186"/>
      <c r="D112" s="187" t="s">
        <v>632</v>
      </c>
      <c r="E112" s="188" t="s">
        <v>589</v>
      </c>
      <c r="F112" s="189">
        <v>86</v>
      </c>
      <c r="G112" s="188" t="s">
        <v>619</v>
      </c>
      <c r="H112" s="188">
        <v>99</v>
      </c>
      <c r="I112" s="190">
        <v>140</v>
      </c>
      <c r="J112" s="191" t="s">
        <v>633</v>
      </c>
      <c r="K112" s="192">
        <f t="shared" si="69"/>
        <v>13</v>
      </c>
      <c r="L112" s="193">
        <f t="shared" si="70"/>
        <v>0.15116279069767441</v>
      </c>
      <c r="M112" s="188" t="s">
        <v>587</v>
      </c>
      <c r="N112" s="194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10</v>
      </c>
      <c r="B113" s="186">
        <v>41926</v>
      </c>
      <c r="C113" s="186"/>
      <c r="D113" s="187" t="s">
        <v>634</v>
      </c>
      <c r="E113" s="188" t="s">
        <v>589</v>
      </c>
      <c r="F113" s="189">
        <v>496.6</v>
      </c>
      <c r="G113" s="188" t="s">
        <v>619</v>
      </c>
      <c r="H113" s="188">
        <v>621</v>
      </c>
      <c r="I113" s="190">
        <v>580</v>
      </c>
      <c r="J113" s="191" t="s">
        <v>620</v>
      </c>
      <c r="K113" s="192">
        <f t="shared" si="69"/>
        <v>124.39999999999998</v>
      </c>
      <c r="L113" s="193">
        <f t="shared" si="70"/>
        <v>0.25050342327829234</v>
      </c>
      <c r="M113" s="188" t="s">
        <v>587</v>
      </c>
      <c r="N113" s="194">
        <v>42605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11</v>
      </c>
      <c r="B114" s="186">
        <v>41926</v>
      </c>
      <c r="C114" s="186"/>
      <c r="D114" s="187" t="s">
        <v>635</v>
      </c>
      <c r="E114" s="188" t="s">
        <v>589</v>
      </c>
      <c r="F114" s="189">
        <v>2481.9</v>
      </c>
      <c r="G114" s="188" t="s">
        <v>619</v>
      </c>
      <c r="H114" s="188">
        <v>2840</v>
      </c>
      <c r="I114" s="190">
        <v>2870</v>
      </c>
      <c r="J114" s="191" t="s">
        <v>636</v>
      </c>
      <c r="K114" s="192">
        <f t="shared" si="69"/>
        <v>358.09999999999991</v>
      </c>
      <c r="L114" s="193">
        <f t="shared" si="70"/>
        <v>0.14428462065353154</v>
      </c>
      <c r="M114" s="188" t="s">
        <v>587</v>
      </c>
      <c r="N114" s="194">
        <v>42017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12</v>
      </c>
      <c r="B115" s="186">
        <v>41928</v>
      </c>
      <c r="C115" s="186"/>
      <c r="D115" s="187" t="s">
        <v>637</v>
      </c>
      <c r="E115" s="188" t="s">
        <v>589</v>
      </c>
      <c r="F115" s="189">
        <v>84.5</v>
      </c>
      <c r="G115" s="188" t="s">
        <v>619</v>
      </c>
      <c r="H115" s="188">
        <v>93</v>
      </c>
      <c r="I115" s="190">
        <v>110</v>
      </c>
      <c r="J115" s="191" t="s">
        <v>638</v>
      </c>
      <c r="K115" s="192">
        <f t="shared" si="69"/>
        <v>8.5</v>
      </c>
      <c r="L115" s="193">
        <f t="shared" si="70"/>
        <v>0.10059171597633136</v>
      </c>
      <c r="M115" s="188" t="s">
        <v>587</v>
      </c>
      <c r="N115" s="19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13</v>
      </c>
      <c r="B116" s="186">
        <v>41928</v>
      </c>
      <c r="C116" s="186"/>
      <c r="D116" s="187" t="s">
        <v>639</v>
      </c>
      <c r="E116" s="188" t="s">
        <v>589</v>
      </c>
      <c r="F116" s="189">
        <v>401</v>
      </c>
      <c r="G116" s="188" t="s">
        <v>619</v>
      </c>
      <c r="H116" s="188">
        <v>428</v>
      </c>
      <c r="I116" s="190">
        <v>450</v>
      </c>
      <c r="J116" s="191" t="s">
        <v>640</v>
      </c>
      <c r="K116" s="192">
        <f t="shared" si="69"/>
        <v>27</v>
      </c>
      <c r="L116" s="193">
        <f t="shared" si="70"/>
        <v>6.7331670822942641E-2</v>
      </c>
      <c r="M116" s="188" t="s">
        <v>587</v>
      </c>
      <c r="N116" s="194">
        <v>42020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14</v>
      </c>
      <c r="B117" s="186">
        <v>41928</v>
      </c>
      <c r="C117" s="186"/>
      <c r="D117" s="187" t="s">
        <v>641</v>
      </c>
      <c r="E117" s="188" t="s">
        <v>589</v>
      </c>
      <c r="F117" s="189">
        <v>101</v>
      </c>
      <c r="G117" s="188" t="s">
        <v>619</v>
      </c>
      <c r="H117" s="188">
        <v>112</v>
      </c>
      <c r="I117" s="190">
        <v>120</v>
      </c>
      <c r="J117" s="191" t="s">
        <v>642</v>
      </c>
      <c r="K117" s="192">
        <f t="shared" si="69"/>
        <v>11</v>
      </c>
      <c r="L117" s="193">
        <f t="shared" si="70"/>
        <v>0.10891089108910891</v>
      </c>
      <c r="M117" s="188" t="s">
        <v>587</v>
      </c>
      <c r="N117" s="194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15</v>
      </c>
      <c r="B118" s="186">
        <v>41954</v>
      </c>
      <c r="C118" s="186"/>
      <c r="D118" s="187" t="s">
        <v>643</v>
      </c>
      <c r="E118" s="188" t="s">
        <v>589</v>
      </c>
      <c r="F118" s="189">
        <v>59</v>
      </c>
      <c r="G118" s="188" t="s">
        <v>619</v>
      </c>
      <c r="H118" s="188">
        <v>76</v>
      </c>
      <c r="I118" s="190">
        <v>76</v>
      </c>
      <c r="J118" s="191" t="s">
        <v>620</v>
      </c>
      <c r="K118" s="192">
        <f t="shared" si="69"/>
        <v>17</v>
      </c>
      <c r="L118" s="193">
        <f t="shared" si="70"/>
        <v>0.28813559322033899</v>
      </c>
      <c r="M118" s="188" t="s">
        <v>587</v>
      </c>
      <c r="N118" s="194">
        <v>43032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16</v>
      </c>
      <c r="B119" s="186">
        <v>41954</v>
      </c>
      <c r="C119" s="186"/>
      <c r="D119" s="187" t="s">
        <v>632</v>
      </c>
      <c r="E119" s="188" t="s">
        <v>589</v>
      </c>
      <c r="F119" s="189">
        <v>99</v>
      </c>
      <c r="G119" s="188" t="s">
        <v>619</v>
      </c>
      <c r="H119" s="188">
        <v>120</v>
      </c>
      <c r="I119" s="190">
        <v>120</v>
      </c>
      <c r="J119" s="191" t="s">
        <v>600</v>
      </c>
      <c r="K119" s="192">
        <f t="shared" si="69"/>
        <v>21</v>
      </c>
      <c r="L119" s="193">
        <f t="shared" si="70"/>
        <v>0.21212121212121213</v>
      </c>
      <c r="M119" s="188" t="s">
        <v>587</v>
      </c>
      <c r="N119" s="194">
        <v>41960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17</v>
      </c>
      <c r="B120" s="186">
        <v>41956</v>
      </c>
      <c r="C120" s="186"/>
      <c r="D120" s="187" t="s">
        <v>644</v>
      </c>
      <c r="E120" s="188" t="s">
        <v>589</v>
      </c>
      <c r="F120" s="189">
        <v>22</v>
      </c>
      <c r="G120" s="188" t="s">
        <v>619</v>
      </c>
      <c r="H120" s="188">
        <v>33.549999999999997</v>
      </c>
      <c r="I120" s="190">
        <v>32</v>
      </c>
      <c r="J120" s="191" t="s">
        <v>645</v>
      </c>
      <c r="K120" s="192">
        <f t="shared" si="69"/>
        <v>11.549999999999997</v>
      </c>
      <c r="L120" s="193">
        <f t="shared" si="70"/>
        <v>0.52499999999999991</v>
      </c>
      <c r="M120" s="188" t="s">
        <v>587</v>
      </c>
      <c r="N120" s="194">
        <v>42188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18</v>
      </c>
      <c r="B121" s="186">
        <v>41976</v>
      </c>
      <c r="C121" s="186"/>
      <c r="D121" s="187" t="s">
        <v>646</v>
      </c>
      <c r="E121" s="188" t="s">
        <v>589</v>
      </c>
      <c r="F121" s="189">
        <v>440</v>
      </c>
      <c r="G121" s="188" t="s">
        <v>619</v>
      </c>
      <c r="H121" s="188">
        <v>520</v>
      </c>
      <c r="I121" s="190">
        <v>520</v>
      </c>
      <c r="J121" s="191" t="s">
        <v>647</v>
      </c>
      <c r="K121" s="192">
        <f t="shared" si="69"/>
        <v>80</v>
      </c>
      <c r="L121" s="193">
        <f t="shared" si="70"/>
        <v>0.18181818181818182</v>
      </c>
      <c r="M121" s="188" t="s">
        <v>587</v>
      </c>
      <c r="N121" s="194">
        <v>42208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19</v>
      </c>
      <c r="B122" s="186">
        <v>41976</v>
      </c>
      <c r="C122" s="186"/>
      <c r="D122" s="187" t="s">
        <v>648</v>
      </c>
      <c r="E122" s="188" t="s">
        <v>589</v>
      </c>
      <c r="F122" s="189">
        <v>360</v>
      </c>
      <c r="G122" s="188" t="s">
        <v>619</v>
      </c>
      <c r="H122" s="188">
        <v>427</v>
      </c>
      <c r="I122" s="190">
        <v>425</v>
      </c>
      <c r="J122" s="191" t="s">
        <v>649</v>
      </c>
      <c r="K122" s="192">
        <f t="shared" si="69"/>
        <v>67</v>
      </c>
      <c r="L122" s="193">
        <f t="shared" si="70"/>
        <v>0.18611111111111112</v>
      </c>
      <c r="M122" s="188" t="s">
        <v>587</v>
      </c>
      <c r="N122" s="194">
        <v>42058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20</v>
      </c>
      <c r="B123" s="186">
        <v>42012</v>
      </c>
      <c r="C123" s="186"/>
      <c r="D123" s="187" t="s">
        <v>650</v>
      </c>
      <c r="E123" s="188" t="s">
        <v>589</v>
      </c>
      <c r="F123" s="189">
        <v>360</v>
      </c>
      <c r="G123" s="188" t="s">
        <v>619</v>
      </c>
      <c r="H123" s="188">
        <v>455</v>
      </c>
      <c r="I123" s="190">
        <v>420</v>
      </c>
      <c r="J123" s="191" t="s">
        <v>651</v>
      </c>
      <c r="K123" s="192">
        <f t="shared" si="69"/>
        <v>95</v>
      </c>
      <c r="L123" s="193">
        <f t="shared" si="70"/>
        <v>0.2638888888888889</v>
      </c>
      <c r="M123" s="188" t="s">
        <v>587</v>
      </c>
      <c r="N123" s="194">
        <v>42024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21</v>
      </c>
      <c r="B124" s="186">
        <v>42012</v>
      </c>
      <c r="C124" s="186"/>
      <c r="D124" s="187" t="s">
        <v>652</v>
      </c>
      <c r="E124" s="188" t="s">
        <v>589</v>
      </c>
      <c r="F124" s="189">
        <v>130</v>
      </c>
      <c r="G124" s="188"/>
      <c r="H124" s="188">
        <v>175.5</v>
      </c>
      <c r="I124" s="190">
        <v>165</v>
      </c>
      <c r="J124" s="191" t="s">
        <v>653</v>
      </c>
      <c r="K124" s="192">
        <f t="shared" si="69"/>
        <v>45.5</v>
      </c>
      <c r="L124" s="193">
        <f t="shared" si="70"/>
        <v>0.35</v>
      </c>
      <c r="M124" s="188" t="s">
        <v>587</v>
      </c>
      <c r="N124" s="194">
        <v>43088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22</v>
      </c>
      <c r="B125" s="186">
        <v>42040</v>
      </c>
      <c r="C125" s="186"/>
      <c r="D125" s="187" t="s">
        <v>381</v>
      </c>
      <c r="E125" s="188" t="s">
        <v>618</v>
      </c>
      <c r="F125" s="189">
        <v>98</v>
      </c>
      <c r="G125" s="188"/>
      <c r="H125" s="188">
        <v>120</v>
      </c>
      <c r="I125" s="190">
        <v>120</v>
      </c>
      <c r="J125" s="191" t="s">
        <v>620</v>
      </c>
      <c r="K125" s="192">
        <f t="shared" si="69"/>
        <v>22</v>
      </c>
      <c r="L125" s="193">
        <f t="shared" si="70"/>
        <v>0.22448979591836735</v>
      </c>
      <c r="M125" s="188" t="s">
        <v>587</v>
      </c>
      <c r="N125" s="194">
        <v>42753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23</v>
      </c>
      <c r="B126" s="186">
        <v>42040</v>
      </c>
      <c r="C126" s="186"/>
      <c r="D126" s="187" t="s">
        <v>654</v>
      </c>
      <c r="E126" s="188" t="s">
        <v>618</v>
      </c>
      <c r="F126" s="189">
        <v>196</v>
      </c>
      <c r="G126" s="188"/>
      <c r="H126" s="188">
        <v>262</v>
      </c>
      <c r="I126" s="190">
        <v>255</v>
      </c>
      <c r="J126" s="191" t="s">
        <v>620</v>
      </c>
      <c r="K126" s="192">
        <f t="shared" si="69"/>
        <v>66</v>
      </c>
      <c r="L126" s="193">
        <f t="shared" si="70"/>
        <v>0.33673469387755101</v>
      </c>
      <c r="M126" s="188" t="s">
        <v>587</v>
      </c>
      <c r="N126" s="194">
        <v>42599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24</v>
      </c>
      <c r="B127" s="196">
        <v>42067</v>
      </c>
      <c r="C127" s="196"/>
      <c r="D127" s="197" t="s">
        <v>380</v>
      </c>
      <c r="E127" s="198" t="s">
        <v>618</v>
      </c>
      <c r="F127" s="199">
        <v>235</v>
      </c>
      <c r="G127" s="199"/>
      <c r="H127" s="200">
        <v>77</v>
      </c>
      <c r="I127" s="200" t="s">
        <v>655</v>
      </c>
      <c r="J127" s="201" t="s">
        <v>656</v>
      </c>
      <c r="K127" s="202">
        <f t="shared" si="69"/>
        <v>-158</v>
      </c>
      <c r="L127" s="203">
        <f t="shared" si="70"/>
        <v>-0.67234042553191486</v>
      </c>
      <c r="M127" s="199" t="s">
        <v>599</v>
      </c>
      <c r="N127" s="196">
        <v>43522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25</v>
      </c>
      <c r="B128" s="186">
        <v>42067</v>
      </c>
      <c r="C128" s="186"/>
      <c r="D128" s="187" t="s">
        <v>657</v>
      </c>
      <c r="E128" s="188" t="s">
        <v>618</v>
      </c>
      <c r="F128" s="189">
        <v>185</v>
      </c>
      <c r="G128" s="188"/>
      <c r="H128" s="188">
        <v>224</v>
      </c>
      <c r="I128" s="190" t="s">
        <v>658</v>
      </c>
      <c r="J128" s="191" t="s">
        <v>620</v>
      </c>
      <c r="K128" s="192">
        <f t="shared" si="69"/>
        <v>39</v>
      </c>
      <c r="L128" s="193">
        <f t="shared" si="70"/>
        <v>0.21081081081081082</v>
      </c>
      <c r="M128" s="188" t="s">
        <v>587</v>
      </c>
      <c r="N128" s="194">
        <v>42647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26</v>
      </c>
      <c r="B129" s="196">
        <v>42090</v>
      </c>
      <c r="C129" s="196"/>
      <c r="D129" s="204" t="s">
        <v>659</v>
      </c>
      <c r="E129" s="199" t="s">
        <v>618</v>
      </c>
      <c r="F129" s="199">
        <v>49.5</v>
      </c>
      <c r="G129" s="200"/>
      <c r="H129" s="200">
        <v>15.85</v>
      </c>
      <c r="I129" s="200">
        <v>67</v>
      </c>
      <c r="J129" s="201" t="s">
        <v>660</v>
      </c>
      <c r="K129" s="200">
        <f t="shared" si="69"/>
        <v>-33.65</v>
      </c>
      <c r="L129" s="205">
        <f t="shared" si="70"/>
        <v>-0.67979797979797973</v>
      </c>
      <c r="M129" s="199" t="s">
        <v>599</v>
      </c>
      <c r="N129" s="206">
        <v>43627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27</v>
      </c>
      <c r="B130" s="186">
        <v>42093</v>
      </c>
      <c r="C130" s="186"/>
      <c r="D130" s="187" t="s">
        <v>661</v>
      </c>
      <c r="E130" s="188" t="s">
        <v>618</v>
      </c>
      <c r="F130" s="189">
        <v>183.5</v>
      </c>
      <c r="G130" s="188"/>
      <c r="H130" s="188">
        <v>219</v>
      </c>
      <c r="I130" s="190">
        <v>218</v>
      </c>
      <c r="J130" s="191" t="s">
        <v>662</v>
      </c>
      <c r="K130" s="192">
        <f t="shared" si="69"/>
        <v>35.5</v>
      </c>
      <c r="L130" s="193">
        <f t="shared" si="70"/>
        <v>0.19346049046321526</v>
      </c>
      <c r="M130" s="188" t="s">
        <v>587</v>
      </c>
      <c r="N130" s="194">
        <v>42103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28</v>
      </c>
      <c r="B131" s="186">
        <v>42114</v>
      </c>
      <c r="C131" s="186"/>
      <c r="D131" s="187" t="s">
        <v>663</v>
      </c>
      <c r="E131" s="188" t="s">
        <v>618</v>
      </c>
      <c r="F131" s="189">
        <f>(227+237)/2</f>
        <v>232</v>
      </c>
      <c r="G131" s="188"/>
      <c r="H131" s="188">
        <v>298</v>
      </c>
      <c r="I131" s="190">
        <v>298</v>
      </c>
      <c r="J131" s="191" t="s">
        <v>620</v>
      </c>
      <c r="K131" s="192">
        <f t="shared" si="69"/>
        <v>66</v>
      </c>
      <c r="L131" s="193">
        <f t="shared" si="70"/>
        <v>0.28448275862068967</v>
      </c>
      <c r="M131" s="188" t="s">
        <v>587</v>
      </c>
      <c r="N131" s="194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29</v>
      </c>
      <c r="B132" s="186">
        <v>42128</v>
      </c>
      <c r="C132" s="186"/>
      <c r="D132" s="187" t="s">
        <v>664</v>
      </c>
      <c r="E132" s="188" t="s">
        <v>589</v>
      </c>
      <c r="F132" s="189">
        <v>385</v>
      </c>
      <c r="G132" s="188"/>
      <c r="H132" s="188">
        <f>212.5+331</f>
        <v>543.5</v>
      </c>
      <c r="I132" s="190">
        <v>510</v>
      </c>
      <c r="J132" s="191" t="s">
        <v>665</v>
      </c>
      <c r="K132" s="192">
        <f t="shared" si="69"/>
        <v>158.5</v>
      </c>
      <c r="L132" s="193">
        <f t="shared" si="70"/>
        <v>0.41168831168831171</v>
      </c>
      <c r="M132" s="188" t="s">
        <v>587</v>
      </c>
      <c r="N132" s="194">
        <v>42235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30</v>
      </c>
      <c r="B133" s="186">
        <v>42128</v>
      </c>
      <c r="C133" s="186"/>
      <c r="D133" s="187" t="s">
        <v>666</v>
      </c>
      <c r="E133" s="188" t="s">
        <v>589</v>
      </c>
      <c r="F133" s="189">
        <v>115.5</v>
      </c>
      <c r="G133" s="188"/>
      <c r="H133" s="188">
        <v>146</v>
      </c>
      <c r="I133" s="190">
        <v>142</v>
      </c>
      <c r="J133" s="191" t="s">
        <v>667</v>
      </c>
      <c r="K133" s="192">
        <f t="shared" si="69"/>
        <v>30.5</v>
      </c>
      <c r="L133" s="193">
        <f t="shared" si="70"/>
        <v>0.26406926406926406</v>
      </c>
      <c r="M133" s="188" t="s">
        <v>587</v>
      </c>
      <c r="N133" s="194">
        <v>42202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31</v>
      </c>
      <c r="B134" s="186">
        <v>42151</v>
      </c>
      <c r="C134" s="186"/>
      <c r="D134" s="187" t="s">
        <v>668</v>
      </c>
      <c r="E134" s="188" t="s">
        <v>589</v>
      </c>
      <c r="F134" s="189">
        <v>237.5</v>
      </c>
      <c r="G134" s="188"/>
      <c r="H134" s="188">
        <v>279.5</v>
      </c>
      <c r="I134" s="190">
        <v>278</v>
      </c>
      <c r="J134" s="191" t="s">
        <v>620</v>
      </c>
      <c r="K134" s="192">
        <f t="shared" si="69"/>
        <v>42</v>
      </c>
      <c r="L134" s="193">
        <f t="shared" si="70"/>
        <v>0.17684210526315788</v>
      </c>
      <c r="M134" s="188" t="s">
        <v>587</v>
      </c>
      <c r="N134" s="194">
        <v>42222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32</v>
      </c>
      <c r="B135" s="186">
        <v>42174</v>
      </c>
      <c r="C135" s="186"/>
      <c r="D135" s="187" t="s">
        <v>639</v>
      </c>
      <c r="E135" s="188" t="s">
        <v>618</v>
      </c>
      <c r="F135" s="189">
        <v>340</v>
      </c>
      <c r="G135" s="188"/>
      <c r="H135" s="188">
        <v>448</v>
      </c>
      <c r="I135" s="190">
        <v>448</v>
      </c>
      <c r="J135" s="191" t="s">
        <v>620</v>
      </c>
      <c r="K135" s="192">
        <f t="shared" si="69"/>
        <v>108</v>
      </c>
      <c r="L135" s="193">
        <f t="shared" si="70"/>
        <v>0.31764705882352939</v>
      </c>
      <c r="M135" s="188" t="s">
        <v>587</v>
      </c>
      <c r="N135" s="194">
        <v>43018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33</v>
      </c>
      <c r="B136" s="186">
        <v>42191</v>
      </c>
      <c r="C136" s="186"/>
      <c r="D136" s="187" t="s">
        <v>669</v>
      </c>
      <c r="E136" s="188" t="s">
        <v>618</v>
      </c>
      <c r="F136" s="189">
        <v>390</v>
      </c>
      <c r="G136" s="188"/>
      <c r="H136" s="188">
        <v>460</v>
      </c>
      <c r="I136" s="190">
        <v>460</v>
      </c>
      <c r="J136" s="191" t="s">
        <v>620</v>
      </c>
      <c r="K136" s="192">
        <f t="shared" si="69"/>
        <v>70</v>
      </c>
      <c r="L136" s="193">
        <f t="shared" si="70"/>
        <v>0.17948717948717949</v>
      </c>
      <c r="M136" s="188" t="s">
        <v>587</v>
      </c>
      <c r="N136" s="194">
        <v>42478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34</v>
      </c>
      <c r="B137" s="196">
        <v>42195</v>
      </c>
      <c r="C137" s="196"/>
      <c r="D137" s="197" t="s">
        <v>670</v>
      </c>
      <c r="E137" s="198" t="s">
        <v>618</v>
      </c>
      <c r="F137" s="199">
        <v>122.5</v>
      </c>
      <c r="G137" s="199"/>
      <c r="H137" s="200">
        <v>61</v>
      </c>
      <c r="I137" s="200">
        <v>172</v>
      </c>
      <c r="J137" s="201" t="s">
        <v>671</v>
      </c>
      <c r="K137" s="202">
        <f t="shared" si="69"/>
        <v>-61.5</v>
      </c>
      <c r="L137" s="203">
        <f t="shared" si="70"/>
        <v>-0.50204081632653064</v>
      </c>
      <c r="M137" s="199" t="s">
        <v>599</v>
      </c>
      <c r="N137" s="196">
        <v>43333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35</v>
      </c>
      <c r="B138" s="186">
        <v>42219</v>
      </c>
      <c r="C138" s="186"/>
      <c r="D138" s="187" t="s">
        <v>672</v>
      </c>
      <c r="E138" s="188" t="s">
        <v>618</v>
      </c>
      <c r="F138" s="189">
        <v>297.5</v>
      </c>
      <c r="G138" s="188"/>
      <c r="H138" s="188">
        <v>350</v>
      </c>
      <c r="I138" s="190">
        <v>360</v>
      </c>
      <c r="J138" s="191" t="s">
        <v>673</v>
      </c>
      <c r="K138" s="192">
        <f t="shared" si="69"/>
        <v>52.5</v>
      </c>
      <c r="L138" s="193">
        <f t="shared" si="70"/>
        <v>0.17647058823529413</v>
      </c>
      <c r="M138" s="188" t="s">
        <v>587</v>
      </c>
      <c r="N138" s="194">
        <v>42232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36</v>
      </c>
      <c r="B139" s="186">
        <v>42219</v>
      </c>
      <c r="C139" s="186"/>
      <c r="D139" s="187" t="s">
        <v>674</v>
      </c>
      <c r="E139" s="188" t="s">
        <v>618</v>
      </c>
      <c r="F139" s="189">
        <v>115.5</v>
      </c>
      <c r="G139" s="188"/>
      <c r="H139" s="188">
        <v>149</v>
      </c>
      <c r="I139" s="190">
        <v>140</v>
      </c>
      <c r="J139" s="191" t="s">
        <v>675</v>
      </c>
      <c r="K139" s="192">
        <f t="shared" si="69"/>
        <v>33.5</v>
      </c>
      <c r="L139" s="193">
        <f t="shared" si="70"/>
        <v>0.29004329004329005</v>
      </c>
      <c r="M139" s="188" t="s">
        <v>587</v>
      </c>
      <c r="N139" s="194">
        <v>42740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37</v>
      </c>
      <c r="B140" s="186">
        <v>42251</v>
      </c>
      <c r="C140" s="186"/>
      <c r="D140" s="187" t="s">
        <v>668</v>
      </c>
      <c r="E140" s="188" t="s">
        <v>618</v>
      </c>
      <c r="F140" s="189">
        <v>226</v>
      </c>
      <c r="G140" s="188"/>
      <c r="H140" s="188">
        <v>292</v>
      </c>
      <c r="I140" s="190">
        <v>292</v>
      </c>
      <c r="J140" s="191" t="s">
        <v>676</v>
      </c>
      <c r="K140" s="192">
        <f t="shared" si="69"/>
        <v>66</v>
      </c>
      <c r="L140" s="193">
        <f t="shared" si="70"/>
        <v>0.29203539823008851</v>
      </c>
      <c r="M140" s="188" t="s">
        <v>587</v>
      </c>
      <c r="N140" s="194">
        <v>42286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38</v>
      </c>
      <c r="B141" s="186">
        <v>42254</v>
      </c>
      <c r="C141" s="186"/>
      <c r="D141" s="187" t="s">
        <v>663</v>
      </c>
      <c r="E141" s="188" t="s">
        <v>618</v>
      </c>
      <c r="F141" s="189">
        <v>232.5</v>
      </c>
      <c r="G141" s="188"/>
      <c r="H141" s="188">
        <v>312.5</v>
      </c>
      <c r="I141" s="190">
        <v>310</v>
      </c>
      <c r="J141" s="191" t="s">
        <v>620</v>
      </c>
      <c r="K141" s="192">
        <f t="shared" si="69"/>
        <v>80</v>
      </c>
      <c r="L141" s="193">
        <f t="shared" si="70"/>
        <v>0.34408602150537637</v>
      </c>
      <c r="M141" s="188" t="s">
        <v>587</v>
      </c>
      <c r="N141" s="194">
        <v>42823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39</v>
      </c>
      <c r="B142" s="186">
        <v>42268</v>
      </c>
      <c r="C142" s="186"/>
      <c r="D142" s="187" t="s">
        <v>677</v>
      </c>
      <c r="E142" s="188" t="s">
        <v>618</v>
      </c>
      <c r="F142" s="189">
        <v>196.5</v>
      </c>
      <c r="G142" s="188"/>
      <c r="H142" s="188">
        <v>238</v>
      </c>
      <c r="I142" s="190">
        <v>238</v>
      </c>
      <c r="J142" s="191" t="s">
        <v>676</v>
      </c>
      <c r="K142" s="192">
        <f t="shared" si="69"/>
        <v>41.5</v>
      </c>
      <c r="L142" s="193">
        <f t="shared" si="70"/>
        <v>0.21119592875318066</v>
      </c>
      <c r="M142" s="188" t="s">
        <v>587</v>
      </c>
      <c r="N142" s="194">
        <v>42291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40</v>
      </c>
      <c r="B143" s="186">
        <v>42271</v>
      </c>
      <c r="C143" s="186"/>
      <c r="D143" s="187" t="s">
        <v>617</v>
      </c>
      <c r="E143" s="188" t="s">
        <v>618</v>
      </c>
      <c r="F143" s="189">
        <v>65</v>
      </c>
      <c r="G143" s="188"/>
      <c r="H143" s="188">
        <v>82</v>
      </c>
      <c r="I143" s="190">
        <v>82</v>
      </c>
      <c r="J143" s="191" t="s">
        <v>676</v>
      </c>
      <c r="K143" s="192">
        <f t="shared" si="69"/>
        <v>17</v>
      </c>
      <c r="L143" s="193">
        <f t="shared" si="70"/>
        <v>0.26153846153846155</v>
      </c>
      <c r="M143" s="188" t="s">
        <v>587</v>
      </c>
      <c r="N143" s="194">
        <v>42578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41</v>
      </c>
      <c r="B144" s="186">
        <v>42291</v>
      </c>
      <c r="C144" s="186"/>
      <c r="D144" s="187" t="s">
        <v>678</v>
      </c>
      <c r="E144" s="188" t="s">
        <v>618</v>
      </c>
      <c r="F144" s="189">
        <v>144</v>
      </c>
      <c r="G144" s="188"/>
      <c r="H144" s="188">
        <v>182.5</v>
      </c>
      <c r="I144" s="190">
        <v>181</v>
      </c>
      <c r="J144" s="191" t="s">
        <v>676</v>
      </c>
      <c r="K144" s="192">
        <f t="shared" si="69"/>
        <v>38.5</v>
      </c>
      <c r="L144" s="193">
        <f t="shared" si="70"/>
        <v>0.2673611111111111</v>
      </c>
      <c r="M144" s="188" t="s">
        <v>587</v>
      </c>
      <c r="N144" s="194">
        <v>42817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42</v>
      </c>
      <c r="B145" s="186">
        <v>42291</v>
      </c>
      <c r="C145" s="186"/>
      <c r="D145" s="187" t="s">
        <v>679</v>
      </c>
      <c r="E145" s="188" t="s">
        <v>618</v>
      </c>
      <c r="F145" s="189">
        <v>264</v>
      </c>
      <c r="G145" s="188"/>
      <c r="H145" s="188">
        <v>311</v>
      </c>
      <c r="I145" s="190">
        <v>311</v>
      </c>
      <c r="J145" s="191" t="s">
        <v>676</v>
      </c>
      <c r="K145" s="192">
        <f t="shared" si="69"/>
        <v>47</v>
      </c>
      <c r="L145" s="193">
        <f t="shared" si="70"/>
        <v>0.17803030303030304</v>
      </c>
      <c r="M145" s="188" t="s">
        <v>587</v>
      </c>
      <c r="N145" s="194">
        <v>42604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43</v>
      </c>
      <c r="B146" s="186">
        <v>42318</v>
      </c>
      <c r="C146" s="186"/>
      <c r="D146" s="187" t="s">
        <v>680</v>
      </c>
      <c r="E146" s="188" t="s">
        <v>589</v>
      </c>
      <c r="F146" s="189">
        <v>549.5</v>
      </c>
      <c r="G146" s="188"/>
      <c r="H146" s="188">
        <v>630</v>
      </c>
      <c r="I146" s="190">
        <v>630</v>
      </c>
      <c r="J146" s="191" t="s">
        <v>676</v>
      </c>
      <c r="K146" s="192">
        <f t="shared" si="69"/>
        <v>80.5</v>
      </c>
      <c r="L146" s="193">
        <f t="shared" si="70"/>
        <v>0.1464968152866242</v>
      </c>
      <c r="M146" s="188" t="s">
        <v>587</v>
      </c>
      <c r="N146" s="194">
        <v>42419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44</v>
      </c>
      <c r="B147" s="186">
        <v>42342</v>
      </c>
      <c r="C147" s="186"/>
      <c r="D147" s="187" t="s">
        <v>681</v>
      </c>
      <c r="E147" s="188" t="s">
        <v>618</v>
      </c>
      <c r="F147" s="189">
        <v>1027.5</v>
      </c>
      <c r="G147" s="188"/>
      <c r="H147" s="188">
        <v>1315</v>
      </c>
      <c r="I147" s="190">
        <v>1250</v>
      </c>
      <c r="J147" s="191" t="s">
        <v>676</v>
      </c>
      <c r="K147" s="192">
        <f t="shared" si="69"/>
        <v>287.5</v>
      </c>
      <c r="L147" s="193">
        <f t="shared" si="70"/>
        <v>0.27980535279805352</v>
      </c>
      <c r="M147" s="188" t="s">
        <v>587</v>
      </c>
      <c r="N147" s="194">
        <v>43244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45</v>
      </c>
      <c r="B148" s="186">
        <v>42367</v>
      </c>
      <c r="C148" s="186"/>
      <c r="D148" s="187" t="s">
        <v>682</v>
      </c>
      <c r="E148" s="188" t="s">
        <v>618</v>
      </c>
      <c r="F148" s="189">
        <v>465</v>
      </c>
      <c r="G148" s="188"/>
      <c r="H148" s="188">
        <v>540</v>
      </c>
      <c r="I148" s="190">
        <v>540</v>
      </c>
      <c r="J148" s="191" t="s">
        <v>676</v>
      </c>
      <c r="K148" s="192">
        <f t="shared" si="69"/>
        <v>75</v>
      </c>
      <c r="L148" s="193">
        <f t="shared" si="70"/>
        <v>0.16129032258064516</v>
      </c>
      <c r="M148" s="188" t="s">
        <v>587</v>
      </c>
      <c r="N148" s="194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46</v>
      </c>
      <c r="B149" s="186">
        <v>42380</v>
      </c>
      <c r="C149" s="186"/>
      <c r="D149" s="187" t="s">
        <v>381</v>
      </c>
      <c r="E149" s="188" t="s">
        <v>589</v>
      </c>
      <c r="F149" s="189">
        <v>81</v>
      </c>
      <c r="G149" s="188"/>
      <c r="H149" s="188">
        <v>110</v>
      </c>
      <c r="I149" s="190">
        <v>110</v>
      </c>
      <c r="J149" s="191" t="s">
        <v>676</v>
      </c>
      <c r="K149" s="192">
        <f t="shared" si="69"/>
        <v>29</v>
      </c>
      <c r="L149" s="193">
        <f t="shared" si="70"/>
        <v>0.35802469135802467</v>
      </c>
      <c r="M149" s="188" t="s">
        <v>587</v>
      </c>
      <c r="N149" s="194">
        <v>42745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47</v>
      </c>
      <c r="B150" s="186">
        <v>42382</v>
      </c>
      <c r="C150" s="186"/>
      <c r="D150" s="187" t="s">
        <v>683</v>
      </c>
      <c r="E150" s="188" t="s">
        <v>589</v>
      </c>
      <c r="F150" s="189">
        <v>417.5</v>
      </c>
      <c r="G150" s="188"/>
      <c r="H150" s="188">
        <v>547</v>
      </c>
      <c r="I150" s="190">
        <v>535</v>
      </c>
      <c r="J150" s="191" t="s">
        <v>676</v>
      </c>
      <c r="K150" s="192">
        <f t="shared" si="69"/>
        <v>129.5</v>
      </c>
      <c r="L150" s="193">
        <f t="shared" si="70"/>
        <v>0.31017964071856285</v>
      </c>
      <c r="M150" s="188" t="s">
        <v>587</v>
      </c>
      <c r="N150" s="194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48</v>
      </c>
      <c r="B151" s="186">
        <v>42408</v>
      </c>
      <c r="C151" s="186"/>
      <c r="D151" s="187" t="s">
        <v>684</v>
      </c>
      <c r="E151" s="188" t="s">
        <v>618</v>
      </c>
      <c r="F151" s="189">
        <v>650</v>
      </c>
      <c r="G151" s="188"/>
      <c r="H151" s="188">
        <v>800</v>
      </c>
      <c r="I151" s="190">
        <v>800</v>
      </c>
      <c r="J151" s="191" t="s">
        <v>676</v>
      </c>
      <c r="K151" s="192">
        <f t="shared" si="69"/>
        <v>150</v>
      </c>
      <c r="L151" s="193">
        <f t="shared" si="70"/>
        <v>0.23076923076923078</v>
      </c>
      <c r="M151" s="188" t="s">
        <v>587</v>
      </c>
      <c r="N151" s="194">
        <v>43154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49</v>
      </c>
      <c r="B152" s="186">
        <v>42433</v>
      </c>
      <c r="C152" s="186"/>
      <c r="D152" s="187" t="s">
        <v>210</v>
      </c>
      <c r="E152" s="188" t="s">
        <v>618</v>
      </c>
      <c r="F152" s="189">
        <v>437.5</v>
      </c>
      <c r="G152" s="188"/>
      <c r="H152" s="188">
        <v>504.5</v>
      </c>
      <c r="I152" s="190">
        <v>522</v>
      </c>
      <c r="J152" s="191" t="s">
        <v>685</v>
      </c>
      <c r="K152" s="192">
        <f t="shared" si="69"/>
        <v>67</v>
      </c>
      <c r="L152" s="193">
        <f t="shared" si="70"/>
        <v>0.15314285714285714</v>
      </c>
      <c r="M152" s="188" t="s">
        <v>587</v>
      </c>
      <c r="N152" s="194">
        <v>42480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50</v>
      </c>
      <c r="B153" s="186">
        <v>42438</v>
      </c>
      <c r="C153" s="186"/>
      <c r="D153" s="187" t="s">
        <v>686</v>
      </c>
      <c r="E153" s="188" t="s">
        <v>618</v>
      </c>
      <c r="F153" s="189">
        <v>189.5</v>
      </c>
      <c r="G153" s="188"/>
      <c r="H153" s="188">
        <v>218</v>
      </c>
      <c r="I153" s="190">
        <v>218</v>
      </c>
      <c r="J153" s="191" t="s">
        <v>676</v>
      </c>
      <c r="K153" s="192">
        <f t="shared" si="69"/>
        <v>28.5</v>
      </c>
      <c r="L153" s="193">
        <f t="shared" si="70"/>
        <v>0.15039577836411611</v>
      </c>
      <c r="M153" s="188" t="s">
        <v>587</v>
      </c>
      <c r="N153" s="194">
        <v>43034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51</v>
      </c>
      <c r="B154" s="196">
        <v>42471</v>
      </c>
      <c r="C154" s="196"/>
      <c r="D154" s="204" t="s">
        <v>687</v>
      </c>
      <c r="E154" s="199" t="s">
        <v>618</v>
      </c>
      <c r="F154" s="199">
        <v>36.5</v>
      </c>
      <c r="G154" s="200"/>
      <c r="H154" s="200">
        <v>15.85</v>
      </c>
      <c r="I154" s="200">
        <v>60</v>
      </c>
      <c r="J154" s="201" t="s">
        <v>688</v>
      </c>
      <c r="K154" s="202">
        <f t="shared" si="69"/>
        <v>-20.65</v>
      </c>
      <c r="L154" s="203">
        <f t="shared" si="70"/>
        <v>-0.5657534246575342</v>
      </c>
      <c r="M154" s="199" t="s">
        <v>599</v>
      </c>
      <c r="N154" s="207">
        <v>43627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52</v>
      </c>
      <c r="B155" s="186">
        <v>42472</v>
      </c>
      <c r="C155" s="186"/>
      <c r="D155" s="187" t="s">
        <v>689</v>
      </c>
      <c r="E155" s="188" t="s">
        <v>618</v>
      </c>
      <c r="F155" s="189">
        <v>93</v>
      </c>
      <c r="G155" s="188"/>
      <c r="H155" s="188">
        <v>149</v>
      </c>
      <c r="I155" s="190">
        <v>140</v>
      </c>
      <c r="J155" s="191" t="s">
        <v>690</v>
      </c>
      <c r="K155" s="192">
        <f t="shared" si="69"/>
        <v>56</v>
      </c>
      <c r="L155" s="193">
        <f t="shared" si="70"/>
        <v>0.60215053763440862</v>
      </c>
      <c r="M155" s="188" t="s">
        <v>587</v>
      </c>
      <c r="N155" s="194">
        <v>42740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53</v>
      </c>
      <c r="B156" s="186">
        <v>42472</v>
      </c>
      <c r="C156" s="186"/>
      <c r="D156" s="187" t="s">
        <v>691</v>
      </c>
      <c r="E156" s="188" t="s">
        <v>618</v>
      </c>
      <c r="F156" s="189">
        <v>130</v>
      </c>
      <c r="G156" s="188"/>
      <c r="H156" s="188">
        <v>150</v>
      </c>
      <c r="I156" s="190" t="s">
        <v>692</v>
      </c>
      <c r="J156" s="191" t="s">
        <v>676</v>
      </c>
      <c r="K156" s="192">
        <f t="shared" si="69"/>
        <v>20</v>
      </c>
      <c r="L156" s="193">
        <f t="shared" si="70"/>
        <v>0.15384615384615385</v>
      </c>
      <c r="M156" s="188" t="s">
        <v>587</v>
      </c>
      <c r="N156" s="194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54</v>
      </c>
      <c r="B157" s="186">
        <v>42473</v>
      </c>
      <c r="C157" s="186"/>
      <c r="D157" s="187" t="s">
        <v>693</v>
      </c>
      <c r="E157" s="188" t="s">
        <v>618</v>
      </c>
      <c r="F157" s="189">
        <v>196</v>
      </c>
      <c r="G157" s="188"/>
      <c r="H157" s="188">
        <v>299</v>
      </c>
      <c r="I157" s="190">
        <v>299</v>
      </c>
      <c r="J157" s="191" t="s">
        <v>676</v>
      </c>
      <c r="K157" s="192">
        <v>103</v>
      </c>
      <c r="L157" s="193">
        <v>0.52551020408163296</v>
      </c>
      <c r="M157" s="188" t="s">
        <v>587</v>
      </c>
      <c r="N157" s="194">
        <v>42620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55</v>
      </c>
      <c r="B158" s="186">
        <v>42473</v>
      </c>
      <c r="C158" s="186"/>
      <c r="D158" s="187" t="s">
        <v>694</v>
      </c>
      <c r="E158" s="188" t="s">
        <v>618</v>
      </c>
      <c r="F158" s="189">
        <v>88</v>
      </c>
      <c r="G158" s="188"/>
      <c r="H158" s="188">
        <v>103</v>
      </c>
      <c r="I158" s="190">
        <v>103</v>
      </c>
      <c r="J158" s="191" t="s">
        <v>676</v>
      </c>
      <c r="K158" s="192">
        <v>15</v>
      </c>
      <c r="L158" s="193">
        <v>0.170454545454545</v>
      </c>
      <c r="M158" s="188" t="s">
        <v>587</v>
      </c>
      <c r="N158" s="194">
        <v>42530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56</v>
      </c>
      <c r="B159" s="186">
        <v>42492</v>
      </c>
      <c r="C159" s="186"/>
      <c r="D159" s="187" t="s">
        <v>695</v>
      </c>
      <c r="E159" s="188" t="s">
        <v>618</v>
      </c>
      <c r="F159" s="189">
        <v>127.5</v>
      </c>
      <c r="G159" s="188"/>
      <c r="H159" s="188">
        <v>148</v>
      </c>
      <c r="I159" s="190" t="s">
        <v>696</v>
      </c>
      <c r="J159" s="191" t="s">
        <v>676</v>
      </c>
      <c r="K159" s="192">
        <f>H159-F159</f>
        <v>20.5</v>
      </c>
      <c r="L159" s="193">
        <f>K159/F159</f>
        <v>0.16078431372549021</v>
      </c>
      <c r="M159" s="188" t="s">
        <v>587</v>
      </c>
      <c r="N159" s="194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57</v>
      </c>
      <c r="B160" s="186">
        <v>42493</v>
      </c>
      <c r="C160" s="186"/>
      <c r="D160" s="187" t="s">
        <v>697</v>
      </c>
      <c r="E160" s="188" t="s">
        <v>618</v>
      </c>
      <c r="F160" s="189">
        <v>675</v>
      </c>
      <c r="G160" s="188"/>
      <c r="H160" s="188">
        <v>815</v>
      </c>
      <c r="I160" s="190" t="s">
        <v>698</v>
      </c>
      <c r="J160" s="191" t="s">
        <v>676</v>
      </c>
      <c r="K160" s="192">
        <f>H160-F160</f>
        <v>140</v>
      </c>
      <c r="L160" s="193">
        <f>K160/F160</f>
        <v>0.2074074074074074</v>
      </c>
      <c r="M160" s="188" t="s">
        <v>587</v>
      </c>
      <c r="N160" s="194">
        <v>43154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58</v>
      </c>
      <c r="B161" s="196">
        <v>42522</v>
      </c>
      <c r="C161" s="196"/>
      <c r="D161" s="197" t="s">
        <v>699</v>
      </c>
      <c r="E161" s="198" t="s">
        <v>618</v>
      </c>
      <c r="F161" s="199">
        <v>500</v>
      </c>
      <c r="G161" s="199"/>
      <c r="H161" s="200">
        <v>232.5</v>
      </c>
      <c r="I161" s="200" t="s">
        <v>700</v>
      </c>
      <c r="J161" s="201" t="s">
        <v>701</v>
      </c>
      <c r="K161" s="202">
        <f>H161-F161</f>
        <v>-267.5</v>
      </c>
      <c r="L161" s="203">
        <f>K161/F161</f>
        <v>-0.53500000000000003</v>
      </c>
      <c r="M161" s="199" t="s">
        <v>599</v>
      </c>
      <c r="N161" s="196">
        <v>43735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59</v>
      </c>
      <c r="B162" s="186">
        <v>42527</v>
      </c>
      <c r="C162" s="186"/>
      <c r="D162" s="187" t="s">
        <v>539</v>
      </c>
      <c r="E162" s="188" t="s">
        <v>618</v>
      </c>
      <c r="F162" s="189">
        <v>110</v>
      </c>
      <c r="G162" s="188"/>
      <c r="H162" s="188">
        <v>126.5</v>
      </c>
      <c r="I162" s="190">
        <v>125</v>
      </c>
      <c r="J162" s="191" t="s">
        <v>627</v>
      </c>
      <c r="K162" s="192">
        <f>H162-F162</f>
        <v>16.5</v>
      </c>
      <c r="L162" s="193">
        <f>K162/F162</f>
        <v>0.15</v>
      </c>
      <c r="M162" s="188" t="s">
        <v>587</v>
      </c>
      <c r="N162" s="194">
        <v>42552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60</v>
      </c>
      <c r="B163" s="186">
        <v>42538</v>
      </c>
      <c r="C163" s="186"/>
      <c r="D163" s="187" t="s">
        <v>702</v>
      </c>
      <c r="E163" s="188" t="s">
        <v>618</v>
      </c>
      <c r="F163" s="189">
        <v>44</v>
      </c>
      <c r="G163" s="188"/>
      <c r="H163" s="188">
        <v>69.5</v>
      </c>
      <c r="I163" s="190">
        <v>69.5</v>
      </c>
      <c r="J163" s="191" t="s">
        <v>703</v>
      </c>
      <c r="K163" s="192">
        <f>H163-F163</f>
        <v>25.5</v>
      </c>
      <c r="L163" s="193">
        <f>K163/F163</f>
        <v>0.57954545454545459</v>
      </c>
      <c r="M163" s="188" t="s">
        <v>587</v>
      </c>
      <c r="N163" s="194">
        <v>42977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61</v>
      </c>
      <c r="B164" s="186">
        <v>42549</v>
      </c>
      <c r="C164" s="186"/>
      <c r="D164" s="187" t="s">
        <v>704</v>
      </c>
      <c r="E164" s="188" t="s">
        <v>618</v>
      </c>
      <c r="F164" s="189">
        <v>262.5</v>
      </c>
      <c r="G164" s="188"/>
      <c r="H164" s="188">
        <v>340</v>
      </c>
      <c r="I164" s="190">
        <v>333</v>
      </c>
      <c r="J164" s="191" t="s">
        <v>705</v>
      </c>
      <c r="K164" s="192">
        <v>77.5</v>
      </c>
      <c r="L164" s="193">
        <v>0.29523809523809502</v>
      </c>
      <c r="M164" s="188" t="s">
        <v>587</v>
      </c>
      <c r="N164" s="194">
        <v>43017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62</v>
      </c>
      <c r="B165" s="186">
        <v>42549</v>
      </c>
      <c r="C165" s="186"/>
      <c r="D165" s="187" t="s">
        <v>706</v>
      </c>
      <c r="E165" s="188" t="s">
        <v>618</v>
      </c>
      <c r="F165" s="189">
        <v>840</v>
      </c>
      <c r="G165" s="188"/>
      <c r="H165" s="188">
        <v>1230</v>
      </c>
      <c r="I165" s="190">
        <v>1230</v>
      </c>
      <c r="J165" s="191" t="s">
        <v>676</v>
      </c>
      <c r="K165" s="192">
        <v>390</v>
      </c>
      <c r="L165" s="193">
        <v>0.46428571428571402</v>
      </c>
      <c r="M165" s="188" t="s">
        <v>587</v>
      </c>
      <c r="N165" s="194">
        <v>42649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8">
        <v>63</v>
      </c>
      <c r="B166" s="209">
        <v>42556</v>
      </c>
      <c r="C166" s="209"/>
      <c r="D166" s="210" t="s">
        <v>707</v>
      </c>
      <c r="E166" s="211" t="s">
        <v>618</v>
      </c>
      <c r="F166" s="211">
        <v>395</v>
      </c>
      <c r="G166" s="212"/>
      <c r="H166" s="212">
        <f>(468.5+342.5)/2</f>
        <v>405.5</v>
      </c>
      <c r="I166" s="212">
        <v>510</v>
      </c>
      <c r="J166" s="213" t="s">
        <v>708</v>
      </c>
      <c r="K166" s="214">
        <f t="shared" ref="K166:K172" si="71">H166-F166</f>
        <v>10.5</v>
      </c>
      <c r="L166" s="215">
        <f t="shared" ref="L166:L172" si="72">K166/F166</f>
        <v>2.6582278481012658E-2</v>
      </c>
      <c r="M166" s="211" t="s">
        <v>709</v>
      </c>
      <c r="N166" s="209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64</v>
      </c>
      <c r="B167" s="196">
        <v>42584</v>
      </c>
      <c r="C167" s="196"/>
      <c r="D167" s="197" t="s">
        <v>710</v>
      </c>
      <c r="E167" s="198" t="s">
        <v>589</v>
      </c>
      <c r="F167" s="199">
        <f>169.5-12.8</f>
        <v>156.69999999999999</v>
      </c>
      <c r="G167" s="199"/>
      <c r="H167" s="200">
        <v>77</v>
      </c>
      <c r="I167" s="200" t="s">
        <v>711</v>
      </c>
      <c r="J167" s="201" t="s">
        <v>712</v>
      </c>
      <c r="K167" s="202">
        <f t="shared" si="71"/>
        <v>-79.699999999999989</v>
      </c>
      <c r="L167" s="203">
        <f t="shared" si="72"/>
        <v>-0.50861518825781749</v>
      </c>
      <c r="M167" s="199" t="s">
        <v>599</v>
      </c>
      <c r="N167" s="196">
        <v>43522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65</v>
      </c>
      <c r="B168" s="196">
        <v>42586</v>
      </c>
      <c r="C168" s="196"/>
      <c r="D168" s="197" t="s">
        <v>713</v>
      </c>
      <c r="E168" s="198" t="s">
        <v>618</v>
      </c>
      <c r="F168" s="199">
        <v>400</v>
      </c>
      <c r="G168" s="199"/>
      <c r="H168" s="200">
        <v>305</v>
      </c>
      <c r="I168" s="200">
        <v>475</v>
      </c>
      <c r="J168" s="201" t="s">
        <v>714</v>
      </c>
      <c r="K168" s="202">
        <f t="shared" si="71"/>
        <v>-95</v>
      </c>
      <c r="L168" s="203">
        <f t="shared" si="72"/>
        <v>-0.23749999999999999</v>
      </c>
      <c r="M168" s="199" t="s">
        <v>599</v>
      </c>
      <c r="N168" s="196">
        <v>43606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66</v>
      </c>
      <c r="B169" s="186">
        <v>42593</v>
      </c>
      <c r="C169" s="186"/>
      <c r="D169" s="187" t="s">
        <v>715</v>
      </c>
      <c r="E169" s="188" t="s">
        <v>618</v>
      </c>
      <c r="F169" s="189">
        <v>86.5</v>
      </c>
      <c r="G169" s="188"/>
      <c r="H169" s="188">
        <v>130</v>
      </c>
      <c r="I169" s="190">
        <v>130</v>
      </c>
      <c r="J169" s="191" t="s">
        <v>716</v>
      </c>
      <c r="K169" s="192">
        <f t="shared" si="71"/>
        <v>43.5</v>
      </c>
      <c r="L169" s="193">
        <f t="shared" si="72"/>
        <v>0.50289017341040465</v>
      </c>
      <c r="M169" s="188" t="s">
        <v>587</v>
      </c>
      <c r="N169" s="194">
        <v>43091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67</v>
      </c>
      <c r="B170" s="196">
        <v>42600</v>
      </c>
      <c r="C170" s="196"/>
      <c r="D170" s="197" t="s">
        <v>109</v>
      </c>
      <c r="E170" s="198" t="s">
        <v>618</v>
      </c>
      <c r="F170" s="199">
        <v>133.5</v>
      </c>
      <c r="G170" s="199"/>
      <c r="H170" s="200">
        <v>126.5</v>
      </c>
      <c r="I170" s="200">
        <v>178</v>
      </c>
      <c r="J170" s="201" t="s">
        <v>717</v>
      </c>
      <c r="K170" s="202">
        <f t="shared" si="71"/>
        <v>-7</v>
      </c>
      <c r="L170" s="203">
        <f t="shared" si="72"/>
        <v>-5.2434456928838954E-2</v>
      </c>
      <c r="M170" s="199" t="s">
        <v>599</v>
      </c>
      <c r="N170" s="196">
        <v>42615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68</v>
      </c>
      <c r="B171" s="186">
        <v>42613</v>
      </c>
      <c r="C171" s="186"/>
      <c r="D171" s="187" t="s">
        <v>718</v>
      </c>
      <c r="E171" s="188" t="s">
        <v>618</v>
      </c>
      <c r="F171" s="189">
        <v>560</v>
      </c>
      <c r="G171" s="188"/>
      <c r="H171" s="188">
        <v>725</v>
      </c>
      <c r="I171" s="190">
        <v>725</v>
      </c>
      <c r="J171" s="191" t="s">
        <v>620</v>
      </c>
      <c r="K171" s="192">
        <f t="shared" si="71"/>
        <v>165</v>
      </c>
      <c r="L171" s="193">
        <f t="shared" si="72"/>
        <v>0.29464285714285715</v>
      </c>
      <c r="M171" s="188" t="s">
        <v>587</v>
      </c>
      <c r="N171" s="194">
        <v>42456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69</v>
      </c>
      <c r="B172" s="186">
        <v>42614</v>
      </c>
      <c r="C172" s="186"/>
      <c r="D172" s="187" t="s">
        <v>719</v>
      </c>
      <c r="E172" s="188" t="s">
        <v>618</v>
      </c>
      <c r="F172" s="189">
        <v>160.5</v>
      </c>
      <c r="G172" s="188"/>
      <c r="H172" s="188">
        <v>210</v>
      </c>
      <c r="I172" s="190">
        <v>210</v>
      </c>
      <c r="J172" s="191" t="s">
        <v>620</v>
      </c>
      <c r="K172" s="192">
        <f t="shared" si="71"/>
        <v>49.5</v>
      </c>
      <c r="L172" s="193">
        <f t="shared" si="72"/>
        <v>0.30841121495327101</v>
      </c>
      <c r="M172" s="188" t="s">
        <v>587</v>
      </c>
      <c r="N172" s="194">
        <v>42871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70</v>
      </c>
      <c r="B173" s="186">
        <v>42646</v>
      </c>
      <c r="C173" s="186"/>
      <c r="D173" s="187" t="s">
        <v>395</v>
      </c>
      <c r="E173" s="188" t="s">
        <v>618</v>
      </c>
      <c r="F173" s="189">
        <v>430</v>
      </c>
      <c r="G173" s="188"/>
      <c r="H173" s="188">
        <v>596</v>
      </c>
      <c r="I173" s="190">
        <v>575</v>
      </c>
      <c r="J173" s="191" t="s">
        <v>720</v>
      </c>
      <c r="K173" s="192">
        <v>166</v>
      </c>
      <c r="L173" s="193">
        <v>0.38604651162790699</v>
      </c>
      <c r="M173" s="188" t="s">
        <v>587</v>
      </c>
      <c r="N173" s="194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71</v>
      </c>
      <c r="B174" s="186">
        <v>42657</v>
      </c>
      <c r="C174" s="186"/>
      <c r="D174" s="187" t="s">
        <v>721</v>
      </c>
      <c r="E174" s="188" t="s">
        <v>618</v>
      </c>
      <c r="F174" s="189">
        <v>280</v>
      </c>
      <c r="G174" s="188"/>
      <c r="H174" s="188">
        <v>345</v>
      </c>
      <c r="I174" s="190">
        <v>345</v>
      </c>
      <c r="J174" s="191" t="s">
        <v>620</v>
      </c>
      <c r="K174" s="192">
        <f t="shared" ref="K174:K179" si="73">H174-F174</f>
        <v>65</v>
      </c>
      <c r="L174" s="193">
        <f>K174/F174</f>
        <v>0.23214285714285715</v>
      </c>
      <c r="M174" s="188" t="s">
        <v>587</v>
      </c>
      <c r="N174" s="194">
        <v>42814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72</v>
      </c>
      <c r="B175" s="186">
        <v>42657</v>
      </c>
      <c r="C175" s="186"/>
      <c r="D175" s="187" t="s">
        <v>722</v>
      </c>
      <c r="E175" s="188" t="s">
        <v>618</v>
      </c>
      <c r="F175" s="189">
        <v>245</v>
      </c>
      <c r="G175" s="188"/>
      <c r="H175" s="188">
        <v>325.5</v>
      </c>
      <c r="I175" s="190">
        <v>330</v>
      </c>
      <c r="J175" s="191" t="s">
        <v>723</v>
      </c>
      <c r="K175" s="192">
        <f t="shared" si="73"/>
        <v>80.5</v>
      </c>
      <c r="L175" s="193">
        <f>K175/F175</f>
        <v>0.32857142857142857</v>
      </c>
      <c r="M175" s="188" t="s">
        <v>587</v>
      </c>
      <c r="N175" s="194">
        <v>42769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73</v>
      </c>
      <c r="B176" s="186">
        <v>42660</v>
      </c>
      <c r="C176" s="186"/>
      <c r="D176" s="187" t="s">
        <v>345</v>
      </c>
      <c r="E176" s="188" t="s">
        <v>618</v>
      </c>
      <c r="F176" s="189">
        <v>125</v>
      </c>
      <c r="G176" s="188"/>
      <c r="H176" s="188">
        <v>160</v>
      </c>
      <c r="I176" s="190">
        <v>160</v>
      </c>
      <c r="J176" s="191" t="s">
        <v>676</v>
      </c>
      <c r="K176" s="192">
        <f t="shared" si="73"/>
        <v>35</v>
      </c>
      <c r="L176" s="193">
        <v>0.28000000000000003</v>
      </c>
      <c r="M176" s="188" t="s">
        <v>587</v>
      </c>
      <c r="N176" s="194">
        <v>42803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74</v>
      </c>
      <c r="B177" s="186">
        <v>42660</v>
      </c>
      <c r="C177" s="186"/>
      <c r="D177" s="187" t="s">
        <v>468</v>
      </c>
      <c r="E177" s="188" t="s">
        <v>618</v>
      </c>
      <c r="F177" s="189">
        <v>114</v>
      </c>
      <c r="G177" s="188"/>
      <c r="H177" s="188">
        <v>145</v>
      </c>
      <c r="I177" s="190">
        <v>145</v>
      </c>
      <c r="J177" s="191" t="s">
        <v>676</v>
      </c>
      <c r="K177" s="192">
        <f t="shared" si="73"/>
        <v>31</v>
      </c>
      <c r="L177" s="193">
        <f>K177/F177</f>
        <v>0.27192982456140352</v>
      </c>
      <c r="M177" s="188" t="s">
        <v>587</v>
      </c>
      <c r="N177" s="194">
        <v>42859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75</v>
      </c>
      <c r="B178" s="186">
        <v>42660</v>
      </c>
      <c r="C178" s="186"/>
      <c r="D178" s="187" t="s">
        <v>724</v>
      </c>
      <c r="E178" s="188" t="s">
        <v>618</v>
      </c>
      <c r="F178" s="189">
        <v>212</v>
      </c>
      <c r="G178" s="188"/>
      <c r="H178" s="188">
        <v>280</v>
      </c>
      <c r="I178" s="190">
        <v>276</v>
      </c>
      <c r="J178" s="191" t="s">
        <v>725</v>
      </c>
      <c r="K178" s="192">
        <f t="shared" si="73"/>
        <v>68</v>
      </c>
      <c r="L178" s="193">
        <f>K178/F178</f>
        <v>0.32075471698113206</v>
      </c>
      <c r="M178" s="188" t="s">
        <v>587</v>
      </c>
      <c r="N178" s="194">
        <v>42858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76</v>
      </c>
      <c r="B179" s="186">
        <v>42678</v>
      </c>
      <c r="C179" s="186"/>
      <c r="D179" s="187" t="s">
        <v>456</v>
      </c>
      <c r="E179" s="188" t="s">
        <v>618</v>
      </c>
      <c r="F179" s="189">
        <v>155</v>
      </c>
      <c r="G179" s="188"/>
      <c r="H179" s="188">
        <v>210</v>
      </c>
      <c r="I179" s="190">
        <v>210</v>
      </c>
      <c r="J179" s="191" t="s">
        <v>726</v>
      </c>
      <c r="K179" s="192">
        <f t="shared" si="73"/>
        <v>55</v>
      </c>
      <c r="L179" s="193">
        <f>K179/F179</f>
        <v>0.35483870967741937</v>
      </c>
      <c r="M179" s="188" t="s">
        <v>587</v>
      </c>
      <c r="N179" s="194">
        <v>42944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77</v>
      </c>
      <c r="B180" s="196">
        <v>42710</v>
      </c>
      <c r="C180" s="196"/>
      <c r="D180" s="197" t="s">
        <v>727</v>
      </c>
      <c r="E180" s="198" t="s">
        <v>618</v>
      </c>
      <c r="F180" s="199">
        <v>150.5</v>
      </c>
      <c r="G180" s="199"/>
      <c r="H180" s="200">
        <v>72.5</v>
      </c>
      <c r="I180" s="200">
        <v>174</v>
      </c>
      <c r="J180" s="201" t="s">
        <v>728</v>
      </c>
      <c r="K180" s="202">
        <v>-78</v>
      </c>
      <c r="L180" s="203">
        <v>-0.51827242524916906</v>
      </c>
      <c r="M180" s="199" t="s">
        <v>599</v>
      </c>
      <c r="N180" s="196">
        <v>43333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78</v>
      </c>
      <c r="B181" s="186">
        <v>42712</v>
      </c>
      <c r="C181" s="186"/>
      <c r="D181" s="187" t="s">
        <v>729</v>
      </c>
      <c r="E181" s="188" t="s">
        <v>618</v>
      </c>
      <c r="F181" s="189">
        <v>380</v>
      </c>
      <c r="G181" s="188"/>
      <c r="H181" s="188">
        <v>478</v>
      </c>
      <c r="I181" s="190">
        <v>468</v>
      </c>
      <c r="J181" s="191" t="s">
        <v>676</v>
      </c>
      <c r="K181" s="192">
        <f>H181-F181</f>
        <v>98</v>
      </c>
      <c r="L181" s="193">
        <f>K181/F181</f>
        <v>0.25789473684210529</v>
      </c>
      <c r="M181" s="188" t="s">
        <v>587</v>
      </c>
      <c r="N181" s="194">
        <v>43025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79</v>
      </c>
      <c r="B182" s="186">
        <v>42734</v>
      </c>
      <c r="C182" s="186"/>
      <c r="D182" s="187" t="s">
        <v>108</v>
      </c>
      <c r="E182" s="188" t="s">
        <v>618</v>
      </c>
      <c r="F182" s="189">
        <v>305</v>
      </c>
      <c r="G182" s="188"/>
      <c r="H182" s="188">
        <v>375</v>
      </c>
      <c r="I182" s="190">
        <v>375</v>
      </c>
      <c r="J182" s="191" t="s">
        <v>676</v>
      </c>
      <c r="K182" s="192">
        <f>H182-F182</f>
        <v>70</v>
      </c>
      <c r="L182" s="193">
        <f>K182/F182</f>
        <v>0.22950819672131148</v>
      </c>
      <c r="M182" s="188" t="s">
        <v>587</v>
      </c>
      <c r="N182" s="194">
        <v>42768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80</v>
      </c>
      <c r="B183" s="186">
        <v>42739</v>
      </c>
      <c r="C183" s="186"/>
      <c r="D183" s="187" t="s">
        <v>94</v>
      </c>
      <c r="E183" s="188" t="s">
        <v>618</v>
      </c>
      <c r="F183" s="189">
        <v>99.5</v>
      </c>
      <c r="G183" s="188"/>
      <c r="H183" s="188">
        <v>158</v>
      </c>
      <c r="I183" s="190">
        <v>158</v>
      </c>
      <c r="J183" s="191" t="s">
        <v>676</v>
      </c>
      <c r="K183" s="192">
        <f>H183-F183</f>
        <v>58.5</v>
      </c>
      <c r="L183" s="193">
        <f>K183/F183</f>
        <v>0.5879396984924623</v>
      </c>
      <c r="M183" s="188" t="s">
        <v>587</v>
      </c>
      <c r="N183" s="194">
        <v>42898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81</v>
      </c>
      <c r="B184" s="186">
        <v>42739</v>
      </c>
      <c r="C184" s="186"/>
      <c r="D184" s="187" t="s">
        <v>94</v>
      </c>
      <c r="E184" s="188" t="s">
        <v>618</v>
      </c>
      <c r="F184" s="189">
        <v>99.5</v>
      </c>
      <c r="G184" s="188"/>
      <c r="H184" s="188">
        <v>158</v>
      </c>
      <c r="I184" s="190">
        <v>158</v>
      </c>
      <c r="J184" s="191" t="s">
        <v>676</v>
      </c>
      <c r="K184" s="192">
        <v>58.5</v>
      </c>
      <c r="L184" s="193">
        <v>0.58793969849246197</v>
      </c>
      <c r="M184" s="188" t="s">
        <v>587</v>
      </c>
      <c r="N184" s="194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82</v>
      </c>
      <c r="B185" s="186">
        <v>42786</v>
      </c>
      <c r="C185" s="186"/>
      <c r="D185" s="187" t="s">
        <v>185</v>
      </c>
      <c r="E185" s="188" t="s">
        <v>618</v>
      </c>
      <c r="F185" s="189">
        <v>140.5</v>
      </c>
      <c r="G185" s="188"/>
      <c r="H185" s="188">
        <v>220</v>
      </c>
      <c r="I185" s="190">
        <v>220</v>
      </c>
      <c r="J185" s="191" t="s">
        <v>676</v>
      </c>
      <c r="K185" s="192">
        <f>H185-F185</f>
        <v>79.5</v>
      </c>
      <c r="L185" s="193">
        <f>K185/F185</f>
        <v>0.5658362989323843</v>
      </c>
      <c r="M185" s="188" t="s">
        <v>587</v>
      </c>
      <c r="N185" s="194">
        <v>42864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83</v>
      </c>
      <c r="B186" s="186">
        <v>42786</v>
      </c>
      <c r="C186" s="186"/>
      <c r="D186" s="187" t="s">
        <v>730</v>
      </c>
      <c r="E186" s="188" t="s">
        <v>618</v>
      </c>
      <c r="F186" s="189">
        <v>202.5</v>
      </c>
      <c r="G186" s="188"/>
      <c r="H186" s="188">
        <v>234</v>
      </c>
      <c r="I186" s="190">
        <v>234</v>
      </c>
      <c r="J186" s="191" t="s">
        <v>676</v>
      </c>
      <c r="K186" s="192">
        <v>31.5</v>
      </c>
      <c r="L186" s="193">
        <v>0.155555555555556</v>
      </c>
      <c r="M186" s="188" t="s">
        <v>587</v>
      </c>
      <c r="N186" s="194">
        <v>42836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84</v>
      </c>
      <c r="B187" s="186">
        <v>42818</v>
      </c>
      <c r="C187" s="186"/>
      <c r="D187" s="187" t="s">
        <v>731</v>
      </c>
      <c r="E187" s="188" t="s">
        <v>618</v>
      </c>
      <c r="F187" s="189">
        <v>300.5</v>
      </c>
      <c r="G187" s="188"/>
      <c r="H187" s="188">
        <v>417.5</v>
      </c>
      <c r="I187" s="190">
        <v>420</v>
      </c>
      <c r="J187" s="191" t="s">
        <v>732</v>
      </c>
      <c r="K187" s="192">
        <f>H187-F187</f>
        <v>117</v>
      </c>
      <c r="L187" s="193">
        <f>K187/F187</f>
        <v>0.38935108153078202</v>
      </c>
      <c r="M187" s="188" t="s">
        <v>587</v>
      </c>
      <c r="N187" s="194">
        <v>43070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85</v>
      </c>
      <c r="B188" s="186">
        <v>42818</v>
      </c>
      <c r="C188" s="186"/>
      <c r="D188" s="187" t="s">
        <v>706</v>
      </c>
      <c r="E188" s="188" t="s">
        <v>618</v>
      </c>
      <c r="F188" s="189">
        <v>850</v>
      </c>
      <c r="G188" s="188"/>
      <c r="H188" s="188">
        <v>1042.5</v>
      </c>
      <c r="I188" s="190">
        <v>1023</v>
      </c>
      <c r="J188" s="191" t="s">
        <v>733</v>
      </c>
      <c r="K188" s="192">
        <v>192.5</v>
      </c>
      <c r="L188" s="193">
        <v>0.22647058823529401</v>
      </c>
      <c r="M188" s="188" t="s">
        <v>587</v>
      </c>
      <c r="N188" s="194">
        <v>42830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86</v>
      </c>
      <c r="B189" s="186">
        <v>42830</v>
      </c>
      <c r="C189" s="186"/>
      <c r="D189" s="187" t="s">
        <v>487</v>
      </c>
      <c r="E189" s="188" t="s">
        <v>618</v>
      </c>
      <c r="F189" s="189">
        <v>785</v>
      </c>
      <c r="G189" s="188"/>
      <c r="H189" s="188">
        <v>930</v>
      </c>
      <c r="I189" s="190">
        <v>920</v>
      </c>
      <c r="J189" s="191" t="s">
        <v>734</v>
      </c>
      <c r="K189" s="192">
        <f>H189-F189</f>
        <v>145</v>
      </c>
      <c r="L189" s="193">
        <f>K189/F189</f>
        <v>0.18471337579617833</v>
      </c>
      <c r="M189" s="188" t="s">
        <v>587</v>
      </c>
      <c r="N189" s="194">
        <v>42976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87</v>
      </c>
      <c r="B190" s="196">
        <v>42831</v>
      </c>
      <c r="C190" s="196"/>
      <c r="D190" s="197" t="s">
        <v>735</v>
      </c>
      <c r="E190" s="198" t="s">
        <v>618</v>
      </c>
      <c r="F190" s="199">
        <v>40</v>
      </c>
      <c r="G190" s="199"/>
      <c r="H190" s="200">
        <v>13.1</v>
      </c>
      <c r="I190" s="200">
        <v>60</v>
      </c>
      <c r="J190" s="201" t="s">
        <v>736</v>
      </c>
      <c r="K190" s="202">
        <v>-26.9</v>
      </c>
      <c r="L190" s="203">
        <v>-0.67249999999999999</v>
      </c>
      <c r="M190" s="199" t="s">
        <v>599</v>
      </c>
      <c r="N190" s="196">
        <v>43138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88</v>
      </c>
      <c r="B191" s="186">
        <v>42837</v>
      </c>
      <c r="C191" s="186"/>
      <c r="D191" s="187" t="s">
        <v>93</v>
      </c>
      <c r="E191" s="188" t="s">
        <v>618</v>
      </c>
      <c r="F191" s="189">
        <v>289.5</v>
      </c>
      <c r="G191" s="188"/>
      <c r="H191" s="188">
        <v>354</v>
      </c>
      <c r="I191" s="190">
        <v>360</v>
      </c>
      <c r="J191" s="191" t="s">
        <v>737</v>
      </c>
      <c r="K191" s="192">
        <f t="shared" ref="K191:K199" si="74">H191-F191</f>
        <v>64.5</v>
      </c>
      <c r="L191" s="193">
        <f t="shared" ref="L191:L199" si="75">K191/F191</f>
        <v>0.22279792746113988</v>
      </c>
      <c r="M191" s="188" t="s">
        <v>587</v>
      </c>
      <c r="N191" s="194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89</v>
      </c>
      <c r="B192" s="186">
        <v>42845</v>
      </c>
      <c r="C192" s="186"/>
      <c r="D192" s="187" t="s">
        <v>426</v>
      </c>
      <c r="E192" s="188" t="s">
        <v>618</v>
      </c>
      <c r="F192" s="189">
        <v>700</v>
      </c>
      <c r="G192" s="188"/>
      <c r="H192" s="188">
        <v>840</v>
      </c>
      <c r="I192" s="190">
        <v>840</v>
      </c>
      <c r="J192" s="191" t="s">
        <v>738</v>
      </c>
      <c r="K192" s="192">
        <f t="shared" si="74"/>
        <v>140</v>
      </c>
      <c r="L192" s="193">
        <f t="shared" si="75"/>
        <v>0.2</v>
      </c>
      <c r="M192" s="188" t="s">
        <v>587</v>
      </c>
      <c r="N192" s="194">
        <v>42893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90</v>
      </c>
      <c r="B193" s="186">
        <v>42887</v>
      </c>
      <c r="C193" s="186"/>
      <c r="D193" s="187" t="s">
        <v>739</v>
      </c>
      <c r="E193" s="188" t="s">
        <v>618</v>
      </c>
      <c r="F193" s="189">
        <v>130</v>
      </c>
      <c r="G193" s="188"/>
      <c r="H193" s="188">
        <v>144.25</v>
      </c>
      <c r="I193" s="190">
        <v>170</v>
      </c>
      <c r="J193" s="191" t="s">
        <v>740</v>
      </c>
      <c r="K193" s="192">
        <f t="shared" si="74"/>
        <v>14.25</v>
      </c>
      <c r="L193" s="193">
        <f t="shared" si="75"/>
        <v>0.10961538461538461</v>
      </c>
      <c r="M193" s="188" t="s">
        <v>587</v>
      </c>
      <c r="N193" s="194">
        <v>43675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91</v>
      </c>
      <c r="B194" s="186">
        <v>42901</v>
      </c>
      <c r="C194" s="186"/>
      <c r="D194" s="187" t="s">
        <v>741</v>
      </c>
      <c r="E194" s="188" t="s">
        <v>618</v>
      </c>
      <c r="F194" s="189">
        <v>214.5</v>
      </c>
      <c r="G194" s="188"/>
      <c r="H194" s="188">
        <v>262</v>
      </c>
      <c r="I194" s="190">
        <v>262</v>
      </c>
      <c r="J194" s="191" t="s">
        <v>742</v>
      </c>
      <c r="K194" s="192">
        <f t="shared" si="74"/>
        <v>47.5</v>
      </c>
      <c r="L194" s="193">
        <f t="shared" si="75"/>
        <v>0.22144522144522144</v>
      </c>
      <c r="M194" s="188" t="s">
        <v>587</v>
      </c>
      <c r="N194" s="194">
        <v>42977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92</v>
      </c>
      <c r="B195" s="217">
        <v>42933</v>
      </c>
      <c r="C195" s="217"/>
      <c r="D195" s="218" t="s">
        <v>743</v>
      </c>
      <c r="E195" s="219" t="s">
        <v>618</v>
      </c>
      <c r="F195" s="220">
        <v>370</v>
      </c>
      <c r="G195" s="219"/>
      <c r="H195" s="219">
        <v>447.5</v>
      </c>
      <c r="I195" s="221">
        <v>450</v>
      </c>
      <c r="J195" s="222" t="s">
        <v>676</v>
      </c>
      <c r="K195" s="192">
        <f t="shared" si="74"/>
        <v>77.5</v>
      </c>
      <c r="L195" s="223">
        <f t="shared" si="75"/>
        <v>0.20945945945945946</v>
      </c>
      <c r="M195" s="219" t="s">
        <v>587</v>
      </c>
      <c r="N195" s="224">
        <v>43035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93</v>
      </c>
      <c r="B196" s="217">
        <v>42943</v>
      </c>
      <c r="C196" s="217"/>
      <c r="D196" s="218" t="s">
        <v>183</v>
      </c>
      <c r="E196" s="219" t="s">
        <v>618</v>
      </c>
      <c r="F196" s="220">
        <v>657.5</v>
      </c>
      <c r="G196" s="219"/>
      <c r="H196" s="219">
        <v>825</v>
      </c>
      <c r="I196" s="221">
        <v>820</v>
      </c>
      <c r="J196" s="222" t="s">
        <v>676</v>
      </c>
      <c r="K196" s="192">
        <f t="shared" si="74"/>
        <v>167.5</v>
      </c>
      <c r="L196" s="223">
        <f t="shared" si="75"/>
        <v>0.25475285171102663</v>
      </c>
      <c r="M196" s="219" t="s">
        <v>587</v>
      </c>
      <c r="N196" s="224">
        <v>43090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94</v>
      </c>
      <c r="B197" s="186">
        <v>42964</v>
      </c>
      <c r="C197" s="186"/>
      <c r="D197" s="187" t="s">
        <v>361</v>
      </c>
      <c r="E197" s="188" t="s">
        <v>618</v>
      </c>
      <c r="F197" s="189">
        <v>605</v>
      </c>
      <c r="G197" s="188"/>
      <c r="H197" s="188">
        <v>750</v>
      </c>
      <c r="I197" s="190">
        <v>750</v>
      </c>
      <c r="J197" s="191" t="s">
        <v>734</v>
      </c>
      <c r="K197" s="192">
        <f t="shared" si="74"/>
        <v>145</v>
      </c>
      <c r="L197" s="193">
        <f t="shared" si="75"/>
        <v>0.23966942148760331</v>
      </c>
      <c r="M197" s="188" t="s">
        <v>587</v>
      </c>
      <c r="N197" s="194">
        <v>43027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95</v>
      </c>
      <c r="B198" s="196">
        <v>42979</v>
      </c>
      <c r="C198" s="196"/>
      <c r="D198" s="204" t="s">
        <v>744</v>
      </c>
      <c r="E198" s="199" t="s">
        <v>618</v>
      </c>
      <c r="F198" s="199">
        <v>255</v>
      </c>
      <c r="G198" s="200"/>
      <c r="H198" s="200">
        <v>217.25</v>
      </c>
      <c r="I198" s="200">
        <v>320</v>
      </c>
      <c r="J198" s="201" t="s">
        <v>745</v>
      </c>
      <c r="K198" s="202">
        <f t="shared" si="74"/>
        <v>-37.75</v>
      </c>
      <c r="L198" s="205">
        <f t="shared" si="75"/>
        <v>-0.14803921568627451</v>
      </c>
      <c r="M198" s="199" t="s">
        <v>599</v>
      </c>
      <c r="N198" s="196">
        <v>43661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96</v>
      </c>
      <c r="B199" s="186">
        <v>42997</v>
      </c>
      <c r="C199" s="186"/>
      <c r="D199" s="187" t="s">
        <v>746</v>
      </c>
      <c r="E199" s="188" t="s">
        <v>618</v>
      </c>
      <c r="F199" s="189">
        <v>215</v>
      </c>
      <c r="G199" s="188"/>
      <c r="H199" s="188">
        <v>258</v>
      </c>
      <c r="I199" s="190">
        <v>258</v>
      </c>
      <c r="J199" s="191" t="s">
        <v>676</v>
      </c>
      <c r="K199" s="192">
        <f t="shared" si="74"/>
        <v>43</v>
      </c>
      <c r="L199" s="193">
        <f t="shared" si="75"/>
        <v>0.2</v>
      </c>
      <c r="M199" s="188" t="s">
        <v>587</v>
      </c>
      <c r="N199" s="194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97</v>
      </c>
      <c r="B200" s="186">
        <v>42997</v>
      </c>
      <c r="C200" s="186"/>
      <c r="D200" s="187" t="s">
        <v>746</v>
      </c>
      <c r="E200" s="188" t="s">
        <v>618</v>
      </c>
      <c r="F200" s="189">
        <v>215</v>
      </c>
      <c r="G200" s="188"/>
      <c r="H200" s="188">
        <v>258</v>
      </c>
      <c r="I200" s="190">
        <v>258</v>
      </c>
      <c r="J200" s="222" t="s">
        <v>676</v>
      </c>
      <c r="K200" s="192">
        <v>43</v>
      </c>
      <c r="L200" s="193">
        <v>0.2</v>
      </c>
      <c r="M200" s="188" t="s">
        <v>587</v>
      </c>
      <c r="N200" s="194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98</v>
      </c>
      <c r="B201" s="217">
        <v>42998</v>
      </c>
      <c r="C201" s="217"/>
      <c r="D201" s="218" t="s">
        <v>747</v>
      </c>
      <c r="E201" s="219" t="s">
        <v>618</v>
      </c>
      <c r="F201" s="189">
        <v>75</v>
      </c>
      <c r="G201" s="219"/>
      <c r="H201" s="219">
        <v>90</v>
      </c>
      <c r="I201" s="221">
        <v>90</v>
      </c>
      <c r="J201" s="191" t="s">
        <v>748</v>
      </c>
      <c r="K201" s="192">
        <f t="shared" ref="K201:K206" si="76">H201-F201</f>
        <v>15</v>
      </c>
      <c r="L201" s="193">
        <f t="shared" ref="L201:L206" si="77">K201/F201</f>
        <v>0.2</v>
      </c>
      <c r="M201" s="188" t="s">
        <v>587</v>
      </c>
      <c r="N201" s="194">
        <v>43019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99</v>
      </c>
      <c r="B202" s="217">
        <v>43011</v>
      </c>
      <c r="C202" s="217"/>
      <c r="D202" s="218" t="s">
        <v>601</v>
      </c>
      <c r="E202" s="219" t="s">
        <v>618</v>
      </c>
      <c r="F202" s="220">
        <v>315</v>
      </c>
      <c r="G202" s="219"/>
      <c r="H202" s="219">
        <v>392</v>
      </c>
      <c r="I202" s="221">
        <v>384</v>
      </c>
      <c r="J202" s="222" t="s">
        <v>749</v>
      </c>
      <c r="K202" s="192">
        <f t="shared" si="76"/>
        <v>77</v>
      </c>
      <c r="L202" s="223">
        <f t="shared" si="77"/>
        <v>0.24444444444444444</v>
      </c>
      <c r="M202" s="219" t="s">
        <v>587</v>
      </c>
      <c r="N202" s="224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100</v>
      </c>
      <c r="B203" s="217">
        <v>43013</v>
      </c>
      <c r="C203" s="217"/>
      <c r="D203" s="218" t="s">
        <v>461</v>
      </c>
      <c r="E203" s="219" t="s">
        <v>618</v>
      </c>
      <c r="F203" s="220">
        <v>145</v>
      </c>
      <c r="G203" s="219"/>
      <c r="H203" s="219">
        <v>179</v>
      </c>
      <c r="I203" s="221">
        <v>180</v>
      </c>
      <c r="J203" s="222" t="s">
        <v>750</v>
      </c>
      <c r="K203" s="192">
        <f t="shared" si="76"/>
        <v>34</v>
      </c>
      <c r="L203" s="223">
        <f t="shared" si="77"/>
        <v>0.23448275862068965</v>
      </c>
      <c r="M203" s="219" t="s">
        <v>587</v>
      </c>
      <c r="N203" s="224">
        <v>43025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101</v>
      </c>
      <c r="B204" s="217">
        <v>43014</v>
      </c>
      <c r="C204" s="217"/>
      <c r="D204" s="218" t="s">
        <v>335</v>
      </c>
      <c r="E204" s="219" t="s">
        <v>618</v>
      </c>
      <c r="F204" s="220">
        <v>256</v>
      </c>
      <c r="G204" s="219"/>
      <c r="H204" s="219">
        <v>323</v>
      </c>
      <c r="I204" s="221">
        <v>320</v>
      </c>
      <c r="J204" s="222" t="s">
        <v>676</v>
      </c>
      <c r="K204" s="192">
        <f t="shared" si="76"/>
        <v>67</v>
      </c>
      <c r="L204" s="223">
        <f t="shared" si="77"/>
        <v>0.26171875</v>
      </c>
      <c r="M204" s="219" t="s">
        <v>587</v>
      </c>
      <c r="N204" s="224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102</v>
      </c>
      <c r="B205" s="217">
        <v>43017</v>
      </c>
      <c r="C205" s="217"/>
      <c r="D205" s="218" t="s">
        <v>351</v>
      </c>
      <c r="E205" s="219" t="s">
        <v>618</v>
      </c>
      <c r="F205" s="220">
        <v>137.5</v>
      </c>
      <c r="G205" s="219"/>
      <c r="H205" s="219">
        <v>184</v>
      </c>
      <c r="I205" s="221">
        <v>183</v>
      </c>
      <c r="J205" s="222" t="s">
        <v>751</v>
      </c>
      <c r="K205" s="192">
        <f t="shared" si="76"/>
        <v>46.5</v>
      </c>
      <c r="L205" s="223">
        <f t="shared" si="77"/>
        <v>0.33818181818181819</v>
      </c>
      <c r="M205" s="219" t="s">
        <v>587</v>
      </c>
      <c r="N205" s="224">
        <v>43108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103</v>
      </c>
      <c r="B206" s="217">
        <v>43018</v>
      </c>
      <c r="C206" s="217"/>
      <c r="D206" s="218" t="s">
        <v>752</v>
      </c>
      <c r="E206" s="219" t="s">
        <v>618</v>
      </c>
      <c r="F206" s="220">
        <v>125.5</v>
      </c>
      <c r="G206" s="219"/>
      <c r="H206" s="219">
        <v>158</v>
      </c>
      <c r="I206" s="221">
        <v>155</v>
      </c>
      <c r="J206" s="222" t="s">
        <v>753</v>
      </c>
      <c r="K206" s="192">
        <f t="shared" si="76"/>
        <v>32.5</v>
      </c>
      <c r="L206" s="223">
        <f t="shared" si="77"/>
        <v>0.25896414342629481</v>
      </c>
      <c r="M206" s="219" t="s">
        <v>587</v>
      </c>
      <c r="N206" s="224">
        <v>43067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104</v>
      </c>
      <c r="B207" s="217">
        <v>43018</v>
      </c>
      <c r="C207" s="217"/>
      <c r="D207" s="218" t="s">
        <v>754</v>
      </c>
      <c r="E207" s="219" t="s">
        <v>618</v>
      </c>
      <c r="F207" s="220">
        <v>895</v>
      </c>
      <c r="G207" s="219"/>
      <c r="H207" s="219">
        <v>1122.5</v>
      </c>
      <c r="I207" s="221">
        <v>1078</v>
      </c>
      <c r="J207" s="222" t="s">
        <v>755</v>
      </c>
      <c r="K207" s="192">
        <v>227.5</v>
      </c>
      <c r="L207" s="223">
        <v>0.25418994413407803</v>
      </c>
      <c r="M207" s="219" t="s">
        <v>587</v>
      </c>
      <c r="N207" s="224">
        <v>43117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105</v>
      </c>
      <c r="B208" s="217">
        <v>43020</v>
      </c>
      <c r="C208" s="217"/>
      <c r="D208" s="218" t="s">
        <v>344</v>
      </c>
      <c r="E208" s="219" t="s">
        <v>618</v>
      </c>
      <c r="F208" s="220">
        <v>525</v>
      </c>
      <c r="G208" s="219"/>
      <c r="H208" s="219">
        <v>629</v>
      </c>
      <c r="I208" s="221">
        <v>629</v>
      </c>
      <c r="J208" s="222" t="s">
        <v>676</v>
      </c>
      <c r="K208" s="192">
        <v>104</v>
      </c>
      <c r="L208" s="223">
        <v>0.19809523809523799</v>
      </c>
      <c r="M208" s="219" t="s">
        <v>587</v>
      </c>
      <c r="N208" s="224">
        <v>43119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106</v>
      </c>
      <c r="B209" s="217">
        <v>43046</v>
      </c>
      <c r="C209" s="217"/>
      <c r="D209" s="218" t="s">
        <v>386</v>
      </c>
      <c r="E209" s="219" t="s">
        <v>618</v>
      </c>
      <c r="F209" s="220">
        <v>740</v>
      </c>
      <c r="G209" s="219"/>
      <c r="H209" s="219">
        <v>892.5</v>
      </c>
      <c r="I209" s="221">
        <v>900</v>
      </c>
      <c r="J209" s="222" t="s">
        <v>756</v>
      </c>
      <c r="K209" s="192">
        <f>H209-F209</f>
        <v>152.5</v>
      </c>
      <c r="L209" s="223">
        <f>K209/F209</f>
        <v>0.20608108108108109</v>
      </c>
      <c r="M209" s="219" t="s">
        <v>587</v>
      </c>
      <c r="N209" s="224">
        <v>43052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107</v>
      </c>
      <c r="B210" s="186">
        <v>43073</v>
      </c>
      <c r="C210" s="186"/>
      <c r="D210" s="187" t="s">
        <v>757</v>
      </c>
      <c r="E210" s="188" t="s">
        <v>618</v>
      </c>
      <c r="F210" s="189">
        <v>118.5</v>
      </c>
      <c r="G210" s="188"/>
      <c r="H210" s="188">
        <v>143.5</v>
      </c>
      <c r="I210" s="190">
        <v>145</v>
      </c>
      <c r="J210" s="191" t="s">
        <v>608</v>
      </c>
      <c r="K210" s="192">
        <f>H210-F210</f>
        <v>25</v>
      </c>
      <c r="L210" s="193">
        <f>K210/F210</f>
        <v>0.2109704641350211</v>
      </c>
      <c r="M210" s="188" t="s">
        <v>587</v>
      </c>
      <c r="N210" s="194">
        <v>43097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108</v>
      </c>
      <c r="B211" s="196">
        <v>43090</v>
      </c>
      <c r="C211" s="196"/>
      <c r="D211" s="197" t="s">
        <v>432</v>
      </c>
      <c r="E211" s="198" t="s">
        <v>618</v>
      </c>
      <c r="F211" s="199">
        <v>715</v>
      </c>
      <c r="G211" s="199"/>
      <c r="H211" s="200">
        <v>500</v>
      </c>
      <c r="I211" s="200">
        <v>872</v>
      </c>
      <c r="J211" s="201" t="s">
        <v>758</v>
      </c>
      <c r="K211" s="202">
        <f>H211-F211</f>
        <v>-215</v>
      </c>
      <c r="L211" s="203">
        <f>K211/F211</f>
        <v>-0.30069930069930068</v>
      </c>
      <c r="M211" s="199" t="s">
        <v>599</v>
      </c>
      <c r="N211" s="196">
        <v>43670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109</v>
      </c>
      <c r="B212" s="186">
        <v>43098</v>
      </c>
      <c r="C212" s="186"/>
      <c r="D212" s="187" t="s">
        <v>601</v>
      </c>
      <c r="E212" s="188" t="s">
        <v>618</v>
      </c>
      <c r="F212" s="189">
        <v>435</v>
      </c>
      <c r="G212" s="188"/>
      <c r="H212" s="188">
        <v>542.5</v>
      </c>
      <c r="I212" s="190">
        <v>539</v>
      </c>
      <c r="J212" s="191" t="s">
        <v>676</v>
      </c>
      <c r="K212" s="192">
        <v>107.5</v>
      </c>
      <c r="L212" s="193">
        <v>0.247126436781609</v>
      </c>
      <c r="M212" s="188" t="s">
        <v>587</v>
      </c>
      <c r="N212" s="194">
        <v>43206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110</v>
      </c>
      <c r="B213" s="186">
        <v>43098</v>
      </c>
      <c r="C213" s="186"/>
      <c r="D213" s="187" t="s">
        <v>559</v>
      </c>
      <c r="E213" s="188" t="s">
        <v>618</v>
      </c>
      <c r="F213" s="189">
        <v>885</v>
      </c>
      <c r="G213" s="188"/>
      <c r="H213" s="188">
        <v>1090</v>
      </c>
      <c r="I213" s="190">
        <v>1084</v>
      </c>
      <c r="J213" s="191" t="s">
        <v>676</v>
      </c>
      <c r="K213" s="192">
        <v>205</v>
      </c>
      <c r="L213" s="193">
        <v>0.23163841807909599</v>
      </c>
      <c r="M213" s="188" t="s">
        <v>587</v>
      </c>
      <c r="N213" s="194">
        <v>43213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5">
        <v>111</v>
      </c>
      <c r="B214" s="226">
        <v>43192</v>
      </c>
      <c r="C214" s="226"/>
      <c r="D214" s="204" t="s">
        <v>759</v>
      </c>
      <c r="E214" s="199" t="s">
        <v>618</v>
      </c>
      <c r="F214" s="227">
        <v>478.5</v>
      </c>
      <c r="G214" s="199"/>
      <c r="H214" s="199">
        <v>442</v>
      </c>
      <c r="I214" s="200">
        <v>613</v>
      </c>
      <c r="J214" s="201" t="s">
        <v>760</v>
      </c>
      <c r="K214" s="202">
        <f>H214-F214</f>
        <v>-36.5</v>
      </c>
      <c r="L214" s="203">
        <f>K214/F214</f>
        <v>-7.6280041797283177E-2</v>
      </c>
      <c r="M214" s="199" t="s">
        <v>599</v>
      </c>
      <c r="N214" s="196">
        <v>43762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112</v>
      </c>
      <c r="B215" s="196">
        <v>43194</v>
      </c>
      <c r="C215" s="196"/>
      <c r="D215" s="197" t="s">
        <v>761</v>
      </c>
      <c r="E215" s="198" t="s">
        <v>618</v>
      </c>
      <c r="F215" s="199">
        <f>141.5-7.3</f>
        <v>134.19999999999999</v>
      </c>
      <c r="G215" s="199"/>
      <c r="H215" s="200">
        <v>77</v>
      </c>
      <c r="I215" s="200">
        <v>180</v>
      </c>
      <c r="J215" s="201" t="s">
        <v>762</v>
      </c>
      <c r="K215" s="202">
        <f>H215-F215</f>
        <v>-57.199999999999989</v>
      </c>
      <c r="L215" s="203">
        <f>K215/F215</f>
        <v>-0.42622950819672129</v>
      </c>
      <c r="M215" s="199" t="s">
        <v>599</v>
      </c>
      <c r="N215" s="196">
        <v>43522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113</v>
      </c>
      <c r="B216" s="196">
        <v>43209</v>
      </c>
      <c r="C216" s="196"/>
      <c r="D216" s="197" t="s">
        <v>763</v>
      </c>
      <c r="E216" s="198" t="s">
        <v>618</v>
      </c>
      <c r="F216" s="199">
        <v>430</v>
      </c>
      <c r="G216" s="199"/>
      <c r="H216" s="200">
        <v>220</v>
      </c>
      <c r="I216" s="200">
        <v>537</v>
      </c>
      <c r="J216" s="201" t="s">
        <v>764</v>
      </c>
      <c r="K216" s="202">
        <f>H216-F216</f>
        <v>-210</v>
      </c>
      <c r="L216" s="203">
        <f>K216/F216</f>
        <v>-0.48837209302325579</v>
      </c>
      <c r="M216" s="199" t="s">
        <v>599</v>
      </c>
      <c r="N216" s="196">
        <v>43252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114</v>
      </c>
      <c r="B217" s="217">
        <v>43220</v>
      </c>
      <c r="C217" s="217"/>
      <c r="D217" s="218" t="s">
        <v>387</v>
      </c>
      <c r="E217" s="219" t="s">
        <v>618</v>
      </c>
      <c r="F217" s="219">
        <v>153.5</v>
      </c>
      <c r="G217" s="219"/>
      <c r="H217" s="219">
        <v>196</v>
      </c>
      <c r="I217" s="221">
        <v>196</v>
      </c>
      <c r="J217" s="191" t="s">
        <v>765</v>
      </c>
      <c r="K217" s="192">
        <f>H217-F217</f>
        <v>42.5</v>
      </c>
      <c r="L217" s="193">
        <f>K217/F217</f>
        <v>0.27687296416938112</v>
      </c>
      <c r="M217" s="188" t="s">
        <v>587</v>
      </c>
      <c r="N217" s="194">
        <v>43605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115</v>
      </c>
      <c r="B218" s="196">
        <v>43306</v>
      </c>
      <c r="C218" s="196"/>
      <c r="D218" s="197" t="s">
        <v>735</v>
      </c>
      <c r="E218" s="198" t="s">
        <v>618</v>
      </c>
      <c r="F218" s="199">
        <v>27.5</v>
      </c>
      <c r="G218" s="199"/>
      <c r="H218" s="200">
        <v>13.1</v>
      </c>
      <c r="I218" s="200">
        <v>60</v>
      </c>
      <c r="J218" s="201" t="s">
        <v>766</v>
      </c>
      <c r="K218" s="202">
        <v>-14.4</v>
      </c>
      <c r="L218" s="203">
        <v>-0.52363636363636401</v>
      </c>
      <c r="M218" s="199" t="s">
        <v>599</v>
      </c>
      <c r="N218" s="196">
        <v>43138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5">
        <v>116</v>
      </c>
      <c r="B219" s="226">
        <v>43318</v>
      </c>
      <c r="C219" s="226"/>
      <c r="D219" s="204" t="s">
        <v>767</v>
      </c>
      <c r="E219" s="199" t="s">
        <v>618</v>
      </c>
      <c r="F219" s="199">
        <v>148.5</v>
      </c>
      <c r="G219" s="199"/>
      <c r="H219" s="199">
        <v>102</v>
      </c>
      <c r="I219" s="200">
        <v>182</v>
      </c>
      <c r="J219" s="201" t="s">
        <v>768</v>
      </c>
      <c r="K219" s="202">
        <f>H219-F219</f>
        <v>-46.5</v>
      </c>
      <c r="L219" s="203">
        <f>K219/F219</f>
        <v>-0.31313131313131315</v>
      </c>
      <c r="M219" s="199" t="s">
        <v>599</v>
      </c>
      <c r="N219" s="196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117</v>
      </c>
      <c r="B220" s="186">
        <v>43335</v>
      </c>
      <c r="C220" s="186"/>
      <c r="D220" s="187" t="s">
        <v>769</v>
      </c>
      <c r="E220" s="188" t="s">
        <v>618</v>
      </c>
      <c r="F220" s="219">
        <v>285</v>
      </c>
      <c r="G220" s="188"/>
      <c r="H220" s="188">
        <v>355</v>
      </c>
      <c r="I220" s="190">
        <v>364</v>
      </c>
      <c r="J220" s="191" t="s">
        <v>770</v>
      </c>
      <c r="K220" s="192">
        <v>70</v>
      </c>
      <c r="L220" s="193">
        <v>0.24561403508771901</v>
      </c>
      <c r="M220" s="188" t="s">
        <v>587</v>
      </c>
      <c r="N220" s="194">
        <v>43455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118</v>
      </c>
      <c r="B221" s="186">
        <v>43341</v>
      </c>
      <c r="C221" s="186"/>
      <c r="D221" s="187" t="s">
        <v>375</v>
      </c>
      <c r="E221" s="188" t="s">
        <v>618</v>
      </c>
      <c r="F221" s="219">
        <v>525</v>
      </c>
      <c r="G221" s="188"/>
      <c r="H221" s="188">
        <v>585</v>
      </c>
      <c r="I221" s="190">
        <v>635</v>
      </c>
      <c r="J221" s="191" t="s">
        <v>771</v>
      </c>
      <c r="K221" s="192">
        <f t="shared" ref="K221:K238" si="78">H221-F221</f>
        <v>60</v>
      </c>
      <c r="L221" s="193">
        <f t="shared" ref="L221:L238" si="79">K221/F221</f>
        <v>0.11428571428571428</v>
      </c>
      <c r="M221" s="188" t="s">
        <v>587</v>
      </c>
      <c r="N221" s="194">
        <v>43662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119</v>
      </c>
      <c r="B222" s="186">
        <v>43395</v>
      </c>
      <c r="C222" s="186"/>
      <c r="D222" s="187" t="s">
        <v>361</v>
      </c>
      <c r="E222" s="188" t="s">
        <v>618</v>
      </c>
      <c r="F222" s="219">
        <v>475</v>
      </c>
      <c r="G222" s="188"/>
      <c r="H222" s="188">
        <v>574</v>
      </c>
      <c r="I222" s="190">
        <v>570</v>
      </c>
      <c r="J222" s="191" t="s">
        <v>676</v>
      </c>
      <c r="K222" s="192">
        <f t="shared" si="78"/>
        <v>99</v>
      </c>
      <c r="L222" s="193">
        <f t="shared" si="79"/>
        <v>0.20842105263157895</v>
      </c>
      <c r="M222" s="188" t="s">
        <v>587</v>
      </c>
      <c r="N222" s="194">
        <v>43403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120</v>
      </c>
      <c r="B223" s="217">
        <v>43397</v>
      </c>
      <c r="C223" s="217"/>
      <c r="D223" s="218" t="s">
        <v>382</v>
      </c>
      <c r="E223" s="219" t="s">
        <v>618</v>
      </c>
      <c r="F223" s="219">
        <v>707.5</v>
      </c>
      <c r="G223" s="219"/>
      <c r="H223" s="219">
        <v>872</v>
      </c>
      <c r="I223" s="221">
        <v>872</v>
      </c>
      <c r="J223" s="222" t="s">
        <v>676</v>
      </c>
      <c r="K223" s="192">
        <f t="shared" si="78"/>
        <v>164.5</v>
      </c>
      <c r="L223" s="223">
        <f t="shared" si="79"/>
        <v>0.23250883392226149</v>
      </c>
      <c r="M223" s="219" t="s">
        <v>587</v>
      </c>
      <c r="N223" s="224">
        <v>43482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121</v>
      </c>
      <c r="B224" s="217">
        <v>43398</v>
      </c>
      <c r="C224" s="217"/>
      <c r="D224" s="218" t="s">
        <v>772</v>
      </c>
      <c r="E224" s="219" t="s">
        <v>618</v>
      </c>
      <c r="F224" s="219">
        <v>162</v>
      </c>
      <c r="G224" s="219"/>
      <c r="H224" s="219">
        <v>204</v>
      </c>
      <c r="I224" s="221">
        <v>209</v>
      </c>
      <c r="J224" s="222" t="s">
        <v>773</v>
      </c>
      <c r="K224" s="192">
        <f t="shared" si="78"/>
        <v>42</v>
      </c>
      <c r="L224" s="223">
        <f t="shared" si="79"/>
        <v>0.25925925925925924</v>
      </c>
      <c r="M224" s="219" t="s">
        <v>587</v>
      </c>
      <c r="N224" s="224">
        <v>43539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122</v>
      </c>
      <c r="B225" s="217">
        <v>43399</v>
      </c>
      <c r="C225" s="217"/>
      <c r="D225" s="218" t="s">
        <v>480</v>
      </c>
      <c r="E225" s="219" t="s">
        <v>618</v>
      </c>
      <c r="F225" s="219">
        <v>240</v>
      </c>
      <c r="G225" s="219"/>
      <c r="H225" s="219">
        <v>297</v>
      </c>
      <c r="I225" s="221">
        <v>297</v>
      </c>
      <c r="J225" s="222" t="s">
        <v>676</v>
      </c>
      <c r="K225" s="228">
        <f t="shared" si="78"/>
        <v>57</v>
      </c>
      <c r="L225" s="223">
        <f t="shared" si="79"/>
        <v>0.23749999999999999</v>
      </c>
      <c r="M225" s="219" t="s">
        <v>587</v>
      </c>
      <c r="N225" s="224">
        <v>43417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123</v>
      </c>
      <c r="B226" s="186">
        <v>43439</v>
      </c>
      <c r="C226" s="186"/>
      <c r="D226" s="187" t="s">
        <v>774</v>
      </c>
      <c r="E226" s="188" t="s">
        <v>618</v>
      </c>
      <c r="F226" s="188">
        <v>202.5</v>
      </c>
      <c r="G226" s="188"/>
      <c r="H226" s="188">
        <v>255</v>
      </c>
      <c r="I226" s="190">
        <v>252</v>
      </c>
      <c r="J226" s="191" t="s">
        <v>676</v>
      </c>
      <c r="K226" s="192">
        <f t="shared" si="78"/>
        <v>52.5</v>
      </c>
      <c r="L226" s="193">
        <f t="shared" si="79"/>
        <v>0.25925925925925924</v>
      </c>
      <c r="M226" s="188" t="s">
        <v>587</v>
      </c>
      <c r="N226" s="194">
        <v>43542</v>
      </c>
      <c r="O226" s="1"/>
      <c r="P226" s="1"/>
      <c r="Q226" s="1"/>
      <c r="R226" s="6" t="s">
        <v>775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124</v>
      </c>
      <c r="B227" s="217">
        <v>43465</v>
      </c>
      <c r="C227" s="186"/>
      <c r="D227" s="218" t="s">
        <v>414</v>
      </c>
      <c r="E227" s="219" t="s">
        <v>618</v>
      </c>
      <c r="F227" s="219">
        <v>710</v>
      </c>
      <c r="G227" s="219"/>
      <c r="H227" s="219">
        <v>866</v>
      </c>
      <c r="I227" s="221">
        <v>866</v>
      </c>
      <c r="J227" s="222" t="s">
        <v>676</v>
      </c>
      <c r="K227" s="192">
        <f t="shared" si="78"/>
        <v>156</v>
      </c>
      <c r="L227" s="193">
        <f t="shared" si="79"/>
        <v>0.21971830985915494</v>
      </c>
      <c r="M227" s="188" t="s">
        <v>587</v>
      </c>
      <c r="N227" s="194">
        <v>43553</v>
      </c>
      <c r="O227" s="1"/>
      <c r="P227" s="1"/>
      <c r="Q227" s="1"/>
      <c r="R227" s="6" t="s">
        <v>775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125</v>
      </c>
      <c r="B228" s="217">
        <v>43522</v>
      </c>
      <c r="C228" s="217"/>
      <c r="D228" s="218" t="s">
        <v>152</v>
      </c>
      <c r="E228" s="219" t="s">
        <v>618</v>
      </c>
      <c r="F228" s="219">
        <v>337.25</v>
      </c>
      <c r="G228" s="219"/>
      <c r="H228" s="219">
        <v>398.5</v>
      </c>
      <c r="I228" s="221">
        <v>411</v>
      </c>
      <c r="J228" s="191" t="s">
        <v>776</v>
      </c>
      <c r="K228" s="192">
        <f t="shared" si="78"/>
        <v>61.25</v>
      </c>
      <c r="L228" s="193">
        <f t="shared" si="79"/>
        <v>0.1816160118606375</v>
      </c>
      <c r="M228" s="188" t="s">
        <v>587</v>
      </c>
      <c r="N228" s="194">
        <v>43760</v>
      </c>
      <c r="O228" s="1"/>
      <c r="P228" s="1"/>
      <c r="Q228" s="1"/>
      <c r="R228" s="6" t="s">
        <v>775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126</v>
      </c>
      <c r="B229" s="230">
        <v>43559</v>
      </c>
      <c r="C229" s="230"/>
      <c r="D229" s="231" t="s">
        <v>777</v>
      </c>
      <c r="E229" s="232" t="s">
        <v>618</v>
      </c>
      <c r="F229" s="232">
        <v>130</v>
      </c>
      <c r="G229" s="232"/>
      <c r="H229" s="232">
        <v>65</v>
      </c>
      <c r="I229" s="233">
        <v>158</v>
      </c>
      <c r="J229" s="201" t="s">
        <v>778</v>
      </c>
      <c r="K229" s="202">
        <f t="shared" si="78"/>
        <v>-65</v>
      </c>
      <c r="L229" s="203">
        <f t="shared" si="79"/>
        <v>-0.5</v>
      </c>
      <c r="M229" s="199" t="s">
        <v>599</v>
      </c>
      <c r="N229" s="196">
        <v>43726</v>
      </c>
      <c r="O229" s="1"/>
      <c r="P229" s="1"/>
      <c r="Q229" s="1"/>
      <c r="R229" s="6" t="s">
        <v>779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127</v>
      </c>
      <c r="B230" s="217">
        <v>43017</v>
      </c>
      <c r="C230" s="217"/>
      <c r="D230" s="218" t="s">
        <v>185</v>
      </c>
      <c r="E230" s="219" t="s">
        <v>618</v>
      </c>
      <c r="F230" s="219">
        <v>141.5</v>
      </c>
      <c r="G230" s="219"/>
      <c r="H230" s="219">
        <v>183.5</v>
      </c>
      <c r="I230" s="221">
        <v>210</v>
      </c>
      <c r="J230" s="191" t="s">
        <v>773</v>
      </c>
      <c r="K230" s="192">
        <f t="shared" si="78"/>
        <v>42</v>
      </c>
      <c r="L230" s="193">
        <f t="shared" si="79"/>
        <v>0.29681978798586572</v>
      </c>
      <c r="M230" s="188" t="s">
        <v>587</v>
      </c>
      <c r="N230" s="194">
        <v>43042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128</v>
      </c>
      <c r="B231" s="230">
        <v>43074</v>
      </c>
      <c r="C231" s="230"/>
      <c r="D231" s="231" t="s">
        <v>780</v>
      </c>
      <c r="E231" s="232" t="s">
        <v>618</v>
      </c>
      <c r="F231" s="227">
        <v>172</v>
      </c>
      <c r="G231" s="232"/>
      <c r="H231" s="232">
        <v>155.25</v>
      </c>
      <c r="I231" s="233">
        <v>230</v>
      </c>
      <c r="J231" s="201" t="s">
        <v>781</v>
      </c>
      <c r="K231" s="202">
        <f t="shared" si="78"/>
        <v>-16.75</v>
      </c>
      <c r="L231" s="203">
        <f t="shared" si="79"/>
        <v>-9.7383720930232565E-2</v>
      </c>
      <c r="M231" s="199" t="s">
        <v>599</v>
      </c>
      <c r="N231" s="196">
        <v>43787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129</v>
      </c>
      <c r="B232" s="217">
        <v>43398</v>
      </c>
      <c r="C232" s="217"/>
      <c r="D232" s="218" t="s">
        <v>107</v>
      </c>
      <c r="E232" s="219" t="s">
        <v>618</v>
      </c>
      <c r="F232" s="219">
        <v>698.5</v>
      </c>
      <c r="G232" s="219"/>
      <c r="H232" s="219">
        <v>890</v>
      </c>
      <c r="I232" s="221">
        <v>890</v>
      </c>
      <c r="J232" s="191" t="s">
        <v>849</v>
      </c>
      <c r="K232" s="192">
        <f t="shared" si="78"/>
        <v>191.5</v>
      </c>
      <c r="L232" s="193">
        <f t="shared" si="79"/>
        <v>0.27415891195418757</v>
      </c>
      <c r="M232" s="188" t="s">
        <v>587</v>
      </c>
      <c r="N232" s="194">
        <v>44328</v>
      </c>
      <c r="O232" s="1"/>
      <c r="P232" s="1"/>
      <c r="Q232" s="1"/>
      <c r="R232" s="6" t="s">
        <v>775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130</v>
      </c>
      <c r="B233" s="217">
        <v>42877</v>
      </c>
      <c r="C233" s="217"/>
      <c r="D233" s="218" t="s">
        <v>374</v>
      </c>
      <c r="E233" s="219" t="s">
        <v>618</v>
      </c>
      <c r="F233" s="219">
        <v>127.6</v>
      </c>
      <c r="G233" s="219"/>
      <c r="H233" s="219">
        <v>138</v>
      </c>
      <c r="I233" s="221">
        <v>190</v>
      </c>
      <c r="J233" s="191" t="s">
        <v>782</v>
      </c>
      <c r="K233" s="192">
        <f t="shared" si="78"/>
        <v>10.400000000000006</v>
      </c>
      <c r="L233" s="193">
        <f t="shared" si="79"/>
        <v>8.1504702194357417E-2</v>
      </c>
      <c r="M233" s="188" t="s">
        <v>587</v>
      </c>
      <c r="N233" s="194">
        <v>43774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131</v>
      </c>
      <c r="B234" s="217">
        <v>43158</v>
      </c>
      <c r="C234" s="217"/>
      <c r="D234" s="218" t="s">
        <v>783</v>
      </c>
      <c r="E234" s="219" t="s">
        <v>618</v>
      </c>
      <c r="F234" s="219">
        <v>317</v>
      </c>
      <c r="G234" s="219"/>
      <c r="H234" s="219">
        <v>382.5</v>
      </c>
      <c r="I234" s="221">
        <v>398</v>
      </c>
      <c r="J234" s="191" t="s">
        <v>784</v>
      </c>
      <c r="K234" s="192">
        <f t="shared" si="78"/>
        <v>65.5</v>
      </c>
      <c r="L234" s="193">
        <f t="shared" si="79"/>
        <v>0.20662460567823343</v>
      </c>
      <c r="M234" s="188" t="s">
        <v>587</v>
      </c>
      <c r="N234" s="194">
        <v>44238</v>
      </c>
      <c r="O234" s="1"/>
      <c r="P234" s="1"/>
      <c r="Q234" s="1"/>
      <c r="R234" s="6" t="s">
        <v>779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132</v>
      </c>
      <c r="B235" s="230">
        <v>43164</v>
      </c>
      <c r="C235" s="230"/>
      <c r="D235" s="231" t="s">
        <v>144</v>
      </c>
      <c r="E235" s="232" t="s">
        <v>618</v>
      </c>
      <c r="F235" s="227">
        <f>510-14.4</f>
        <v>495.6</v>
      </c>
      <c r="G235" s="232"/>
      <c r="H235" s="232">
        <v>350</v>
      </c>
      <c r="I235" s="233">
        <v>672</v>
      </c>
      <c r="J235" s="201" t="s">
        <v>785</v>
      </c>
      <c r="K235" s="202">
        <f t="shared" si="78"/>
        <v>-145.60000000000002</v>
      </c>
      <c r="L235" s="203">
        <f t="shared" si="79"/>
        <v>-0.29378531073446329</v>
      </c>
      <c r="M235" s="199" t="s">
        <v>599</v>
      </c>
      <c r="N235" s="196">
        <v>43887</v>
      </c>
      <c r="O235" s="1"/>
      <c r="P235" s="1"/>
      <c r="Q235" s="1"/>
      <c r="R235" s="6" t="s">
        <v>775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133</v>
      </c>
      <c r="B236" s="230">
        <v>43237</v>
      </c>
      <c r="C236" s="230"/>
      <c r="D236" s="231" t="s">
        <v>472</v>
      </c>
      <c r="E236" s="232" t="s">
        <v>618</v>
      </c>
      <c r="F236" s="227">
        <v>230.3</v>
      </c>
      <c r="G236" s="232"/>
      <c r="H236" s="232">
        <v>102.5</v>
      </c>
      <c r="I236" s="233">
        <v>348</v>
      </c>
      <c r="J236" s="201" t="s">
        <v>786</v>
      </c>
      <c r="K236" s="202">
        <f t="shared" si="78"/>
        <v>-127.80000000000001</v>
      </c>
      <c r="L236" s="203">
        <f t="shared" si="79"/>
        <v>-0.55492835432045162</v>
      </c>
      <c r="M236" s="199" t="s">
        <v>599</v>
      </c>
      <c r="N236" s="196">
        <v>43896</v>
      </c>
      <c r="O236" s="1"/>
      <c r="P236" s="1"/>
      <c r="Q236" s="1"/>
      <c r="R236" s="6" t="s">
        <v>775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134</v>
      </c>
      <c r="B237" s="217">
        <v>43258</v>
      </c>
      <c r="C237" s="217"/>
      <c r="D237" s="218" t="s">
        <v>437</v>
      </c>
      <c r="E237" s="219" t="s">
        <v>618</v>
      </c>
      <c r="F237" s="219">
        <f>342.5-5.1</f>
        <v>337.4</v>
      </c>
      <c r="G237" s="219"/>
      <c r="H237" s="219">
        <v>412.5</v>
      </c>
      <c r="I237" s="221">
        <v>439</v>
      </c>
      <c r="J237" s="191" t="s">
        <v>787</v>
      </c>
      <c r="K237" s="192">
        <f t="shared" si="78"/>
        <v>75.100000000000023</v>
      </c>
      <c r="L237" s="193">
        <f t="shared" si="79"/>
        <v>0.22258446947243635</v>
      </c>
      <c r="M237" s="188" t="s">
        <v>587</v>
      </c>
      <c r="N237" s="194">
        <v>44230</v>
      </c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0">
        <v>135</v>
      </c>
      <c r="B238" s="209">
        <v>43285</v>
      </c>
      <c r="C238" s="209"/>
      <c r="D238" s="210" t="s">
        <v>55</v>
      </c>
      <c r="E238" s="211" t="s">
        <v>618</v>
      </c>
      <c r="F238" s="211">
        <f>127.5-5.53</f>
        <v>121.97</v>
      </c>
      <c r="G238" s="212"/>
      <c r="H238" s="212">
        <v>122.5</v>
      </c>
      <c r="I238" s="212">
        <v>170</v>
      </c>
      <c r="J238" s="213" t="s">
        <v>816</v>
      </c>
      <c r="K238" s="214">
        <f t="shared" si="78"/>
        <v>0.53000000000000114</v>
      </c>
      <c r="L238" s="215">
        <f t="shared" si="79"/>
        <v>4.3453308190538747E-3</v>
      </c>
      <c r="M238" s="211" t="s">
        <v>709</v>
      </c>
      <c r="N238" s="209">
        <v>44431</v>
      </c>
      <c r="O238" s="1"/>
      <c r="P238" s="1"/>
      <c r="Q238" s="1"/>
      <c r="R238" s="6" t="s">
        <v>775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136</v>
      </c>
      <c r="B239" s="230">
        <v>43294</v>
      </c>
      <c r="C239" s="230"/>
      <c r="D239" s="231" t="s">
        <v>363</v>
      </c>
      <c r="E239" s="232" t="s">
        <v>618</v>
      </c>
      <c r="F239" s="227">
        <v>46.5</v>
      </c>
      <c r="G239" s="232"/>
      <c r="H239" s="232">
        <v>17</v>
      </c>
      <c r="I239" s="233">
        <v>59</v>
      </c>
      <c r="J239" s="201" t="s">
        <v>788</v>
      </c>
      <c r="K239" s="202">
        <f t="shared" ref="K239:K247" si="80">H239-F239</f>
        <v>-29.5</v>
      </c>
      <c r="L239" s="203">
        <f t="shared" ref="L239:L247" si="81">K239/F239</f>
        <v>-0.63440860215053763</v>
      </c>
      <c r="M239" s="199" t="s">
        <v>599</v>
      </c>
      <c r="N239" s="196">
        <v>43887</v>
      </c>
      <c r="O239" s="1"/>
      <c r="P239" s="1"/>
      <c r="Q239" s="1"/>
      <c r="R239" s="6" t="s">
        <v>775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137</v>
      </c>
      <c r="B240" s="217">
        <v>43396</v>
      </c>
      <c r="C240" s="217"/>
      <c r="D240" s="218" t="s">
        <v>416</v>
      </c>
      <c r="E240" s="219" t="s">
        <v>618</v>
      </c>
      <c r="F240" s="219">
        <v>156.5</v>
      </c>
      <c r="G240" s="219"/>
      <c r="H240" s="219">
        <v>207.5</v>
      </c>
      <c r="I240" s="221">
        <v>191</v>
      </c>
      <c r="J240" s="191" t="s">
        <v>676</v>
      </c>
      <c r="K240" s="192">
        <f t="shared" si="80"/>
        <v>51</v>
      </c>
      <c r="L240" s="193">
        <f t="shared" si="81"/>
        <v>0.32587859424920129</v>
      </c>
      <c r="M240" s="188" t="s">
        <v>587</v>
      </c>
      <c r="N240" s="194">
        <v>44369</v>
      </c>
      <c r="O240" s="1"/>
      <c r="P240" s="1"/>
      <c r="Q240" s="1"/>
      <c r="R240" s="6" t="s">
        <v>775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138</v>
      </c>
      <c r="B241" s="217">
        <v>43439</v>
      </c>
      <c r="C241" s="217"/>
      <c r="D241" s="218" t="s">
        <v>325</v>
      </c>
      <c r="E241" s="219" t="s">
        <v>618</v>
      </c>
      <c r="F241" s="219">
        <v>259.5</v>
      </c>
      <c r="G241" s="219"/>
      <c r="H241" s="219">
        <v>320</v>
      </c>
      <c r="I241" s="221">
        <v>320</v>
      </c>
      <c r="J241" s="191" t="s">
        <v>676</v>
      </c>
      <c r="K241" s="192">
        <f t="shared" si="80"/>
        <v>60.5</v>
      </c>
      <c r="L241" s="193">
        <f t="shared" si="81"/>
        <v>0.23314065510597304</v>
      </c>
      <c r="M241" s="188" t="s">
        <v>587</v>
      </c>
      <c r="N241" s="194">
        <v>44323</v>
      </c>
      <c r="O241" s="1"/>
      <c r="P241" s="1"/>
      <c r="Q241" s="1"/>
      <c r="R241" s="6" t="s">
        <v>775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139</v>
      </c>
      <c r="B242" s="230">
        <v>43439</v>
      </c>
      <c r="C242" s="230"/>
      <c r="D242" s="231" t="s">
        <v>789</v>
      </c>
      <c r="E242" s="232" t="s">
        <v>618</v>
      </c>
      <c r="F242" s="232">
        <v>715</v>
      </c>
      <c r="G242" s="232"/>
      <c r="H242" s="232">
        <v>445</v>
      </c>
      <c r="I242" s="233">
        <v>840</v>
      </c>
      <c r="J242" s="201" t="s">
        <v>790</v>
      </c>
      <c r="K242" s="202">
        <f t="shared" si="80"/>
        <v>-270</v>
      </c>
      <c r="L242" s="203">
        <f t="shared" si="81"/>
        <v>-0.3776223776223776</v>
      </c>
      <c r="M242" s="199" t="s">
        <v>599</v>
      </c>
      <c r="N242" s="196">
        <v>43800</v>
      </c>
      <c r="O242" s="1"/>
      <c r="P242" s="1"/>
      <c r="Q242" s="1"/>
      <c r="R242" s="6" t="s">
        <v>775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140</v>
      </c>
      <c r="B243" s="217">
        <v>43469</v>
      </c>
      <c r="C243" s="217"/>
      <c r="D243" s="218" t="s">
        <v>157</v>
      </c>
      <c r="E243" s="219" t="s">
        <v>618</v>
      </c>
      <c r="F243" s="219">
        <v>875</v>
      </c>
      <c r="G243" s="219"/>
      <c r="H243" s="219">
        <v>1165</v>
      </c>
      <c r="I243" s="221">
        <v>1185</v>
      </c>
      <c r="J243" s="191" t="s">
        <v>791</v>
      </c>
      <c r="K243" s="192">
        <f t="shared" si="80"/>
        <v>290</v>
      </c>
      <c r="L243" s="193">
        <f t="shared" si="81"/>
        <v>0.33142857142857141</v>
      </c>
      <c r="M243" s="188" t="s">
        <v>587</v>
      </c>
      <c r="N243" s="194">
        <v>43847</v>
      </c>
      <c r="O243" s="1"/>
      <c r="P243" s="1"/>
      <c r="Q243" s="1"/>
      <c r="R243" s="6" t="s">
        <v>775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141</v>
      </c>
      <c r="B244" s="217">
        <v>43559</v>
      </c>
      <c r="C244" s="217"/>
      <c r="D244" s="218" t="s">
        <v>341</v>
      </c>
      <c r="E244" s="219" t="s">
        <v>618</v>
      </c>
      <c r="F244" s="219">
        <f>387-14.63</f>
        <v>372.37</v>
      </c>
      <c r="G244" s="219"/>
      <c r="H244" s="219">
        <v>490</v>
      </c>
      <c r="I244" s="221">
        <v>490</v>
      </c>
      <c r="J244" s="191" t="s">
        <v>676</v>
      </c>
      <c r="K244" s="192">
        <f t="shared" si="80"/>
        <v>117.63</v>
      </c>
      <c r="L244" s="193">
        <f t="shared" si="81"/>
        <v>0.31589548030185027</v>
      </c>
      <c r="M244" s="188" t="s">
        <v>587</v>
      </c>
      <c r="N244" s="194">
        <v>43850</v>
      </c>
      <c r="O244" s="1"/>
      <c r="P244" s="1"/>
      <c r="Q244" s="1"/>
      <c r="R244" s="6" t="s">
        <v>775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142</v>
      </c>
      <c r="B245" s="230">
        <v>43578</v>
      </c>
      <c r="C245" s="230"/>
      <c r="D245" s="231" t="s">
        <v>792</v>
      </c>
      <c r="E245" s="232" t="s">
        <v>589</v>
      </c>
      <c r="F245" s="232">
        <v>220</v>
      </c>
      <c r="G245" s="232"/>
      <c r="H245" s="232">
        <v>127.5</v>
      </c>
      <c r="I245" s="233">
        <v>284</v>
      </c>
      <c r="J245" s="201" t="s">
        <v>793</v>
      </c>
      <c r="K245" s="202">
        <f t="shared" si="80"/>
        <v>-92.5</v>
      </c>
      <c r="L245" s="203">
        <f t="shared" si="81"/>
        <v>-0.42045454545454547</v>
      </c>
      <c r="M245" s="199" t="s">
        <v>599</v>
      </c>
      <c r="N245" s="196">
        <v>43896</v>
      </c>
      <c r="O245" s="1"/>
      <c r="P245" s="1"/>
      <c r="Q245" s="1"/>
      <c r="R245" s="6" t="s">
        <v>775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143</v>
      </c>
      <c r="B246" s="217">
        <v>43622</v>
      </c>
      <c r="C246" s="217"/>
      <c r="D246" s="218" t="s">
        <v>481</v>
      </c>
      <c r="E246" s="219" t="s">
        <v>589</v>
      </c>
      <c r="F246" s="219">
        <v>332.8</v>
      </c>
      <c r="G246" s="219"/>
      <c r="H246" s="219">
        <v>405</v>
      </c>
      <c r="I246" s="221">
        <v>419</v>
      </c>
      <c r="J246" s="191" t="s">
        <v>794</v>
      </c>
      <c r="K246" s="192">
        <f t="shared" si="80"/>
        <v>72.199999999999989</v>
      </c>
      <c r="L246" s="193">
        <f t="shared" si="81"/>
        <v>0.21694711538461534</v>
      </c>
      <c r="M246" s="188" t="s">
        <v>587</v>
      </c>
      <c r="N246" s="194">
        <v>43860</v>
      </c>
      <c r="O246" s="1"/>
      <c r="P246" s="1"/>
      <c r="Q246" s="1"/>
      <c r="R246" s="6" t="s">
        <v>779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0">
        <v>144</v>
      </c>
      <c r="B247" s="209">
        <v>43641</v>
      </c>
      <c r="C247" s="209"/>
      <c r="D247" s="210" t="s">
        <v>150</v>
      </c>
      <c r="E247" s="211" t="s">
        <v>618</v>
      </c>
      <c r="F247" s="211">
        <v>386</v>
      </c>
      <c r="G247" s="212"/>
      <c r="H247" s="212">
        <v>395</v>
      </c>
      <c r="I247" s="212">
        <v>452</v>
      </c>
      <c r="J247" s="213" t="s">
        <v>795</v>
      </c>
      <c r="K247" s="214">
        <f t="shared" si="80"/>
        <v>9</v>
      </c>
      <c r="L247" s="215">
        <f t="shared" si="81"/>
        <v>2.3316062176165803E-2</v>
      </c>
      <c r="M247" s="211" t="s">
        <v>709</v>
      </c>
      <c r="N247" s="209">
        <v>43868</v>
      </c>
      <c r="O247" s="1"/>
      <c r="P247" s="1"/>
      <c r="Q247" s="1"/>
      <c r="R247" s="6" t="s">
        <v>779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0">
        <v>145</v>
      </c>
      <c r="B248" s="209">
        <v>43707</v>
      </c>
      <c r="C248" s="209"/>
      <c r="D248" s="210" t="s">
        <v>130</v>
      </c>
      <c r="E248" s="211" t="s">
        <v>618</v>
      </c>
      <c r="F248" s="211">
        <v>137.5</v>
      </c>
      <c r="G248" s="212"/>
      <c r="H248" s="212">
        <v>138.5</v>
      </c>
      <c r="I248" s="212">
        <v>190</v>
      </c>
      <c r="J248" s="213" t="s">
        <v>815</v>
      </c>
      <c r="K248" s="214">
        <f>H248-F248</f>
        <v>1</v>
      </c>
      <c r="L248" s="215">
        <f>K248/F248</f>
        <v>7.2727272727272727E-3</v>
      </c>
      <c r="M248" s="211" t="s">
        <v>709</v>
      </c>
      <c r="N248" s="209">
        <v>44432</v>
      </c>
      <c r="O248" s="1"/>
      <c r="P248" s="1"/>
      <c r="Q248" s="1"/>
      <c r="R248" s="6" t="s">
        <v>775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146</v>
      </c>
      <c r="B249" s="217">
        <v>43731</v>
      </c>
      <c r="C249" s="217"/>
      <c r="D249" s="218" t="s">
        <v>428</v>
      </c>
      <c r="E249" s="219" t="s">
        <v>618</v>
      </c>
      <c r="F249" s="219">
        <v>235</v>
      </c>
      <c r="G249" s="219"/>
      <c r="H249" s="219">
        <v>295</v>
      </c>
      <c r="I249" s="221">
        <v>296</v>
      </c>
      <c r="J249" s="191" t="s">
        <v>796</v>
      </c>
      <c r="K249" s="192">
        <f t="shared" ref="K249:K255" si="82">H249-F249</f>
        <v>60</v>
      </c>
      <c r="L249" s="193">
        <f t="shared" ref="L249:L255" si="83">K249/F249</f>
        <v>0.25531914893617019</v>
      </c>
      <c r="M249" s="188" t="s">
        <v>587</v>
      </c>
      <c r="N249" s="194">
        <v>43844</v>
      </c>
      <c r="O249" s="1"/>
      <c r="P249" s="1"/>
      <c r="Q249" s="1"/>
      <c r="R249" s="6" t="s">
        <v>779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147</v>
      </c>
      <c r="B250" s="217">
        <v>43752</v>
      </c>
      <c r="C250" s="217"/>
      <c r="D250" s="218" t="s">
        <v>797</v>
      </c>
      <c r="E250" s="219" t="s">
        <v>618</v>
      </c>
      <c r="F250" s="219">
        <v>277.5</v>
      </c>
      <c r="G250" s="219"/>
      <c r="H250" s="219">
        <v>333</v>
      </c>
      <c r="I250" s="221">
        <v>333</v>
      </c>
      <c r="J250" s="191" t="s">
        <v>798</v>
      </c>
      <c r="K250" s="192">
        <f t="shared" si="82"/>
        <v>55.5</v>
      </c>
      <c r="L250" s="193">
        <f t="shared" si="83"/>
        <v>0.2</v>
      </c>
      <c r="M250" s="188" t="s">
        <v>587</v>
      </c>
      <c r="N250" s="194">
        <v>43846</v>
      </c>
      <c r="O250" s="1"/>
      <c r="P250" s="1"/>
      <c r="Q250" s="1"/>
      <c r="R250" s="6" t="s">
        <v>775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148</v>
      </c>
      <c r="B251" s="217">
        <v>43752</v>
      </c>
      <c r="C251" s="217"/>
      <c r="D251" s="218" t="s">
        <v>799</v>
      </c>
      <c r="E251" s="219" t="s">
        <v>618</v>
      </c>
      <c r="F251" s="219">
        <v>930</v>
      </c>
      <c r="G251" s="219"/>
      <c r="H251" s="219">
        <v>1165</v>
      </c>
      <c r="I251" s="221">
        <v>1200</v>
      </c>
      <c r="J251" s="191" t="s">
        <v>800</v>
      </c>
      <c r="K251" s="192">
        <f t="shared" si="82"/>
        <v>235</v>
      </c>
      <c r="L251" s="193">
        <f t="shared" si="83"/>
        <v>0.25268817204301075</v>
      </c>
      <c r="M251" s="188" t="s">
        <v>587</v>
      </c>
      <c r="N251" s="194">
        <v>43847</v>
      </c>
      <c r="O251" s="1"/>
      <c r="P251" s="1"/>
      <c r="Q251" s="1"/>
      <c r="R251" s="6" t="s">
        <v>779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149</v>
      </c>
      <c r="B252" s="217">
        <v>43753</v>
      </c>
      <c r="C252" s="217"/>
      <c r="D252" s="218" t="s">
        <v>801</v>
      </c>
      <c r="E252" s="219" t="s">
        <v>618</v>
      </c>
      <c r="F252" s="189">
        <v>111</v>
      </c>
      <c r="G252" s="219"/>
      <c r="H252" s="219">
        <v>141</v>
      </c>
      <c r="I252" s="221">
        <v>141</v>
      </c>
      <c r="J252" s="191" t="s">
        <v>602</v>
      </c>
      <c r="K252" s="192">
        <f t="shared" si="82"/>
        <v>30</v>
      </c>
      <c r="L252" s="193">
        <f t="shared" si="83"/>
        <v>0.27027027027027029</v>
      </c>
      <c r="M252" s="188" t="s">
        <v>587</v>
      </c>
      <c r="N252" s="194">
        <v>44328</v>
      </c>
      <c r="O252" s="1"/>
      <c r="P252" s="1"/>
      <c r="Q252" s="1"/>
      <c r="R252" s="6" t="s">
        <v>779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150</v>
      </c>
      <c r="B253" s="217">
        <v>43753</v>
      </c>
      <c r="C253" s="217"/>
      <c r="D253" s="218" t="s">
        <v>802</v>
      </c>
      <c r="E253" s="219" t="s">
        <v>618</v>
      </c>
      <c r="F253" s="189">
        <v>296</v>
      </c>
      <c r="G253" s="219"/>
      <c r="H253" s="219">
        <v>370</v>
      </c>
      <c r="I253" s="221">
        <v>370</v>
      </c>
      <c r="J253" s="191" t="s">
        <v>676</v>
      </c>
      <c r="K253" s="192">
        <f t="shared" si="82"/>
        <v>74</v>
      </c>
      <c r="L253" s="193">
        <f t="shared" si="83"/>
        <v>0.25</v>
      </c>
      <c r="M253" s="188" t="s">
        <v>587</v>
      </c>
      <c r="N253" s="194">
        <v>43853</v>
      </c>
      <c r="O253" s="1"/>
      <c r="P253" s="1"/>
      <c r="Q253" s="1"/>
      <c r="R253" s="6" t="s">
        <v>779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151</v>
      </c>
      <c r="B254" s="217">
        <v>43754</v>
      </c>
      <c r="C254" s="217"/>
      <c r="D254" s="218" t="s">
        <v>803</v>
      </c>
      <c r="E254" s="219" t="s">
        <v>618</v>
      </c>
      <c r="F254" s="189">
        <v>300</v>
      </c>
      <c r="G254" s="219"/>
      <c r="H254" s="219">
        <v>382.5</v>
      </c>
      <c r="I254" s="221">
        <v>344</v>
      </c>
      <c r="J254" s="191" t="s">
        <v>853</v>
      </c>
      <c r="K254" s="192">
        <f t="shared" si="82"/>
        <v>82.5</v>
      </c>
      <c r="L254" s="193">
        <f t="shared" si="83"/>
        <v>0.27500000000000002</v>
      </c>
      <c r="M254" s="188" t="s">
        <v>587</v>
      </c>
      <c r="N254" s="194">
        <v>44238</v>
      </c>
      <c r="O254" s="1"/>
      <c r="P254" s="1"/>
      <c r="Q254" s="1"/>
      <c r="R254" s="6" t="s">
        <v>779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152</v>
      </c>
      <c r="B255" s="217">
        <v>43832</v>
      </c>
      <c r="C255" s="217"/>
      <c r="D255" s="218" t="s">
        <v>804</v>
      </c>
      <c r="E255" s="219" t="s">
        <v>618</v>
      </c>
      <c r="F255" s="189">
        <v>495</v>
      </c>
      <c r="G255" s="219"/>
      <c r="H255" s="219">
        <v>595</v>
      </c>
      <c r="I255" s="221">
        <v>590</v>
      </c>
      <c r="J255" s="191" t="s">
        <v>852</v>
      </c>
      <c r="K255" s="192">
        <f t="shared" si="82"/>
        <v>100</v>
      </c>
      <c r="L255" s="193">
        <f t="shared" si="83"/>
        <v>0.20202020202020202</v>
      </c>
      <c r="M255" s="188" t="s">
        <v>587</v>
      </c>
      <c r="N255" s="194">
        <v>44589</v>
      </c>
      <c r="O255" s="1"/>
      <c r="P255" s="1"/>
      <c r="Q255" s="1"/>
      <c r="R255" s="6" t="s">
        <v>779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153</v>
      </c>
      <c r="B256" s="217">
        <v>43966</v>
      </c>
      <c r="C256" s="217"/>
      <c r="D256" s="218" t="s">
        <v>71</v>
      </c>
      <c r="E256" s="219" t="s">
        <v>618</v>
      </c>
      <c r="F256" s="189">
        <v>67.5</v>
      </c>
      <c r="G256" s="219"/>
      <c r="H256" s="219">
        <v>86</v>
      </c>
      <c r="I256" s="221">
        <v>86</v>
      </c>
      <c r="J256" s="191" t="s">
        <v>805</v>
      </c>
      <c r="K256" s="192">
        <f t="shared" ref="K256:K263" si="84">H256-F256</f>
        <v>18.5</v>
      </c>
      <c r="L256" s="193">
        <f t="shared" ref="L256:L263" si="85">K256/F256</f>
        <v>0.27407407407407408</v>
      </c>
      <c r="M256" s="188" t="s">
        <v>587</v>
      </c>
      <c r="N256" s="194">
        <v>44008</v>
      </c>
      <c r="O256" s="1"/>
      <c r="P256" s="1"/>
      <c r="Q256" s="1"/>
      <c r="R256" s="6" t="s">
        <v>779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154</v>
      </c>
      <c r="B257" s="217">
        <v>44035</v>
      </c>
      <c r="C257" s="217"/>
      <c r="D257" s="218" t="s">
        <v>480</v>
      </c>
      <c r="E257" s="219" t="s">
        <v>618</v>
      </c>
      <c r="F257" s="189">
        <v>231</v>
      </c>
      <c r="G257" s="219"/>
      <c r="H257" s="219">
        <v>281</v>
      </c>
      <c r="I257" s="221">
        <v>281</v>
      </c>
      <c r="J257" s="191" t="s">
        <v>676</v>
      </c>
      <c r="K257" s="192">
        <f t="shared" si="84"/>
        <v>50</v>
      </c>
      <c r="L257" s="193">
        <f t="shared" si="85"/>
        <v>0.21645021645021645</v>
      </c>
      <c r="M257" s="188" t="s">
        <v>587</v>
      </c>
      <c r="N257" s="194">
        <v>44358</v>
      </c>
      <c r="O257" s="1"/>
      <c r="P257" s="1"/>
      <c r="Q257" s="1"/>
      <c r="R257" s="6" t="s">
        <v>779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155</v>
      </c>
      <c r="B258" s="217">
        <v>44092</v>
      </c>
      <c r="C258" s="217"/>
      <c r="D258" s="218" t="s">
        <v>405</v>
      </c>
      <c r="E258" s="219" t="s">
        <v>618</v>
      </c>
      <c r="F258" s="219">
        <v>206</v>
      </c>
      <c r="G258" s="219"/>
      <c r="H258" s="219">
        <v>248</v>
      </c>
      <c r="I258" s="221">
        <v>248</v>
      </c>
      <c r="J258" s="191" t="s">
        <v>676</v>
      </c>
      <c r="K258" s="192">
        <f t="shared" si="84"/>
        <v>42</v>
      </c>
      <c r="L258" s="193">
        <f t="shared" si="85"/>
        <v>0.20388349514563106</v>
      </c>
      <c r="M258" s="188" t="s">
        <v>587</v>
      </c>
      <c r="N258" s="194">
        <v>44214</v>
      </c>
      <c r="O258" s="1"/>
      <c r="P258" s="1"/>
      <c r="Q258" s="1"/>
      <c r="R258" s="6" t="s">
        <v>779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156</v>
      </c>
      <c r="B259" s="217">
        <v>44140</v>
      </c>
      <c r="C259" s="217"/>
      <c r="D259" s="218" t="s">
        <v>405</v>
      </c>
      <c r="E259" s="219" t="s">
        <v>618</v>
      </c>
      <c r="F259" s="219">
        <v>182.5</v>
      </c>
      <c r="G259" s="219"/>
      <c r="H259" s="219">
        <v>248</v>
      </c>
      <c r="I259" s="221">
        <v>248</v>
      </c>
      <c r="J259" s="191" t="s">
        <v>676</v>
      </c>
      <c r="K259" s="192">
        <f t="shared" si="84"/>
        <v>65.5</v>
      </c>
      <c r="L259" s="193">
        <f t="shared" si="85"/>
        <v>0.35890410958904112</v>
      </c>
      <c r="M259" s="188" t="s">
        <v>587</v>
      </c>
      <c r="N259" s="194">
        <v>44214</v>
      </c>
      <c r="O259" s="1"/>
      <c r="P259" s="1"/>
      <c r="Q259" s="1"/>
      <c r="R259" s="6" t="s">
        <v>779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157</v>
      </c>
      <c r="B260" s="217">
        <v>44140</v>
      </c>
      <c r="C260" s="217"/>
      <c r="D260" s="218" t="s">
        <v>325</v>
      </c>
      <c r="E260" s="219" t="s">
        <v>618</v>
      </c>
      <c r="F260" s="219">
        <v>247.5</v>
      </c>
      <c r="G260" s="219"/>
      <c r="H260" s="219">
        <v>320</v>
      </c>
      <c r="I260" s="221">
        <v>320</v>
      </c>
      <c r="J260" s="191" t="s">
        <v>676</v>
      </c>
      <c r="K260" s="192">
        <f t="shared" si="84"/>
        <v>72.5</v>
      </c>
      <c r="L260" s="193">
        <f t="shared" si="85"/>
        <v>0.29292929292929293</v>
      </c>
      <c r="M260" s="188" t="s">
        <v>587</v>
      </c>
      <c r="N260" s="194">
        <v>44323</v>
      </c>
      <c r="O260" s="1"/>
      <c r="P260" s="1"/>
      <c r="Q260" s="1"/>
      <c r="R260" s="6" t="s">
        <v>779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158</v>
      </c>
      <c r="B261" s="217">
        <v>44140</v>
      </c>
      <c r="C261" s="217"/>
      <c r="D261" s="218" t="s">
        <v>271</v>
      </c>
      <c r="E261" s="219" t="s">
        <v>618</v>
      </c>
      <c r="F261" s="189">
        <v>925</v>
      </c>
      <c r="G261" s="219"/>
      <c r="H261" s="219">
        <v>1095</v>
      </c>
      <c r="I261" s="221">
        <v>1093</v>
      </c>
      <c r="J261" s="191" t="s">
        <v>806</v>
      </c>
      <c r="K261" s="192">
        <f t="shared" si="84"/>
        <v>170</v>
      </c>
      <c r="L261" s="193">
        <f t="shared" si="85"/>
        <v>0.18378378378378379</v>
      </c>
      <c r="M261" s="188" t="s">
        <v>587</v>
      </c>
      <c r="N261" s="194">
        <v>44201</v>
      </c>
      <c r="O261" s="1"/>
      <c r="P261" s="1"/>
      <c r="Q261" s="1"/>
      <c r="R261" s="6" t="s">
        <v>779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159</v>
      </c>
      <c r="B262" s="217">
        <v>44140</v>
      </c>
      <c r="C262" s="217"/>
      <c r="D262" s="218" t="s">
        <v>341</v>
      </c>
      <c r="E262" s="219" t="s">
        <v>618</v>
      </c>
      <c r="F262" s="189">
        <v>332.5</v>
      </c>
      <c r="G262" s="219"/>
      <c r="H262" s="219">
        <v>393</v>
      </c>
      <c r="I262" s="221">
        <v>406</v>
      </c>
      <c r="J262" s="191" t="s">
        <v>807</v>
      </c>
      <c r="K262" s="192">
        <f t="shared" si="84"/>
        <v>60.5</v>
      </c>
      <c r="L262" s="193">
        <f t="shared" si="85"/>
        <v>0.18195488721804512</v>
      </c>
      <c r="M262" s="188" t="s">
        <v>587</v>
      </c>
      <c r="N262" s="194">
        <v>44256</v>
      </c>
      <c r="O262" s="1"/>
      <c r="P262" s="1"/>
      <c r="Q262" s="1"/>
      <c r="R262" s="6" t="s">
        <v>779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160</v>
      </c>
      <c r="B263" s="217">
        <v>44141</v>
      </c>
      <c r="C263" s="217"/>
      <c r="D263" s="218" t="s">
        <v>480</v>
      </c>
      <c r="E263" s="219" t="s">
        <v>618</v>
      </c>
      <c r="F263" s="189">
        <v>231</v>
      </c>
      <c r="G263" s="219"/>
      <c r="H263" s="219">
        <v>281</v>
      </c>
      <c r="I263" s="221">
        <v>281</v>
      </c>
      <c r="J263" s="191" t="s">
        <v>676</v>
      </c>
      <c r="K263" s="192">
        <f t="shared" si="84"/>
        <v>50</v>
      </c>
      <c r="L263" s="193">
        <f t="shared" si="85"/>
        <v>0.21645021645021645</v>
      </c>
      <c r="M263" s="188" t="s">
        <v>587</v>
      </c>
      <c r="N263" s="194">
        <v>44358</v>
      </c>
      <c r="O263" s="1"/>
      <c r="P263" s="1"/>
      <c r="Q263" s="1"/>
      <c r="R263" s="6" t="s">
        <v>779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2">
        <v>161</v>
      </c>
      <c r="B264" s="235">
        <v>44187</v>
      </c>
      <c r="C264" s="235"/>
      <c r="D264" s="236" t="s">
        <v>453</v>
      </c>
      <c r="E264" s="53" t="s">
        <v>618</v>
      </c>
      <c r="F264" s="237" t="s">
        <v>808</v>
      </c>
      <c r="G264" s="53"/>
      <c r="H264" s="53"/>
      <c r="I264" s="238">
        <v>239</v>
      </c>
      <c r="J264" s="234" t="s">
        <v>590</v>
      </c>
      <c r="K264" s="234"/>
      <c r="L264" s="239"/>
      <c r="M264" s="240"/>
      <c r="N264" s="241"/>
      <c r="O264" s="1"/>
      <c r="P264" s="1"/>
      <c r="Q264" s="1"/>
      <c r="R264" s="6" t="s">
        <v>779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162</v>
      </c>
      <c r="B265" s="217">
        <v>44258</v>
      </c>
      <c r="C265" s="217"/>
      <c r="D265" s="218" t="s">
        <v>804</v>
      </c>
      <c r="E265" s="219" t="s">
        <v>618</v>
      </c>
      <c r="F265" s="189">
        <v>495</v>
      </c>
      <c r="G265" s="219"/>
      <c r="H265" s="219">
        <v>595</v>
      </c>
      <c r="I265" s="221">
        <v>590</v>
      </c>
      <c r="J265" s="191" t="s">
        <v>852</v>
      </c>
      <c r="K265" s="192">
        <f>H265-F265</f>
        <v>100</v>
      </c>
      <c r="L265" s="193">
        <f>K265/F265</f>
        <v>0.20202020202020202</v>
      </c>
      <c r="M265" s="188" t="s">
        <v>587</v>
      </c>
      <c r="N265" s="194">
        <v>44589</v>
      </c>
      <c r="O265" s="1"/>
      <c r="P265" s="1"/>
      <c r="R265" s="6" t="s">
        <v>779</v>
      </c>
    </row>
    <row r="266" spans="1:26" ht="12.75" customHeight="1">
      <c r="A266" s="216">
        <v>163</v>
      </c>
      <c r="B266" s="217">
        <v>44274</v>
      </c>
      <c r="C266" s="217"/>
      <c r="D266" s="218" t="s">
        <v>341</v>
      </c>
      <c r="E266" s="219" t="s">
        <v>618</v>
      </c>
      <c r="F266" s="189">
        <v>355</v>
      </c>
      <c r="G266" s="219"/>
      <c r="H266" s="219">
        <v>422.5</v>
      </c>
      <c r="I266" s="221">
        <v>420</v>
      </c>
      <c r="J266" s="191" t="s">
        <v>809</v>
      </c>
      <c r="K266" s="192">
        <f>H266-F266</f>
        <v>67.5</v>
      </c>
      <c r="L266" s="193">
        <f>K266/F266</f>
        <v>0.19014084507042253</v>
      </c>
      <c r="M266" s="188" t="s">
        <v>587</v>
      </c>
      <c r="N266" s="194">
        <v>44361</v>
      </c>
      <c r="O266" s="1"/>
      <c r="R266" s="243" t="s">
        <v>779</v>
      </c>
    </row>
    <row r="267" spans="1:26" ht="12.75" customHeight="1">
      <c r="A267" s="216">
        <v>164</v>
      </c>
      <c r="B267" s="217">
        <v>44295</v>
      </c>
      <c r="C267" s="217"/>
      <c r="D267" s="218" t="s">
        <v>810</v>
      </c>
      <c r="E267" s="219" t="s">
        <v>618</v>
      </c>
      <c r="F267" s="189">
        <v>555</v>
      </c>
      <c r="G267" s="219"/>
      <c r="H267" s="219">
        <v>663</v>
      </c>
      <c r="I267" s="221">
        <v>663</v>
      </c>
      <c r="J267" s="191" t="s">
        <v>811</v>
      </c>
      <c r="K267" s="192">
        <f>H267-F267</f>
        <v>108</v>
      </c>
      <c r="L267" s="193">
        <f>K267/F267</f>
        <v>0.19459459459459461</v>
      </c>
      <c r="M267" s="188" t="s">
        <v>587</v>
      </c>
      <c r="N267" s="194">
        <v>44321</v>
      </c>
      <c r="O267" s="1"/>
      <c r="P267" s="1"/>
      <c r="Q267" s="1"/>
      <c r="R267" s="243" t="s">
        <v>779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165</v>
      </c>
      <c r="B268" s="217">
        <v>44308</v>
      </c>
      <c r="C268" s="217"/>
      <c r="D268" s="218" t="s">
        <v>374</v>
      </c>
      <c r="E268" s="219" t="s">
        <v>618</v>
      </c>
      <c r="F268" s="189">
        <v>126.5</v>
      </c>
      <c r="G268" s="219"/>
      <c r="H268" s="219">
        <v>155</v>
      </c>
      <c r="I268" s="221">
        <v>155</v>
      </c>
      <c r="J268" s="191" t="s">
        <v>676</v>
      </c>
      <c r="K268" s="192">
        <f>H268-F268</f>
        <v>28.5</v>
      </c>
      <c r="L268" s="193">
        <f>K268/F268</f>
        <v>0.22529644268774704</v>
      </c>
      <c r="M268" s="188" t="s">
        <v>587</v>
      </c>
      <c r="N268" s="194">
        <v>44362</v>
      </c>
      <c r="O268" s="1"/>
      <c r="R268" s="243" t="s">
        <v>779</v>
      </c>
    </row>
    <row r="269" spans="1:26" ht="12.75" customHeight="1">
      <c r="A269" s="286">
        <v>166</v>
      </c>
      <c r="B269" s="287">
        <v>44368</v>
      </c>
      <c r="C269" s="287"/>
      <c r="D269" s="288" t="s">
        <v>392</v>
      </c>
      <c r="E269" s="289" t="s">
        <v>618</v>
      </c>
      <c r="F269" s="290">
        <v>287.5</v>
      </c>
      <c r="G269" s="289"/>
      <c r="H269" s="289">
        <v>245</v>
      </c>
      <c r="I269" s="291">
        <v>344</v>
      </c>
      <c r="J269" s="201" t="s">
        <v>847</v>
      </c>
      <c r="K269" s="202">
        <f>H269-F269</f>
        <v>-42.5</v>
      </c>
      <c r="L269" s="203">
        <f>K269/F269</f>
        <v>-0.14782608695652175</v>
      </c>
      <c r="M269" s="199" t="s">
        <v>599</v>
      </c>
      <c r="N269" s="196">
        <v>44508</v>
      </c>
      <c r="O269" s="1"/>
      <c r="R269" s="243" t="s">
        <v>779</v>
      </c>
    </row>
    <row r="270" spans="1:26" ht="12.75" customHeight="1">
      <c r="A270" s="242">
        <v>167</v>
      </c>
      <c r="B270" s="235">
        <v>44368</v>
      </c>
      <c r="C270" s="235"/>
      <c r="D270" s="236" t="s">
        <v>480</v>
      </c>
      <c r="E270" s="53" t="s">
        <v>618</v>
      </c>
      <c r="F270" s="237" t="s">
        <v>812</v>
      </c>
      <c r="G270" s="53"/>
      <c r="H270" s="53"/>
      <c r="I270" s="238">
        <v>320</v>
      </c>
      <c r="J270" s="234" t="s">
        <v>590</v>
      </c>
      <c r="K270" s="242"/>
      <c r="L270" s="235"/>
      <c r="M270" s="235"/>
      <c r="N270" s="236"/>
      <c r="O270" s="41"/>
      <c r="R270" s="243" t="s">
        <v>779</v>
      </c>
    </row>
    <row r="271" spans="1:26" ht="12.75" customHeight="1">
      <c r="A271" s="216">
        <v>168</v>
      </c>
      <c r="B271" s="217">
        <v>44406</v>
      </c>
      <c r="C271" s="217"/>
      <c r="D271" s="218" t="s">
        <v>374</v>
      </c>
      <c r="E271" s="219" t="s">
        <v>618</v>
      </c>
      <c r="F271" s="189">
        <v>162.5</v>
      </c>
      <c r="G271" s="219"/>
      <c r="H271" s="219">
        <v>200</v>
      </c>
      <c r="I271" s="221">
        <v>200</v>
      </c>
      <c r="J271" s="191" t="s">
        <v>676</v>
      </c>
      <c r="K271" s="192">
        <f>H271-F271</f>
        <v>37.5</v>
      </c>
      <c r="L271" s="193">
        <f>K271/F271</f>
        <v>0.23076923076923078</v>
      </c>
      <c r="M271" s="188" t="s">
        <v>587</v>
      </c>
      <c r="N271" s="194">
        <v>44571</v>
      </c>
      <c r="O271" s="1"/>
      <c r="R271" s="243" t="s">
        <v>779</v>
      </c>
    </row>
    <row r="272" spans="1:26" ht="12.75" customHeight="1">
      <c r="A272" s="216">
        <v>169</v>
      </c>
      <c r="B272" s="217">
        <v>44462</v>
      </c>
      <c r="C272" s="217"/>
      <c r="D272" s="218" t="s">
        <v>817</v>
      </c>
      <c r="E272" s="219" t="s">
        <v>618</v>
      </c>
      <c r="F272" s="189">
        <v>1235</v>
      </c>
      <c r="G272" s="219"/>
      <c r="H272" s="219">
        <v>1505</v>
      </c>
      <c r="I272" s="221">
        <v>1500</v>
      </c>
      <c r="J272" s="191" t="s">
        <v>676</v>
      </c>
      <c r="K272" s="192">
        <f>H272-F272</f>
        <v>270</v>
      </c>
      <c r="L272" s="193">
        <f>K272/F272</f>
        <v>0.21862348178137653</v>
      </c>
      <c r="M272" s="188" t="s">
        <v>587</v>
      </c>
      <c r="N272" s="194">
        <v>44564</v>
      </c>
      <c r="O272" s="1"/>
      <c r="R272" s="243" t="s">
        <v>779</v>
      </c>
    </row>
    <row r="273" spans="1:18" ht="12.75" customHeight="1">
      <c r="A273" s="258">
        <v>170</v>
      </c>
      <c r="B273" s="259">
        <v>44480</v>
      </c>
      <c r="C273" s="259"/>
      <c r="D273" s="260" t="s">
        <v>819</v>
      </c>
      <c r="E273" s="261" t="s">
        <v>618</v>
      </c>
      <c r="F273" s="262" t="s">
        <v>824</v>
      </c>
      <c r="G273" s="261"/>
      <c r="H273" s="261"/>
      <c r="I273" s="261">
        <v>145</v>
      </c>
      <c r="J273" s="263" t="s">
        <v>590</v>
      </c>
      <c r="K273" s="258"/>
      <c r="L273" s="259"/>
      <c r="M273" s="259"/>
      <c r="N273" s="260"/>
      <c r="O273" s="41"/>
      <c r="R273" s="243" t="s">
        <v>779</v>
      </c>
    </row>
    <row r="274" spans="1:18" ht="12.75" customHeight="1">
      <c r="A274" s="264">
        <v>171</v>
      </c>
      <c r="B274" s="265">
        <v>44481</v>
      </c>
      <c r="C274" s="265"/>
      <c r="D274" s="266" t="s">
        <v>260</v>
      </c>
      <c r="E274" s="267" t="s">
        <v>618</v>
      </c>
      <c r="F274" s="268" t="s">
        <v>821</v>
      </c>
      <c r="G274" s="267"/>
      <c r="H274" s="267"/>
      <c r="I274" s="267">
        <v>380</v>
      </c>
      <c r="J274" s="269" t="s">
        <v>590</v>
      </c>
      <c r="K274" s="264"/>
      <c r="L274" s="265"/>
      <c r="M274" s="265"/>
      <c r="N274" s="266"/>
      <c r="O274" s="41"/>
      <c r="R274" s="243" t="s">
        <v>779</v>
      </c>
    </row>
    <row r="275" spans="1:18" ht="12.75" customHeight="1">
      <c r="A275" s="264">
        <v>172</v>
      </c>
      <c r="B275" s="265">
        <v>44481</v>
      </c>
      <c r="C275" s="265"/>
      <c r="D275" s="266" t="s">
        <v>400</v>
      </c>
      <c r="E275" s="267" t="s">
        <v>618</v>
      </c>
      <c r="F275" s="268" t="s">
        <v>822</v>
      </c>
      <c r="G275" s="267"/>
      <c r="H275" s="267"/>
      <c r="I275" s="267">
        <v>56</v>
      </c>
      <c r="J275" s="269" t="s">
        <v>590</v>
      </c>
      <c r="K275" s="264"/>
      <c r="L275" s="265"/>
      <c r="M275" s="265"/>
      <c r="N275" s="266"/>
      <c r="O275" s="41"/>
      <c r="R275" s="243"/>
    </row>
    <row r="276" spans="1:18" ht="12.75" customHeight="1">
      <c r="A276" s="216">
        <v>173</v>
      </c>
      <c r="B276" s="217">
        <v>44551</v>
      </c>
      <c r="C276" s="217"/>
      <c r="D276" s="218" t="s">
        <v>118</v>
      </c>
      <c r="E276" s="219" t="s">
        <v>618</v>
      </c>
      <c r="F276" s="189">
        <v>2300</v>
      </c>
      <c r="G276" s="219"/>
      <c r="H276" s="219">
        <f>(2820+2200)/2</f>
        <v>2510</v>
      </c>
      <c r="I276" s="221">
        <v>3000</v>
      </c>
      <c r="J276" s="191" t="s">
        <v>863</v>
      </c>
      <c r="K276" s="192">
        <f>H276-F276</f>
        <v>210</v>
      </c>
      <c r="L276" s="193">
        <f>K276/F276</f>
        <v>9.1304347826086957E-2</v>
      </c>
      <c r="M276" s="188" t="s">
        <v>587</v>
      </c>
      <c r="N276" s="194">
        <v>44649</v>
      </c>
      <c r="O276" s="1"/>
      <c r="R276" s="243"/>
    </row>
    <row r="277" spans="1:18" ht="12.75" customHeight="1">
      <c r="A277" s="270">
        <v>174</v>
      </c>
      <c r="B277" s="265">
        <v>44606</v>
      </c>
      <c r="C277" s="270"/>
      <c r="D277" s="270" t="s">
        <v>426</v>
      </c>
      <c r="E277" s="267" t="s">
        <v>618</v>
      </c>
      <c r="F277" s="267" t="s">
        <v>855</v>
      </c>
      <c r="G277" s="267"/>
      <c r="H277" s="267"/>
      <c r="I277" s="267">
        <v>764</v>
      </c>
      <c r="J277" s="267" t="s">
        <v>590</v>
      </c>
      <c r="K277" s="267"/>
      <c r="L277" s="267"/>
      <c r="M277" s="267"/>
      <c r="N277" s="270"/>
      <c r="O277" s="41"/>
      <c r="R277" s="243"/>
    </row>
    <row r="278" spans="1:18" ht="12.75" customHeight="1">
      <c r="A278" s="270">
        <v>175</v>
      </c>
      <c r="B278" s="265">
        <v>44613</v>
      </c>
      <c r="C278" s="270"/>
      <c r="D278" s="270" t="s">
        <v>817</v>
      </c>
      <c r="E278" s="267" t="s">
        <v>618</v>
      </c>
      <c r="F278" s="267" t="s">
        <v>856</v>
      </c>
      <c r="G278" s="267"/>
      <c r="H278" s="267"/>
      <c r="I278" s="267">
        <v>1510</v>
      </c>
      <c r="J278" s="267" t="s">
        <v>590</v>
      </c>
      <c r="K278" s="267"/>
      <c r="L278" s="267"/>
      <c r="M278" s="267"/>
      <c r="N278" s="270"/>
      <c r="O278" s="41"/>
      <c r="R278" s="243"/>
    </row>
    <row r="279" spans="1:18" ht="12.75" customHeight="1">
      <c r="A279">
        <v>176</v>
      </c>
      <c r="B279" s="265">
        <v>44670</v>
      </c>
      <c r="C279" s="265"/>
      <c r="D279" s="270" t="s">
        <v>551</v>
      </c>
      <c r="E279" s="372" t="s">
        <v>618</v>
      </c>
      <c r="F279" s="267" t="s">
        <v>872</v>
      </c>
      <c r="G279" s="267"/>
      <c r="H279" s="267"/>
      <c r="I279" s="267">
        <v>553</v>
      </c>
      <c r="J279" s="267" t="s">
        <v>590</v>
      </c>
      <c r="K279" s="267"/>
      <c r="L279" s="267"/>
      <c r="M279" s="267"/>
      <c r="N279" s="267"/>
      <c r="O279" s="41"/>
      <c r="R279" s="243"/>
    </row>
    <row r="280" spans="1:18" ht="12.75" customHeight="1">
      <c r="A280" s="242"/>
      <c r="F280" s="56"/>
      <c r="G280" s="56"/>
      <c r="H280" s="56"/>
      <c r="I280" s="56"/>
      <c r="J280" s="41"/>
      <c r="K280" s="56"/>
      <c r="L280" s="56"/>
      <c r="M280" s="56"/>
      <c r="O280" s="41"/>
      <c r="R280" s="243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B283" s="244" t="s">
        <v>813</v>
      </c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A290" s="245"/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A291" s="245"/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A292" s="53"/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</sheetData>
  <autoFilter ref="R1:R28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2022-05-12T02:36:14Z</dcterms:modified>
</cp:coreProperties>
</file>